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jy/Downloads/"/>
    </mc:Choice>
  </mc:AlternateContent>
  <xr:revisionPtr revIDLastSave="0" documentId="13_ncr:1_{0507358D-22F4-B247-B60E-2FB583470A91}" xr6:coauthVersionLast="36" xr6:coauthVersionMax="36" xr10:uidLastSave="{00000000-0000-0000-0000-000000000000}"/>
  <bookViews>
    <workbookView xWindow="1880" yWindow="2800" windowWidth="29000" windowHeight="15800" activeTab="7"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 name="IOT" sheetId="8" r:id="rId8"/>
  </sheets>
  <calcPr calcId="181029"/>
</workbook>
</file>

<file path=xl/calcChain.xml><?xml version="1.0" encoding="utf-8"?>
<calcChain xmlns="http://schemas.openxmlformats.org/spreadsheetml/2006/main">
  <c r="C34" i="8" l="1"/>
  <c r="D34" i="8"/>
  <c r="E34" i="8"/>
  <c r="F34" i="8"/>
  <c r="G34" i="8"/>
  <c r="H34" i="8"/>
  <c r="I34" i="8"/>
  <c r="J34" i="8"/>
  <c r="K34" i="8"/>
  <c r="L34" i="8"/>
  <c r="C37" i="8"/>
  <c r="D37" i="8"/>
  <c r="E37" i="8"/>
  <c r="F37" i="8"/>
  <c r="G37" i="8"/>
  <c r="H37" i="8"/>
  <c r="I37" i="8"/>
  <c r="J37" i="8"/>
  <c r="K37" i="8"/>
  <c r="L37" i="8"/>
  <c r="C38" i="8"/>
  <c r="D38" i="8"/>
  <c r="E38" i="8"/>
  <c r="F38" i="8"/>
  <c r="G38" i="8"/>
  <c r="H38" i="8"/>
  <c r="I38" i="8"/>
  <c r="J38" i="8"/>
  <c r="K38" i="8"/>
  <c r="L38" i="8"/>
  <c r="G40" i="8"/>
  <c r="H40" i="8"/>
  <c r="I40" i="8"/>
  <c r="J40" i="8"/>
  <c r="C42" i="8"/>
  <c r="D42" i="8"/>
  <c r="E42" i="8"/>
  <c r="F42" i="8"/>
  <c r="G42" i="8"/>
  <c r="H42" i="8"/>
  <c r="I42" i="8"/>
  <c r="J42" i="8"/>
  <c r="K42" i="8"/>
  <c r="L42" i="8"/>
  <c r="C28" i="8"/>
  <c r="D28" i="8"/>
  <c r="G28" i="8"/>
  <c r="H28" i="8"/>
  <c r="L28" i="8"/>
  <c r="C33" i="8"/>
  <c r="D33" i="8"/>
  <c r="E33" i="8"/>
  <c r="F33" i="8"/>
  <c r="G33" i="8"/>
  <c r="H33" i="8"/>
  <c r="I33" i="8"/>
  <c r="J33" i="8"/>
  <c r="K33" i="8"/>
  <c r="L33" i="8"/>
  <c r="C18" i="8"/>
  <c r="D18" i="8"/>
  <c r="G18" i="8"/>
  <c r="H18" i="8"/>
  <c r="J18" i="8"/>
  <c r="L18" i="8"/>
  <c r="C19" i="8"/>
  <c r="D19" i="8"/>
  <c r="G19" i="8"/>
  <c r="H19" i="8"/>
  <c r="I19" i="8"/>
  <c r="L19" i="8"/>
  <c r="C20" i="8"/>
  <c r="D20" i="8"/>
  <c r="G20" i="8"/>
  <c r="H20" i="8"/>
  <c r="J20" i="8"/>
  <c r="L20" i="8"/>
  <c r="C21" i="8"/>
  <c r="D21" i="8"/>
  <c r="G21" i="8"/>
  <c r="H21" i="8"/>
  <c r="L21" i="8"/>
  <c r="C22" i="8"/>
  <c r="D22" i="8"/>
  <c r="G22" i="8"/>
  <c r="H22" i="8"/>
  <c r="J22" i="8"/>
  <c r="L22" i="8"/>
  <c r="C23" i="8"/>
  <c r="D23" i="8"/>
  <c r="G23" i="8"/>
  <c r="H23" i="8"/>
  <c r="L23" i="8"/>
  <c r="C24" i="8"/>
  <c r="D24" i="8"/>
  <c r="G24" i="8"/>
  <c r="H24" i="8"/>
  <c r="J24" i="8"/>
  <c r="L24" i="8"/>
  <c r="C25" i="8"/>
  <c r="D25" i="8"/>
  <c r="G25" i="8"/>
  <c r="H25" i="8"/>
  <c r="L25" i="8"/>
  <c r="C26" i="8"/>
  <c r="D26" i="8"/>
  <c r="G26" i="8"/>
  <c r="H26" i="8"/>
  <c r="J26" i="8"/>
  <c r="L26" i="8"/>
  <c r="C27" i="8"/>
  <c r="D27" i="8"/>
  <c r="G27" i="8"/>
  <c r="H27" i="8"/>
  <c r="I27" i="8"/>
  <c r="L27" i="8"/>
  <c r="H9" i="8"/>
  <c r="F14" i="8"/>
  <c r="N6" i="8" s="1"/>
  <c r="M6" i="8" s="1"/>
  <c r="M3" i="8"/>
  <c r="M4" i="8"/>
  <c r="M7" i="8"/>
  <c r="M12" i="8"/>
  <c r="N12" i="8"/>
  <c r="N9" i="8"/>
  <c r="I28" i="8" s="1"/>
  <c r="N7" i="8"/>
  <c r="N4" i="8"/>
  <c r="N3" i="8"/>
  <c r="D14" i="8"/>
  <c r="E14" i="8"/>
  <c r="N5" i="8" s="1"/>
  <c r="G14" i="8"/>
  <c r="H14" i="8"/>
  <c r="N8" i="8" s="1"/>
  <c r="I14" i="8"/>
  <c r="K14" i="8"/>
  <c r="N11" i="8" s="1"/>
  <c r="L14" i="8"/>
  <c r="C14" i="8"/>
  <c r="L13" i="8"/>
  <c r="K13" i="8"/>
  <c r="J13" i="8"/>
  <c r="I13" i="8"/>
  <c r="H13" i="8"/>
  <c r="G13" i="8"/>
  <c r="F13" i="8"/>
  <c r="E13" i="8"/>
  <c r="D13" i="8"/>
  <c r="C13" i="8"/>
  <c r="L11" i="8"/>
  <c r="H11" i="8"/>
  <c r="J8" i="8"/>
  <c r="J14" i="8" s="1"/>
  <c r="N10" i="8" s="1"/>
  <c r="K40" i="8" s="1"/>
  <c r="G4" i="8"/>
  <c r="D3" i="8"/>
  <c r="M11" i="8" l="1"/>
  <c r="K26" i="8"/>
  <c r="H41" i="8"/>
  <c r="C41" i="8"/>
  <c r="K19" i="8"/>
  <c r="K25" i="8"/>
  <c r="K21" i="8"/>
  <c r="D41" i="8"/>
  <c r="K24" i="8"/>
  <c r="I41" i="8"/>
  <c r="E41" i="8"/>
  <c r="J41" i="8"/>
  <c r="K28" i="8"/>
  <c r="L41" i="8"/>
  <c r="K23" i="8"/>
  <c r="F41" i="8"/>
  <c r="K27" i="8"/>
  <c r="K20" i="8"/>
  <c r="K18" i="8"/>
  <c r="G41" i="8"/>
  <c r="K22" i="8"/>
  <c r="K41" i="8"/>
  <c r="H36" i="8"/>
  <c r="F36" i="8"/>
  <c r="E36" i="8"/>
  <c r="D36" i="8"/>
  <c r="C36" i="8"/>
  <c r="F20" i="8"/>
  <c r="F18" i="8"/>
  <c r="L36" i="8"/>
  <c r="G36" i="8"/>
  <c r="F21" i="8"/>
  <c r="F22" i="8"/>
  <c r="F28" i="8"/>
  <c r="K36" i="8"/>
  <c r="F19" i="8"/>
  <c r="F24" i="8"/>
  <c r="J36" i="8"/>
  <c r="F23" i="8"/>
  <c r="F25" i="8"/>
  <c r="F27" i="8"/>
  <c r="F26" i="8"/>
  <c r="I36" i="8"/>
  <c r="J23" i="8"/>
  <c r="J25" i="8"/>
  <c r="J19" i="8"/>
  <c r="J28" i="8"/>
  <c r="J21" i="8"/>
  <c r="F40" i="8"/>
  <c r="E40" i="8"/>
  <c r="D40" i="8"/>
  <c r="C40" i="8"/>
  <c r="L40" i="8"/>
  <c r="J27" i="8"/>
  <c r="I35" i="8"/>
  <c r="J35" i="8"/>
  <c r="E21" i="8"/>
  <c r="K35" i="8"/>
  <c r="E28" i="8"/>
  <c r="C35" i="8"/>
  <c r="L35" i="8"/>
  <c r="E23" i="8"/>
  <c r="M5" i="8"/>
  <c r="E18" i="8"/>
  <c r="H35" i="8"/>
  <c r="E25" i="8"/>
  <c r="E27" i="8"/>
  <c r="E20" i="8"/>
  <c r="E22" i="8"/>
  <c r="D35" i="8"/>
  <c r="E35" i="8"/>
  <c r="E24" i="8"/>
  <c r="F35" i="8"/>
  <c r="G35" i="8"/>
  <c r="E19" i="8"/>
  <c r="E26" i="8"/>
  <c r="I22" i="8"/>
  <c r="I20" i="8"/>
  <c r="F39" i="8"/>
  <c r="I26" i="8"/>
  <c r="I18" i="8"/>
  <c r="E39" i="8"/>
  <c r="L39" i="8"/>
  <c r="D39" i="8"/>
  <c r="K39" i="8"/>
  <c r="J39" i="8"/>
  <c r="M9" i="8"/>
  <c r="I39" i="8"/>
  <c r="H39" i="8"/>
  <c r="G39" i="8"/>
  <c r="I21" i="8"/>
  <c r="I25" i="8"/>
  <c r="I23" i="8"/>
  <c r="C39" i="8"/>
  <c r="I24" i="8"/>
  <c r="M10" i="8"/>
  <c r="M8"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theme="1"/>
            <rFont val="Calibri"/>
            <family val="2"/>
            <scheme val="minor"/>
          </rPr>
          <t>Origine</t>
        </r>
      </text>
    </comment>
    <comment ref="B1" authorId="0" shapeId="0" xr:uid="{00000000-0006-0000-0600-000002000000}">
      <text>
        <r>
          <rPr>
            <sz val="11"/>
            <color theme="1"/>
            <rFont val="Calibri"/>
            <family val="2"/>
            <scheme val="minor"/>
          </rPr>
          <t>Destination</t>
        </r>
      </text>
    </comment>
    <comment ref="C1" authorId="0" shapeId="0" xr:uid="{00000000-0006-0000-0600-000003000000}">
      <text>
        <r>
          <rPr>
            <sz val="11"/>
            <color theme="1"/>
            <rFont val="Calibri"/>
            <family val="2"/>
            <scheme val="minor"/>
          </rPr>
          <t>Valeur de sortie du modèle</t>
        </r>
      </text>
    </comment>
    <comment ref="D1" authorId="0" shapeId="0" xr:uid="{00000000-0006-0000-0600-000004000000}">
      <text>
        <r>
          <rPr>
            <sz val="11"/>
            <color theme="1"/>
            <rFont val="Calibri"/>
            <family val="2"/>
            <scheme val="minor"/>
          </rPr>
          <t>Valeur d'entrée</t>
        </r>
      </text>
    </comment>
    <comment ref="E1" authorId="0" shapeId="0" xr:uid="{00000000-0006-0000-0600-000005000000}">
      <text>
        <r>
          <rPr>
            <sz val="11"/>
            <color theme="1"/>
            <rFont val="Calibri"/>
            <family val="2"/>
            <scheme val="minor"/>
          </rPr>
          <t>Incertitude d'entrée</t>
        </r>
      </text>
    </comment>
    <comment ref="G1" authorId="0" shapeId="0" xr:uid="{00000000-0006-0000-0600-000006000000}">
      <text>
        <r>
          <rPr>
            <sz val="11"/>
            <color theme="1"/>
            <rFont val="Calibri"/>
            <family val="2"/>
            <scheme val="minor"/>
          </rPr>
          <t>Minimum d'entrée</t>
        </r>
      </text>
    </comment>
    <comment ref="H1" authorId="0" shapeId="0" xr:uid="{00000000-0006-0000-0600-000007000000}">
      <text>
        <r>
          <rPr>
            <sz val="11"/>
            <color theme="1"/>
            <rFont val="Calibri"/>
            <family val="2"/>
            <scheme val="minor"/>
          </rPr>
          <t>Maximum d'entrée</t>
        </r>
      </text>
    </comment>
    <comment ref="I1" authorId="0" shapeId="0" xr:uid="{00000000-0006-0000-0600-000008000000}">
      <text>
        <r>
          <rPr>
            <sz val="11"/>
            <color theme="1"/>
            <rFont val="Calibri"/>
            <family val="2"/>
            <scheme val="minor"/>
          </rPr>
          <t>Ecart entrée/sortie exprimé en nombre d'écart-type</t>
        </r>
      </text>
    </comment>
    <comment ref="K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<sst xmlns="http://schemas.openxmlformats.org/spreadsheetml/2006/main" count="369" uniqueCount="79">
  <si>
    <t>Nom du groupe d'étiquette</t>
  </si>
  <si>
    <t>Type d'étiquette</t>
  </si>
  <si>
    <t>Etiquettes</t>
  </si>
  <si>
    <t>Palette visible</t>
  </si>
  <si>
    <t>Palette de couleur</t>
  </si>
  <si>
    <t>Couleurs</t>
  </si>
  <si>
    <t>Type de donnée</t>
  </si>
  <si>
    <t>fluxTags</t>
  </si>
  <si>
    <t>Donnée calculée:Donnée collectée</t>
  </si>
  <si>
    <t>Niveau</t>
  </si>
  <si>
    <t>Noeuds</t>
  </si>
  <si>
    <t>Contraintes de conservation de la masse</t>
  </si>
  <si>
    <t>Exploitation</t>
  </si>
  <si>
    <t>Bois bruts</t>
  </si>
  <si>
    <t>Sciages</t>
  </si>
  <si>
    <t>Panneaux</t>
  </si>
  <si>
    <t>Pâtes à papier &amp; papier carton</t>
  </si>
  <si>
    <t>Emballages</t>
  </si>
  <si>
    <t>Demi-produits rabotés</t>
  </si>
  <si>
    <t>Charpente &amp; menuiserie &amp; construction</t>
  </si>
  <si>
    <t>Demi-produits collés</t>
  </si>
  <si>
    <t>Meubles</t>
  </si>
  <si>
    <t>VA1</t>
  </si>
  <si>
    <t>VA2</t>
  </si>
  <si>
    <t>VA3</t>
  </si>
  <si>
    <t>VA4</t>
  </si>
  <si>
    <t>VA5</t>
  </si>
  <si>
    <t>VA6</t>
  </si>
  <si>
    <t>VA7</t>
  </si>
  <si>
    <t>VA8</t>
  </si>
  <si>
    <t>VA9</t>
  </si>
  <si>
    <t>VA10</t>
  </si>
  <si>
    <t>Origine</t>
  </si>
  <si>
    <t>Destination</t>
  </si>
  <si>
    <t>Valeur</t>
  </si>
  <si>
    <t>Identifiant</t>
  </si>
  <si>
    <t>Equation d'égalité (eq = 0)</t>
  </si>
  <si>
    <t>Equation d'inégalité borne haute (eq &lt;= 0)</t>
  </si>
  <si>
    <t>Equation d'inégalité borne basse (eq &gt;= 0)</t>
  </si>
  <si>
    <t>40% du bois brut produit est transformé en sciages</t>
  </si>
  <si>
    <t>60% des sciages est transformé en demi-produits rabotés</t>
  </si>
  <si>
    <t>20% des produits collés est utilisé en charpente</t>
  </si>
  <si>
    <t>20% des produits collés est utilisé en meuble</t>
  </si>
  <si>
    <t>Valeur de sortie du modèle</t>
  </si>
  <si>
    <t>Donnée collectée</t>
  </si>
  <si>
    <t>Donnée calculée</t>
  </si>
  <si>
    <t>Valeur d'entrée</t>
  </si>
  <si>
    <t>Incertitude d'entrée</t>
  </si>
  <si>
    <t>sigma in %</t>
  </si>
  <si>
    <t>Minimum d'entrée</t>
  </si>
  <si>
    <t>Maximum d'entrée</t>
  </si>
  <si>
    <t>Ecart entrée/sortie exprimé en nombre d'écart-type</t>
  </si>
  <si>
    <t>Ai</t>
  </si>
  <si>
    <t>Type de variable</t>
  </si>
  <si>
    <t xml:space="preserve">0 - </t>
  </si>
  <si>
    <t>redondant</t>
  </si>
  <si>
    <t xml:space="preserve">0 - 1 - 7 - </t>
  </si>
  <si>
    <t xml:space="preserve">1 - </t>
  </si>
  <si>
    <t>mesuré</t>
  </si>
  <si>
    <t xml:space="preserve">1 - 2 - 7 - 8 - </t>
  </si>
  <si>
    <t>déterminé</t>
  </si>
  <si>
    <t xml:space="preserve">2 - </t>
  </si>
  <si>
    <t xml:space="preserve">3 - 5 - </t>
  </si>
  <si>
    <t xml:space="preserve">3 - 6 - </t>
  </si>
  <si>
    <t xml:space="preserve">3 - </t>
  </si>
  <si>
    <t xml:space="preserve">4 - 5 - 10 - </t>
  </si>
  <si>
    <t xml:space="preserve">4 - 6 - 9 - </t>
  </si>
  <si>
    <t xml:space="preserve">4 - </t>
  </si>
  <si>
    <t xml:space="preserve">2 - 5 - 8 - </t>
  </si>
  <si>
    <t xml:space="preserve">5 - </t>
  </si>
  <si>
    <t xml:space="preserve">2 - 6 - 9 - 10 - 11 - </t>
  </si>
  <si>
    <t xml:space="preserve">6 - </t>
  </si>
  <si>
    <t xml:space="preserve">6 - 11 - </t>
  </si>
  <si>
    <t>Conso</t>
  </si>
  <si>
    <t>Total prod</t>
  </si>
  <si>
    <t>Valeur ajoutée</t>
  </si>
  <si>
    <t>Matrices/Vecteurs Z, Y, X, Valeur ajoutée</t>
  </si>
  <si>
    <t>Matrice des coefficients techniques (A) avec
Aij = Zij / Xj</t>
  </si>
  <si>
    <t>Matrice de Markov (Q) avec
Qij = Zij / Xi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</si>
</sst>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rgb="FFFFFFFF"/>
      <name val="Calibri"/>
    </font>
    <font>
      <sz val="11"/>
      <color theme="1"/>
      <name val="Calibri"/>
      <family val="2"/>
      <scheme val="minor"/>
    </font>
    <font>
      <b/>
      <sz val="11"/>
      <color rgb="FFFFFFFF"/>
      <name val="Calibri"/>
    </font>
    <font>
      <b/>
      <sz val="18"/>
      <color theme="1"/>
      <name val="Calibri"/>
      <family val="2"/>
      <scheme val="minor"/>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
      <patternFill patternType="solid">
        <fgColor theme="0" tint="-0.149998474074526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2" fillId="0" borderId="0"/>
  </cellStyleXfs>
  <cellXfs count="39">
    <xf numFmtId="0" fontId="0" fillId="0" borderId="0" xfId="0"/>
    <xf numFmtId="0" fontId="3" fillId="2" borderId="1" xfId="0" applyFont="1" applyFill="1" applyBorder="1" applyAlignment="1">
      <alignment vertical="top" wrapText="1" shrinkToFit="1"/>
    </xf>
    <xf numFmtId="0" fontId="0" fillId="0" borderId="2" xfId="0" applyBorder="1" applyAlignment="1">
      <alignment horizontal="center" vertical="center"/>
    </xf>
    <xf numFmtId="0" fontId="3" fillId="3" borderId="1" xfId="0" applyFont="1" applyFill="1" applyBorder="1" applyAlignment="1">
      <alignment vertical="top" wrapText="1" shrinkToFit="1"/>
    </xf>
    <xf numFmtId="0" fontId="3" fillId="4" borderId="1" xfId="0" applyFont="1" applyFill="1" applyBorder="1" applyAlignment="1">
      <alignment horizontal="center" vertical="top"/>
    </xf>
    <xf numFmtId="0" fontId="0" fillId="0" borderId="3" xfId="0" applyBorder="1" applyAlignment="1">
      <alignment horizontal="center" vertical="center"/>
    </xf>
    <xf numFmtId="0" fontId="3" fillId="5" borderId="1" xfId="0" applyFont="1" applyFill="1" applyBorder="1" applyAlignment="1">
      <alignment vertical="top" wrapText="1" shrinkToFit="1"/>
    </xf>
    <xf numFmtId="0" fontId="1" fillId="4" borderId="1" xfId="0" applyFont="1" applyFill="1" applyBorder="1" applyAlignment="1">
      <alignment horizontal="left" textRotation="90"/>
    </xf>
    <xf numFmtId="0" fontId="1" fillId="4" borderId="1" xfId="0" applyFont="1" applyFill="1" applyBorder="1" applyAlignment="1">
      <alignment horizontal="center" vertical="top"/>
    </xf>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0" fillId="0" borderId="9" xfId="0" applyBorder="1"/>
    <xf numFmtId="0" fontId="0" fillId="0" borderId="10" xfId="0" applyBorder="1"/>
    <xf numFmtId="0" fontId="0" fillId="0" borderId="11" xfId="0" applyBorder="1"/>
    <xf numFmtId="0" fontId="4" fillId="0" borderId="0" xfId="0" applyFont="1" applyAlignment="1">
      <alignment horizontal="center" vertical="center" wrapText="1"/>
    </xf>
    <xf numFmtId="1" fontId="0" fillId="0" borderId="0" xfId="0" applyNumberFormat="1" applyBorder="1"/>
    <xf numFmtId="1" fontId="0" fillId="6" borderId="0" xfId="0" applyNumberFormat="1" applyFill="1"/>
    <xf numFmtId="1" fontId="0" fillId="0" borderId="6" xfId="0" applyNumberFormat="1" applyBorder="1"/>
    <xf numFmtId="1" fontId="0" fillId="0" borderId="8" xfId="0" applyNumberFormat="1" applyBorder="1"/>
    <xf numFmtId="1" fontId="0" fillId="0" borderId="9" xfId="0" applyNumberFormat="1" applyBorder="1"/>
    <xf numFmtId="1" fontId="0" fillId="0" borderId="10" xfId="0" applyNumberFormat="1" applyBorder="1"/>
    <xf numFmtId="9" fontId="2" fillId="0" borderId="6" xfId="1" applyBorder="1"/>
    <xf numFmtId="9" fontId="2" fillId="0" borderId="8" xfId="1" applyBorder="1"/>
    <xf numFmtId="9" fontId="2" fillId="0" borderId="9" xfId="1" applyBorder="1"/>
    <xf numFmtId="9" fontId="2" fillId="0" borderId="10" xfId="1" applyBorder="1"/>
    <xf numFmtId="9" fontId="2" fillId="0" borderId="11" xfId="1" applyBorder="1"/>
    <xf numFmtId="9" fontId="2" fillId="0" borderId="4" xfId="1" applyBorder="1" applyAlignment="1">
      <alignment horizontal="center"/>
    </xf>
    <xf numFmtId="9" fontId="2" fillId="0" borderId="5" xfId="1" applyBorder="1" applyAlignment="1">
      <alignment horizontal="center"/>
    </xf>
    <xf numFmtId="9" fontId="2" fillId="0" borderId="6" xfId="1" applyBorder="1" applyAlignment="1">
      <alignment horizontal="center"/>
    </xf>
    <xf numFmtId="9" fontId="2" fillId="0" borderId="7" xfId="1" applyBorder="1" applyAlignment="1">
      <alignment horizontal="center"/>
    </xf>
    <xf numFmtId="9" fontId="2" fillId="0" borderId="0" xfId="1" applyBorder="1" applyAlignment="1">
      <alignment horizontal="center"/>
    </xf>
    <xf numFmtId="9" fontId="2" fillId="0" borderId="8" xfId="1" applyBorder="1" applyAlignment="1">
      <alignment horizontal="center"/>
    </xf>
    <xf numFmtId="9" fontId="2" fillId="0" borderId="9" xfId="1" applyBorder="1" applyAlignment="1">
      <alignment horizontal="center"/>
    </xf>
    <xf numFmtId="9" fontId="2" fillId="0" borderId="10" xfId="1" applyBorder="1" applyAlignment="1">
      <alignment horizontal="center"/>
    </xf>
    <xf numFmtId="9" fontId="2" fillId="0" borderId="11" xfId="1" applyBorder="1" applyAlignment="1">
      <alignment horizontal="center"/>
    </xf>
  </cellXfs>
  <cellStyles count="2">
    <cellStyle name="Normal" xfId="0" builtinId="0"/>
    <cellStyle name="Pourcentage" xfId="1" builtinId="5"/>
  </cellStyles>
  <dxfs count="13">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8.83203125" defaultRowHeight="15" x14ac:dyDescent="0.2"/>
  <cols>
    <col min="1" max="1" width="33" customWidth="1"/>
    <col min="2" max="2" width="24" customWidth="1"/>
    <col min="3" max="3" width="40" customWidth="1"/>
    <col min="4" max="4" width="23" customWidth="1"/>
    <col min="5" max="5" width="26" customWidth="1"/>
    <col min="6" max="6" width="16" customWidth="1"/>
  </cols>
  <sheetData>
    <row r="1" spans="1:6" ht="16" x14ac:dyDescent="0.2">
      <c r="A1" s="1" t="s">
        <v>0</v>
      </c>
      <c r="B1" s="1" t="s">
        <v>1</v>
      </c>
      <c r="C1" s="1" t="s">
        <v>2</v>
      </c>
      <c r="D1" s="1" t="s">
        <v>3</v>
      </c>
      <c r="E1" s="1" t="s">
        <v>4</v>
      </c>
      <c r="F1" s="1" t="s">
        <v>5</v>
      </c>
    </row>
    <row r="2" spans="1:6" x14ac:dyDescent="0.2">
      <c r="A2" s="2" t="s">
        <v>6</v>
      </c>
      <c r="B2" s="2" t="s">
        <v>7</v>
      </c>
      <c r="C2" s="2" t="s">
        <v>8</v>
      </c>
      <c r="D2" s="2"/>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21"/>
  <sheetViews>
    <sheetView workbookViewId="0"/>
  </sheetViews>
  <sheetFormatPr baseColWidth="10" defaultColWidth="8.83203125" defaultRowHeight="15" x14ac:dyDescent="0.2"/>
  <cols>
    <col min="1" max="1" width="14" customWidth="1"/>
    <col min="2" max="2" width="45" customWidth="1"/>
    <col min="3" max="3" width="47" customWidth="1"/>
  </cols>
  <sheetData>
    <row r="1" spans="1:3" ht="16" x14ac:dyDescent="0.2">
      <c r="A1" s="3" t="s">
        <v>9</v>
      </c>
      <c r="B1" s="3" t="s">
        <v>10</v>
      </c>
      <c r="C1" s="3" t="s">
        <v>11</v>
      </c>
    </row>
    <row r="2" spans="1:3" x14ac:dyDescent="0.2">
      <c r="A2">
        <v>1</v>
      </c>
      <c r="B2" t="s">
        <v>12</v>
      </c>
      <c r="C2">
        <v>1</v>
      </c>
    </row>
    <row r="3" spans="1:3" x14ac:dyDescent="0.2">
      <c r="A3">
        <v>1</v>
      </c>
      <c r="B3" t="s">
        <v>13</v>
      </c>
      <c r="C3">
        <v>1</v>
      </c>
    </row>
    <row r="4" spans="1:3" x14ac:dyDescent="0.2">
      <c r="A4">
        <v>1</v>
      </c>
      <c r="B4" t="s">
        <v>14</v>
      </c>
      <c r="C4">
        <v>1</v>
      </c>
    </row>
    <row r="5" spans="1:3" x14ac:dyDescent="0.2">
      <c r="A5">
        <v>1</v>
      </c>
      <c r="B5" t="s">
        <v>15</v>
      </c>
      <c r="C5">
        <v>1</v>
      </c>
    </row>
    <row r="6" spans="1:3" x14ac:dyDescent="0.2">
      <c r="A6">
        <v>1</v>
      </c>
      <c r="B6" t="s">
        <v>16</v>
      </c>
      <c r="C6">
        <v>0</v>
      </c>
    </row>
    <row r="7" spans="1:3" x14ac:dyDescent="0.2">
      <c r="A7">
        <v>1</v>
      </c>
      <c r="B7" t="s">
        <v>17</v>
      </c>
      <c r="C7">
        <v>1</v>
      </c>
    </row>
    <row r="8" spans="1:3" x14ac:dyDescent="0.2">
      <c r="A8">
        <v>1</v>
      </c>
      <c r="B8" t="s">
        <v>18</v>
      </c>
      <c r="C8">
        <v>1</v>
      </c>
    </row>
    <row r="9" spans="1:3" x14ac:dyDescent="0.2">
      <c r="A9">
        <v>1</v>
      </c>
      <c r="B9" t="s">
        <v>19</v>
      </c>
      <c r="C9">
        <v>0</v>
      </c>
    </row>
    <row r="10" spans="1:3" x14ac:dyDescent="0.2">
      <c r="A10">
        <v>1</v>
      </c>
      <c r="B10" t="s">
        <v>20</v>
      </c>
      <c r="C10">
        <v>1</v>
      </c>
    </row>
    <row r="11" spans="1:3" x14ac:dyDescent="0.2">
      <c r="A11">
        <v>1</v>
      </c>
      <c r="B11" t="s">
        <v>21</v>
      </c>
      <c r="C11">
        <v>0</v>
      </c>
    </row>
    <row r="12" spans="1:3" x14ac:dyDescent="0.2">
      <c r="A12">
        <v>1</v>
      </c>
      <c r="B12" t="s">
        <v>22</v>
      </c>
      <c r="C12">
        <v>0</v>
      </c>
    </row>
    <row r="13" spans="1:3" x14ac:dyDescent="0.2">
      <c r="A13">
        <v>1</v>
      </c>
      <c r="B13" t="s">
        <v>23</v>
      </c>
      <c r="C13">
        <v>0</v>
      </c>
    </row>
    <row r="14" spans="1:3" x14ac:dyDescent="0.2">
      <c r="A14">
        <v>1</v>
      </c>
      <c r="B14" t="s">
        <v>24</v>
      </c>
      <c r="C14">
        <v>0</v>
      </c>
    </row>
    <row r="15" spans="1:3" x14ac:dyDescent="0.2">
      <c r="A15">
        <v>1</v>
      </c>
      <c r="B15" t="s">
        <v>25</v>
      </c>
      <c r="C15">
        <v>0</v>
      </c>
    </row>
    <row r="16" spans="1:3" x14ac:dyDescent="0.2">
      <c r="A16">
        <v>1</v>
      </c>
      <c r="B16" t="s">
        <v>26</v>
      </c>
      <c r="C16">
        <v>0</v>
      </c>
    </row>
    <row r="17" spans="1:3" x14ac:dyDescent="0.2">
      <c r="A17">
        <v>1</v>
      </c>
      <c r="B17" t="s">
        <v>27</v>
      </c>
      <c r="C17">
        <v>0</v>
      </c>
    </row>
    <row r="18" spans="1:3" x14ac:dyDescent="0.2">
      <c r="A18">
        <v>1</v>
      </c>
      <c r="B18" t="s">
        <v>28</v>
      </c>
      <c r="C18">
        <v>0</v>
      </c>
    </row>
    <row r="19" spans="1:3" x14ac:dyDescent="0.2">
      <c r="A19">
        <v>1</v>
      </c>
      <c r="B19" t="s">
        <v>29</v>
      </c>
      <c r="C19">
        <v>0</v>
      </c>
    </row>
    <row r="20" spans="1:3" x14ac:dyDescent="0.2">
      <c r="A20">
        <v>1</v>
      </c>
      <c r="B20" t="s">
        <v>30</v>
      </c>
      <c r="C20">
        <v>0</v>
      </c>
    </row>
    <row r="21" spans="1:3" x14ac:dyDescent="0.2">
      <c r="A21">
        <v>1</v>
      </c>
      <c r="B21" t="s">
        <v>31</v>
      </c>
      <c r="C2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V22"/>
  <sheetViews>
    <sheetView workbookViewId="0"/>
  </sheetViews>
  <sheetFormatPr baseColWidth="10" defaultColWidth="8.83203125" defaultRowHeight="15" x14ac:dyDescent="0.2"/>
  <sheetData>
    <row r="2" spans="2:22" x14ac:dyDescent="0.2">
      <c r="C2" s="4" t="s">
        <v>12</v>
      </c>
      <c r="D2" s="4" t="s">
        <v>13</v>
      </c>
      <c r="E2" s="4" t="s">
        <v>14</v>
      </c>
      <c r="F2" s="4" t="s">
        <v>15</v>
      </c>
      <c r="G2" s="4" t="s">
        <v>16</v>
      </c>
      <c r="H2" s="4" t="s">
        <v>17</v>
      </c>
      <c r="I2" s="4" t="s">
        <v>18</v>
      </c>
      <c r="J2" s="4" t="s">
        <v>19</v>
      </c>
      <c r="K2" s="4" t="s">
        <v>20</v>
      </c>
      <c r="L2" s="4" t="s">
        <v>21</v>
      </c>
      <c r="M2" s="4" t="s">
        <v>22</v>
      </c>
      <c r="N2" s="4" t="s">
        <v>23</v>
      </c>
      <c r="O2" s="4" t="s">
        <v>24</v>
      </c>
      <c r="P2" s="4" t="s">
        <v>25</v>
      </c>
      <c r="Q2" s="4" t="s">
        <v>26</v>
      </c>
      <c r="R2" s="4" t="s">
        <v>27</v>
      </c>
      <c r="S2" s="4" t="s">
        <v>28</v>
      </c>
      <c r="T2" s="4" t="s">
        <v>29</v>
      </c>
      <c r="U2" s="4" t="s">
        <v>30</v>
      </c>
      <c r="V2" s="4" t="s">
        <v>31</v>
      </c>
    </row>
    <row r="3" spans="2:22" x14ac:dyDescent="0.2">
      <c r="B3" s="4" t="s">
        <v>12</v>
      </c>
      <c r="D3">
        <v>1</v>
      </c>
    </row>
    <row r="4" spans="2:22" x14ac:dyDescent="0.2">
      <c r="B4" s="4" t="s">
        <v>13</v>
      </c>
      <c r="E4">
        <v>1</v>
      </c>
      <c r="G4">
        <v>1</v>
      </c>
    </row>
    <row r="5" spans="2:22" x14ac:dyDescent="0.2">
      <c r="B5" s="4" t="s">
        <v>14</v>
      </c>
      <c r="I5">
        <v>1</v>
      </c>
      <c r="K5">
        <v>1</v>
      </c>
    </row>
    <row r="6" spans="2:22" x14ac:dyDescent="0.2">
      <c r="B6" s="4" t="s">
        <v>15</v>
      </c>
      <c r="J6">
        <v>1</v>
      </c>
    </row>
    <row r="7" spans="2:22" x14ac:dyDescent="0.2">
      <c r="B7" s="4" t="s">
        <v>16</v>
      </c>
    </row>
    <row r="8" spans="2:22" x14ac:dyDescent="0.2">
      <c r="B8" s="4" t="s">
        <v>17</v>
      </c>
      <c r="J8">
        <v>1</v>
      </c>
    </row>
    <row r="9" spans="2:22" x14ac:dyDescent="0.2">
      <c r="B9" s="4" t="s">
        <v>18</v>
      </c>
      <c r="F9">
        <v>1</v>
      </c>
      <c r="H9">
        <v>1</v>
      </c>
    </row>
    <row r="10" spans="2:22" x14ac:dyDescent="0.2">
      <c r="B10" s="4" t="s">
        <v>19</v>
      </c>
    </row>
    <row r="11" spans="2:22" x14ac:dyDescent="0.2">
      <c r="B11" s="4" t="s">
        <v>20</v>
      </c>
      <c r="F11">
        <v>1</v>
      </c>
      <c r="H11">
        <v>1</v>
      </c>
      <c r="L11">
        <v>1</v>
      </c>
    </row>
    <row r="12" spans="2:22" x14ac:dyDescent="0.2">
      <c r="B12" s="4" t="s">
        <v>21</v>
      </c>
    </row>
    <row r="13" spans="2:22" x14ac:dyDescent="0.2">
      <c r="B13" s="4" t="s">
        <v>22</v>
      </c>
      <c r="C13">
        <v>1</v>
      </c>
    </row>
    <row r="14" spans="2:22" x14ac:dyDescent="0.2">
      <c r="B14" s="4" t="s">
        <v>23</v>
      </c>
      <c r="D14">
        <v>1</v>
      </c>
    </row>
    <row r="15" spans="2:22" x14ac:dyDescent="0.2">
      <c r="B15" s="4" t="s">
        <v>24</v>
      </c>
      <c r="E15">
        <v>1</v>
      </c>
    </row>
    <row r="16" spans="2:22" x14ac:dyDescent="0.2">
      <c r="B16" s="4" t="s">
        <v>25</v>
      </c>
      <c r="F16">
        <v>1</v>
      </c>
    </row>
    <row r="17" spans="2:12" x14ac:dyDescent="0.2">
      <c r="B17" s="4" t="s">
        <v>26</v>
      </c>
      <c r="G17">
        <v>1</v>
      </c>
    </row>
    <row r="18" spans="2:12" x14ac:dyDescent="0.2">
      <c r="B18" s="4" t="s">
        <v>27</v>
      </c>
      <c r="H18">
        <v>1</v>
      </c>
    </row>
    <row r="19" spans="2:12" x14ac:dyDescent="0.2">
      <c r="B19" s="4" t="s">
        <v>28</v>
      </c>
      <c r="I19">
        <v>1</v>
      </c>
    </row>
    <row r="20" spans="2:12" x14ac:dyDescent="0.2">
      <c r="B20" s="4" t="s">
        <v>29</v>
      </c>
      <c r="J20">
        <v>1</v>
      </c>
    </row>
    <row r="21" spans="2:12" x14ac:dyDescent="0.2">
      <c r="B21" s="4" t="s">
        <v>30</v>
      </c>
      <c r="K21">
        <v>1</v>
      </c>
    </row>
    <row r="22" spans="2:12" x14ac:dyDescent="0.2">
      <c r="B22" s="4" t="s">
        <v>31</v>
      </c>
      <c r="L22">
        <v>1</v>
      </c>
    </row>
  </sheetData>
  <conditionalFormatting sqref="C3:V22">
    <cfRule type="cellIs" dxfId="12"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12"/>
  <sheetViews>
    <sheetView workbookViewId="0"/>
  </sheetViews>
  <sheetFormatPr baseColWidth="10" defaultColWidth="8.83203125" defaultRowHeight="15" x14ac:dyDescent="0.2"/>
  <cols>
    <col min="1" max="1" width="20" customWidth="1"/>
    <col min="2" max="2" width="45" customWidth="1"/>
    <col min="3" max="3" width="14" customWidth="1"/>
  </cols>
  <sheetData>
    <row r="1" spans="1:3" ht="16" x14ac:dyDescent="0.2">
      <c r="A1" s="1" t="s">
        <v>32</v>
      </c>
      <c r="B1" s="1" t="s">
        <v>33</v>
      </c>
      <c r="C1" s="1" t="s">
        <v>34</v>
      </c>
    </row>
    <row r="2" spans="1:3" x14ac:dyDescent="0.2">
      <c r="A2" s="2" t="s">
        <v>12</v>
      </c>
      <c r="B2" s="2" t="s">
        <v>13</v>
      </c>
      <c r="C2" s="2">
        <v>20</v>
      </c>
    </row>
    <row r="3" spans="1:3" x14ac:dyDescent="0.2">
      <c r="A3" s="2" t="s">
        <v>22</v>
      </c>
      <c r="B3" s="2" t="s">
        <v>12</v>
      </c>
      <c r="C3" s="2">
        <v>20</v>
      </c>
    </row>
    <row r="4" spans="1:3" x14ac:dyDescent="0.2">
      <c r="A4" s="2" t="s">
        <v>23</v>
      </c>
      <c r="B4" s="2" t="s">
        <v>13</v>
      </c>
      <c r="C4" s="2">
        <v>20</v>
      </c>
    </row>
    <row r="5" spans="1:3" x14ac:dyDescent="0.2">
      <c r="A5" s="2" t="s">
        <v>24</v>
      </c>
      <c r="B5" s="2" t="s">
        <v>14</v>
      </c>
      <c r="C5" s="2">
        <v>20</v>
      </c>
    </row>
    <row r="6" spans="1:3" x14ac:dyDescent="0.2">
      <c r="A6" s="2" t="s">
        <v>25</v>
      </c>
      <c r="B6" s="2" t="s">
        <v>15</v>
      </c>
      <c r="C6" s="2">
        <v>20</v>
      </c>
    </row>
    <row r="7" spans="1:3" x14ac:dyDescent="0.2">
      <c r="A7" s="2" t="s">
        <v>26</v>
      </c>
      <c r="B7" s="2" t="s">
        <v>16</v>
      </c>
      <c r="C7" s="2">
        <v>20</v>
      </c>
    </row>
    <row r="8" spans="1:3" x14ac:dyDescent="0.2">
      <c r="A8" s="2" t="s">
        <v>27</v>
      </c>
      <c r="B8" s="2" t="s">
        <v>17</v>
      </c>
      <c r="C8" s="2">
        <v>20</v>
      </c>
    </row>
    <row r="9" spans="1:3" x14ac:dyDescent="0.2">
      <c r="A9" s="2" t="s">
        <v>28</v>
      </c>
      <c r="B9" s="2" t="s">
        <v>18</v>
      </c>
      <c r="C9" s="2">
        <v>20</v>
      </c>
    </row>
    <row r="10" spans="1:3" x14ac:dyDescent="0.2">
      <c r="A10" s="2" t="s">
        <v>29</v>
      </c>
      <c r="B10" s="2" t="s">
        <v>19</v>
      </c>
      <c r="C10" s="2">
        <v>20</v>
      </c>
    </row>
    <row r="11" spans="1:3" x14ac:dyDescent="0.2">
      <c r="A11" s="2" t="s">
        <v>30</v>
      </c>
      <c r="B11" s="2" t="s">
        <v>20</v>
      </c>
      <c r="C11" s="2">
        <v>20</v>
      </c>
    </row>
    <row r="12" spans="1:3" x14ac:dyDescent="0.2">
      <c r="A12" s="2" t="s">
        <v>31</v>
      </c>
      <c r="B12" s="2" t="s">
        <v>21</v>
      </c>
      <c r="C12" s="2">
        <v>20</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11"/>
  <sheetViews>
    <sheetView workbookViewId="0"/>
  </sheetViews>
  <sheetFormatPr baseColWidth="10" defaultColWidth="8.83203125" defaultRowHeight="15" x14ac:dyDescent="0.2"/>
  <cols>
    <col min="1" max="1" width="19" customWidth="1"/>
    <col min="2" max="3" width="29" customWidth="1"/>
    <col min="4" max="4" width="35" customWidth="1"/>
    <col min="5" max="6" width="50" customWidth="1"/>
    <col min="7" max="7" width="63" customWidth="1"/>
  </cols>
  <sheetData>
    <row r="1" spans="1:7" ht="16" x14ac:dyDescent="0.2">
      <c r="A1" s="1" t="s">
        <v>35</v>
      </c>
      <c r="B1" s="1" t="s">
        <v>32</v>
      </c>
      <c r="C1" s="1" t="s">
        <v>33</v>
      </c>
      <c r="D1" s="1" t="s">
        <v>36</v>
      </c>
      <c r="E1" s="1" t="s">
        <v>37</v>
      </c>
      <c r="F1" s="1" t="s">
        <v>38</v>
      </c>
      <c r="G1" s="1"/>
    </row>
    <row r="2" spans="1:7" x14ac:dyDescent="0.2">
      <c r="A2" s="5">
        <v>2</v>
      </c>
      <c r="B2" s="5" t="s">
        <v>12</v>
      </c>
      <c r="C2" s="5" t="s">
        <v>13</v>
      </c>
      <c r="D2" s="5">
        <v>0.6</v>
      </c>
      <c r="E2" s="5"/>
      <c r="F2" s="5"/>
      <c r="G2" s="5" t="s">
        <v>39</v>
      </c>
    </row>
    <row r="3" spans="1:7" x14ac:dyDescent="0.2">
      <c r="A3" s="2">
        <v>2</v>
      </c>
      <c r="B3" s="2" t="s">
        <v>13</v>
      </c>
      <c r="C3" s="2" t="s">
        <v>14</v>
      </c>
      <c r="D3" s="2">
        <v>-1</v>
      </c>
      <c r="E3" s="2"/>
      <c r="F3" s="2"/>
      <c r="G3" s="2"/>
    </row>
    <row r="4" spans="1:7" x14ac:dyDescent="0.2">
      <c r="A4" s="5">
        <v>3</v>
      </c>
      <c r="B4" s="5" t="s">
        <v>14</v>
      </c>
      <c r="C4" s="5" t="s">
        <v>18</v>
      </c>
      <c r="D4" s="5">
        <v>-1</v>
      </c>
      <c r="E4" s="5"/>
      <c r="F4" s="5"/>
      <c r="G4" s="5" t="s">
        <v>40</v>
      </c>
    </row>
    <row r="5" spans="1:7" x14ac:dyDescent="0.2">
      <c r="A5" s="2">
        <v>3</v>
      </c>
      <c r="B5" s="2" t="s">
        <v>13</v>
      </c>
      <c r="C5" s="2" t="s">
        <v>14</v>
      </c>
      <c r="D5" s="2">
        <v>0.6</v>
      </c>
      <c r="E5" s="2"/>
      <c r="F5" s="2"/>
      <c r="G5" s="2"/>
    </row>
    <row r="6" spans="1:7" x14ac:dyDescent="0.2">
      <c r="A6" s="5">
        <v>4</v>
      </c>
      <c r="B6" s="5" t="s">
        <v>20</v>
      </c>
      <c r="C6" s="5" t="s">
        <v>17</v>
      </c>
      <c r="D6" s="5">
        <v>-1</v>
      </c>
      <c r="E6" s="5"/>
      <c r="F6" s="5"/>
      <c r="G6" s="5" t="s">
        <v>41</v>
      </c>
    </row>
    <row r="7" spans="1:7" x14ac:dyDescent="0.2">
      <c r="A7" s="2">
        <v>4</v>
      </c>
      <c r="B7" s="2" t="s">
        <v>14</v>
      </c>
      <c r="C7" s="2" t="s">
        <v>20</v>
      </c>
      <c r="D7" s="2">
        <v>0.2</v>
      </c>
      <c r="E7" s="2"/>
      <c r="F7" s="2"/>
      <c r="G7" s="2"/>
    </row>
    <row r="8" spans="1:7" x14ac:dyDescent="0.2">
      <c r="A8" s="5">
        <v>5</v>
      </c>
      <c r="B8" s="5" t="s">
        <v>14</v>
      </c>
      <c r="C8" s="5" t="s">
        <v>20</v>
      </c>
      <c r="D8" s="5">
        <v>0.2</v>
      </c>
      <c r="E8" s="5"/>
      <c r="F8" s="5"/>
      <c r="G8" s="5" t="s">
        <v>42</v>
      </c>
    </row>
    <row r="9" spans="1:7" x14ac:dyDescent="0.2">
      <c r="A9" s="2">
        <v>5</v>
      </c>
      <c r="B9" s="2" t="s">
        <v>18</v>
      </c>
      <c r="C9" s="2" t="s">
        <v>17</v>
      </c>
      <c r="D9" s="2">
        <v>-1</v>
      </c>
      <c r="E9" s="2"/>
      <c r="F9" s="2"/>
      <c r="G9" s="2"/>
    </row>
    <row r="10" spans="1:7" x14ac:dyDescent="0.2">
      <c r="A10" s="5">
        <v>6</v>
      </c>
      <c r="B10" s="5" t="s">
        <v>14</v>
      </c>
      <c r="C10" s="5" t="s">
        <v>20</v>
      </c>
      <c r="D10" s="5">
        <v>0.2</v>
      </c>
      <c r="E10" s="5"/>
      <c r="F10" s="5"/>
      <c r="G10" s="5" t="s">
        <v>42</v>
      </c>
    </row>
    <row r="11" spans="1:7" x14ac:dyDescent="0.2">
      <c r="A11" s="2">
        <v>6</v>
      </c>
      <c r="B11" s="2" t="s">
        <v>20</v>
      </c>
      <c r="C11" s="2" t="s">
        <v>21</v>
      </c>
      <c r="D11" s="2">
        <v>-1</v>
      </c>
      <c r="E11" s="2"/>
      <c r="F11" s="2"/>
      <c r="G11"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23"/>
  <sheetViews>
    <sheetView workbookViewId="0"/>
  </sheetViews>
  <sheetFormatPr baseColWidth="10" defaultColWidth="8.83203125" defaultRowHeight="15" x14ac:dyDescent="0.2"/>
  <cols>
    <col min="1" max="1" width="29" customWidth="1"/>
    <col min="2" max="2" width="45" customWidth="1"/>
    <col min="3" max="3" width="34" customWidth="1"/>
    <col min="4" max="4" width="24" customWidth="1"/>
  </cols>
  <sheetData>
    <row r="1" spans="1:4" ht="16" x14ac:dyDescent="0.2">
      <c r="A1" s="6" t="s">
        <v>32</v>
      </c>
      <c r="B1" s="6" t="s">
        <v>33</v>
      </c>
      <c r="C1" s="6" t="s">
        <v>43</v>
      </c>
      <c r="D1" s="6" t="s">
        <v>6</v>
      </c>
    </row>
    <row r="2" spans="1:4" x14ac:dyDescent="0.2">
      <c r="A2" t="s">
        <v>22</v>
      </c>
      <c r="B2" t="s">
        <v>12</v>
      </c>
      <c r="C2">
        <v>20</v>
      </c>
      <c r="D2" t="s">
        <v>44</v>
      </c>
    </row>
    <row r="3" spans="1:4" x14ac:dyDescent="0.2">
      <c r="A3" t="s">
        <v>12</v>
      </c>
      <c r="B3" t="s">
        <v>13</v>
      </c>
      <c r="C3">
        <v>20</v>
      </c>
      <c r="D3" t="s">
        <v>44</v>
      </c>
    </row>
    <row r="4" spans="1:4" x14ac:dyDescent="0.2">
      <c r="A4" t="s">
        <v>23</v>
      </c>
      <c r="B4" t="s">
        <v>13</v>
      </c>
      <c r="C4">
        <v>20</v>
      </c>
      <c r="D4" t="s">
        <v>44</v>
      </c>
    </row>
    <row r="5" spans="1:4" x14ac:dyDescent="0.2">
      <c r="A5" t="s">
        <v>13</v>
      </c>
      <c r="B5" t="s">
        <v>14</v>
      </c>
      <c r="C5">
        <v>12</v>
      </c>
      <c r="D5" t="s">
        <v>45</v>
      </c>
    </row>
    <row r="6" spans="1:4" x14ac:dyDescent="0.2">
      <c r="A6" t="s">
        <v>24</v>
      </c>
      <c r="B6" t="s">
        <v>14</v>
      </c>
      <c r="C6">
        <v>20</v>
      </c>
      <c r="D6" t="s">
        <v>44</v>
      </c>
    </row>
    <row r="7" spans="1:4" x14ac:dyDescent="0.2">
      <c r="A7" t="s">
        <v>18</v>
      </c>
      <c r="B7" t="s">
        <v>15</v>
      </c>
      <c r="C7">
        <v>22.2</v>
      </c>
      <c r="D7" t="s">
        <v>45</v>
      </c>
    </row>
    <row r="8" spans="1:4" x14ac:dyDescent="0.2">
      <c r="A8" t="s">
        <v>20</v>
      </c>
      <c r="B8" t="s">
        <v>15</v>
      </c>
      <c r="C8">
        <v>34.9</v>
      </c>
      <c r="D8" t="s">
        <v>45</v>
      </c>
    </row>
    <row r="9" spans="1:4" x14ac:dyDescent="0.2">
      <c r="A9" t="s">
        <v>25</v>
      </c>
      <c r="B9" t="s">
        <v>15</v>
      </c>
      <c r="C9">
        <v>20</v>
      </c>
      <c r="D9" t="s">
        <v>44</v>
      </c>
    </row>
    <row r="10" spans="1:4" x14ac:dyDescent="0.2">
      <c r="A10" t="s">
        <v>13</v>
      </c>
      <c r="B10" t="s">
        <v>16</v>
      </c>
      <c r="C10">
        <v>28</v>
      </c>
      <c r="D10" t="s">
        <v>45</v>
      </c>
    </row>
    <row r="11" spans="1:4" x14ac:dyDescent="0.2">
      <c r="A11" t="s">
        <v>26</v>
      </c>
      <c r="B11" t="s">
        <v>16</v>
      </c>
      <c r="C11">
        <v>20</v>
      </c>
      <c r="D11" t="s">
        <v>44</v>
      </c>
    </row>
    <row r="12" spans="1:4" x14ac:dyDescent="0.2">
      <c r="A12" t="s">
        <v>18</v>
      </c>
      <c r="B12" t="s">
        <v>17</v>
      </c>
      <c r="C12">
        <v>4.96</v>
      </c>
      <c r="D12" t="s">
        <v>45</v>
      </c>
    </row>
    <row r="13" spans="1:4" x14ac:dyDescent="0.2">
      <c r="A13" t="s">
        <v>20</v>
      </c>
      <c r="B13" t="s">
        <v>17</v>
      </c>
      <c r="C13">
        <v>4.96</v>
      </c>
      <c r="D13" t="s">
        <v>45</v>
      </c>
    </row>
    <row r="14" spans="1:4" x14ac:dyDescent="0.2">
      <c r="A14" t="s">
        <v>27</v>
      </c>
      <c r="B14" t="s">
        <v>17</v>
      </c>
      <c r="C14">
        <v>20</v>
      </c>
      <c r="D14" t="s">
        <v>44</v>
      </c>
    </row>
    <row r="15" spans="1:4" x14ac:dyDescent="0.2">
      <c r="A15" t="s">
        <v>14</v>
      </c>
      <c r="B15" t="s">
        <v>18</v>
      </c>
      <c r="C15">
        <v>7.2</v>
      </c>
      <c r="D15" t="s">
        <v>45</v>
      </c>
    </row>
    <row r="16" spans="1:4" x14ac:dyDescent="0.2">
      <c r="A16" t="s">
        <v>28</v>
      </c>
      <c r="B16" t="s">
        <v>18</v>
      </c>
      <c r="C16">
        <v>20</v>
      </c>
      <c r="D16" t="s">
        <v>44</v>
      </c>
    </row>
    <row r="17" spans="1:4" x14ac:dyDescent="0.2">
      <c r="A17" t="s">
        <v>15</v>
      </c>
      <c r="B17" t="s">
        <v>19</v>
      </c>
      <c r="C17">
        <v>77.099999999999994</v>
      </c>
      <c r="D17" t="s">
        <v>45</v>
      </c>
    </row>
    <row r="18" spans="1:4" x14ac:dyDescent="0.2">
      <c r="A18" t="s">
        <v>17</v>
      </c>
      <c r="B18" t="s">
        <v>19</v>
      </c>
      <c r="C18">
        <v>29.9</v>
      </c>
      <c r="D18" t="s">
        <v>45</v>
      </c>
    </row>
    <row r="19" spans="1:4" x14ac:dyDescent="0.2">
      <c r="A19" t="s">
        <v>29</v>
      </c>
      <c r="B19" t="s">
        <v>19</v>
      </c>
      <c r="C19">
        <v>20</v>
      </c>
      <c r="D19" t="s">
        <v>44</v>
      </c>
    </row>
    <row r="20" spans="1:4" x14ac:dyDescent="0.2">
      <c r="A20" t="s">
        <v>14</v>
      </c>
      <c r="B20" t="s">
        <v>20</v>
      </c>
      <c r="C20">
        <v>24.8</v>
      </c>
      <c r="D20" t="s">
        <v>45</v>
      </c>
    </row>
    <row r="21" spans="1:4" x14ac:dyDescent="0.2">
      <c r="A21" t="s">
        <v>30</v>
      </c>
      <c r="B21" t="s">
        <v>20</v>
      </c>
      <c r="C21">
        <v>20</v>
      </c>
      <c r="D21" t="s">
        <v>44</v>
      </c>
    </row>
    <row r="22" spans="1:4" x14ac:dyDescent="0.2">
      <c r="A22" t="s">
        <v>20</v>
      </c>
      <c r="B22" t="s">
        <v>21</v>
      </c>
      <c r="C22">
        <v>4.96</v>
      </c>
      <c r="D22" t="s">
        <v>45</v>
      </c>
    </row>
    <row r="23" spans="1:4" x14ac:dyDescent="0.2">
      <c r="A23" t="s">
        <v>31</v>
      </c>
      <c r="B23" t="s">
        <v>21</v>
      </c>
      <c r="C23">
        <v>20</v>
      </c>
      <c r="D23" t="s">
        <v>44</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23"/>
  <sheetViews>
    <sheetView workbookViewId="0">
      <selection activeCell="C31" sqref="C31"/>
    </sheetView>
  </sheetViews>
  <sheetFormatPr baseColWidth="10" defaultColWidth="8.83203125" defaultRowHeight="15" x14ac:dyDescent="0.2"/>
  <cols>
    <col min="1" max="1" width="29" customWidth="1"/>
    <col min="2" max="2" width="45" customWidth="1"/>
    <col min="3" max="3" width="34" customWidth="1"/>
    <col min="4" max="4" width="23" customWidth="1"/>
    <col min="5" max="5" width="28" customWidth="1"/>
    <col min="6" max="6" width="18" customWidth="1"/>
    <col min="7" max="8" width="24" customWidth="1"/>
    <col min="9" max="9" width="58" customWidth="1"/>
    <col min="10" max="10" width="30" customWidth="1"/>
    <col min="11" max="11" width="24" customWidth="1"/>
  </cols>
  <sheetData>
    <row r="1" spans="1:11" ht="16" x14ac:dyDescent="0.2">
      <c r="A1" s="6" t="s">
        <v>32</v>
      </c>
      <c r="B1" s="6" t="s">
        <v>33</v>
      </c>
      <c r="C1" s="6" t="s">
        <v>43</v>
      </c>
      <c r="D1" s="6" t="s">
        <v>46</v>
      </c>
      <c r="E1" s="6" t="s">
        <v>47</v>
      </c>
      <c r="F1" s="6" t="s">
        <v>48</v>
      </c>
      <c r="G1" s="6" t="s">
        <v>49</v>
      </c>
      <c r="H1" s="6" t="s">
        <v>50</v>
      </c>
      <c r="I1" s="6" t="s">
        <v>51</v>
      </c>
      <c r="J1" s="6" t="s">
        <v>52</v>
      </c>
      <c r="K1" s="6" t="s">
        <v>53</v>
      </c>
    </row>
    <row r="2" spans="1:11" x14ac:dyDescent="0.2">
      <c r="A2" t="s">
        <v>22</v>
      </c>
      <c r="B2" t="s">
        <v>12</v>
      </c>
      <c r="C2">
        <v>20</v>
      </c>
      <c r="D2">
        <v>20</v>
      </c>
      <c r="E2">
        <v>1</v>
      </c>
      <c r="F2">
        <v>0.1</v>
      </c>
      <c r="G2">
        <v>0</v>
      </c>
      <c r="H2">
        <v>500000000</v>
      </c>
      <c r="I2">
        <v>0</v>
      </c>
      <c r="J2" t="s">
        <v>54</v>
      </c>
      <c r="K2" t="s">
        <v>55</v>
      </c>
    </row>
    <row r="3" spans="1:11" x14ac:dyDescent="0.2">
      <c r="A3" t="s">
        <v>12</v>
      </c>
      <c r="B3" t="s">
        <v>13</v>
      </c>
      <c r="C3">
        <v>20</v>
      </c>
      <c r="D3">
        <v>20</v>
      </c>
      <c r="E3">
        <v>1</v>
      </c>
      <c r="F3">
        <v>0.1</v>
      </c>
      <c r="G3">
        <v>0</v>
      </c>
      <c r="H3">
        <v>500000000</v>
      </c>
      <c r="I3">
        <v>0</v>
      </c>
      <c r="J3" t="s">
        <v>56</v>
      </c>
      <c r="K3" t="s">
        <v>55</v>
      </c>
    </row>
    <row r="4" spans="1:11" x14ac:dyDescent="0.2">
      <c r="A4" t="s">
        <v>23</v>
      </c>
      <c r="B4" t="s">
        <v>13</v>
      </c>
      <c r="C4">
        <v>20</v>
      </c>
      <c r="D4">
        <v>20</v>
      </c>
      <c r="E4">
        <v>1</v>
      </c>
      <c r="F4">
        <v>0.1</v>
      </c>
      <c r="G4">
        <v>0</v>
      </c>
      <c r="H4">
        <v>500000000</v>
      </c>
      <c r="I4">
        <v>0</v>
      </c>
      <c r="J4" t="s">
        <v>57</v>
      </c>
      <c r="K4" t="s">
        <v>58</v>
      </c>
    </row>
    <row r="5" spans="1:11" x14ac:dyDescent="0.2">
      <c r="A5" t="s">
        <v>13</v>
      </c>
      <c r="B5" t="s">
        <v>14</v>
      </c>
      <c r="C5">
        <v>12</v>
      </c>
      <c r="J5" t="s">
        <v>59</v>
      </c>
      <c r="K5" t="s">
        <v>60</v>
      </c>
    </row>
    <row r="6" spans="1:11" x14ac:dyDescent="0.2">
      <c r="A6" t="s">
        <v>24</v>
      </c>
      <c r="B6" t="s">
        <v>14</v>
      </c>
      <c r="C6">
        <v>20</v>
      </c>
      <c r="D6">
        <v>20</v>
      </c>
      <c r="E6">
        <v>1</v>
      </c>
      <c r="F6">
        <v>0.1</v>
      </c>
      <c r="G6">
        <v>0</v>
      </c>
      <c r="H6">
        <v>500000000</v>
      </c>
      <c r="I6">
        <v>0</v>
      </c>
      <c r="J6" t="s">
        <v>61</v>
      </c>
      <c r="K6" t="s">
        <v>58</v>
      </c>
    </row>
    <row r="7" spans="1:11" x14ac:dyDescent="0.2">
      <c r="A7" t="s">
        <v>18</v>
      </c>
      <c r="B7" t="s">
        <v>15</v>
      </c>
      <c r="C7">
        <v>22.2</v>
      </c>
      <c r="J7" t="s">
        <v>62</v>
      </c>
      <c r="K7" t="s">
        <v>60</v>
      </c>
    </row>
    <row r="8" spans="1:11" x14ac:dyDescent="0.2">
      <c r="A8" t="s">
        <v>20</v>
      </c>
      <c r="B8" t="s">
        <v>15</v>
      </c>
      <c r="C8">
        <v>34.9</v>
      </c>
      <c r="J8" t="s">
        <v>63</v>
      </c>
      <c r="K8" t="s">
        <v>60</v>
      </c>
    </row>
    <row r="9" spans="1:11" x14ac:dyDescent="0.2">
      <c r="A9" t="s">
        <v>25</v>
      </c>
      <c r="B9" t="s">
        <v>15</v>
      </c>
      <c r="C9">
        <v>20</v>
      </c>
      <c r="D9">
        <v>20</v>
      </c>
      <c r="E9">
        <v>1</v>
      </c>
      <c r="F9">
        <v>0.1</v>
      </c>
      <c r="G9">
        <v>0</v>
      </c>
      <c r="H9">
        <v>500000000</v>
      </c>
      <c r="I9">
        <v>0</v>
      </c>
      <c r="J9" t="s">
        <v>64</v>
      </c>
      <c r="K9" t="s">
        <v>58</v>
      </c>
    </row>
    <row r="10" spans="1:11" x14ac:dyDescent="0.2">
      <c r="A10" t="s">
        <v>13</v>
      </c>
      <c r="B10" t="s">
        <v>16</v>
      </c>
      <c r="C10">
        <v>28</v>
      </c>
      <c r="J10" t="s">
        <v>57</v>
      </c>
      <c r="K10" t="s">
        <v>60</v>
      </c>
    </row>
    <row r="11" spans="1:11" x14ac:dyDescent="0.2">
      <c r="A11" t="s">
        <v>26</v>
      </c>
      <c r="B11" t="s">
        <v>16</v>
      </c>
      <c r="C11">
        <v>20</v>
      </c>
      <c r="D11">
        <v>20</v>
      </c>
      <c r="E11">
        <v>1</v>
      </c>
      <c r="F11">
        <v>0.1</v>
      </c>
      <c r="G11">
        <v>0</v>
      </c>
      <c r="H11">
        <v>500000000</v>
      </c>
      <c r="I11">
        <v>0</v>
      </c>
      <c r="K11" t="s">
        <v>58</v>
      </c>
    </row>
    <row r="12" spans="1:11" x14ac:dyDescent="0.2">
      <c r="A12" t="s">
        <v>18</v>
      </c>
      <c r="B12" t="s">
        <v>17</v>
      </c>
      <c r="C12">
        <v>5</v>
      </c>
      <c r="J12" t="s">
        <v>65</v>
      </c>
      <c r="K12" t="s">
        <v>60</v>
      </c>
    </row>
    <row r="13" spans="1:11" x14ac:dyDescent="0.2">
      <c r="A13" t="s">
        <v>20</v>
      </c>
      <c r="B13" t="s">
        <v>17</v>
      </c>
      <c r="C13">
        <v>5</v>
      </c>
      <c r="J13" t="s">
        <v>66</v>
      </c>
      <c r="K13" t="s">
        <v>60</v>
      </c>
    </row>
    <row r="14" spans="1:11" x14ac:dyDescent="0.2">
      <c r="A14" t="s">
        <v>27</v>
      </c>
      <c r="B14" t="s">
        <v>17</v>
      </c>
      <c r="C14">
        <v>20</v>
      </c>
      <c r="D14">
        <v>20</v>
      </c>
      <c r="E14">
        <v>1</v>
      </c>
      <c r="F14">
        <v>0.1</v>
      </c>
      <c r="G14">
        <v>0</v>
      </c>
      <c r="H14">
        <v>500000000</v>
      </c>
      <c r="I14">
        <v>0</v>
      </c>
      <c r="J14" t="s">
        <v>67</v>
      </c>
      <c r="K14" t="s">
        <v>58</v>
      </c>
    </row>
    <row r="15" spans="1:11" x14ac:dyDescent="0.2">
      <c r="A15" t="s">
        <v>14</v>
      </c>
      <c r="B15" t="s">
        <v>18</v>
      </c>
      <c r="C15">
        <v>7.2</v>
      </c>
      <c r="J15" t="s">
        <v>68</v>
      </c>
      <c r="K15" t="s">
        <v>60</v>
      </c>
    </row>
    <row r="16" spans="1:11" x14ac:dyDescent="0.2">
      <c r="A16" t="s">
        <v>28</v>
      </c>
      <c r="B16" t="s">
        <v>18</v>
      </c>
      <c r="C16">
        <v>20</v>
      </c>
      <c r="D16">
        <v>20</v>
      </c>
      <c r="E16">
        <v>1</v>
      </c>
      <c r="F16">
        <v>0.1</v>
      </c>
      <c r="G16">
        <v>0</v>
      </c>
      <c r="H16">
        <v>500000000</v>
      </c>
      <c r="I16">
        <v>0</v>
      </c>
      <c r="J16" t="s">
        <v>69</v>
      </c>
      <c r="K16" t="s">
        <v>58</v>
      </c>
    </row>
    <row r="17" spans="1:11" x14ac:dyDescent="0.2">
      <c r="A17" t="s">
        <v>15</v>
      </c>
      <c r="B17" t="s">
        <v>19</v>
      </c>
      <c r="C17">
        <v>77.099999999999994</v>
      </c>
      <c r="J17" t="s">
        <v>64</v>
      </c>
      <c r="K17" t="s">
        <v>60</v>
      </c>
    </row>
    <row r="18" spans="1:11" x14ac:dyDescent="0.2">
      <c r="A18" t="s">
        <v>17</v>
      </c>
      <c r="B18" t="s">
        <v>19</v>
      </c>
      <c r="C18">
        <v>30</v>
      </c>
      <c r="J18" t="s">
        <v>67</v>
      </c>
      <c r="K18" t="s">
        <v>60</v>
      </c>
    </row>
    <row r="19" spans="1:11" x14ac:dyDescent="0.2">
      <c r="A19" t="s">
        <v>29</v>
      </c>
      <c r="B19" t="s">
        <v>19</v>
      </c>
      <c r="C19">
        <v>20</v>
      </c>
      <c r="D19">
        <v>20</v>
      </c>
      <c r="E19">
        <v>1</v>
      </c>
      <c r="F19">
        <v>0.1</v>
      </c>
      <c r="G19">
        <v>0</v>
      </c>
      <c r="H19">
        <v>500000000</v>
      </c>
      <c r="I19">
        <v>0</v>
      </c>
      <c r="K19" t="s">
        <v>58</v>
      </c>
    </row>
    <row r="20" spans="1:11" x14ac:dyDescent="0.2">
      <c r="A20" t="s">
        <v>14</v>
      </c>
      <c r="B20" t="s">
        <v>20</v>
      </c>
      <c r="C20">
        <v>24.8</v>
      </c>
      <c r="J20" t="s">
        <v>70</v>
      </c>
      <c r="K20" t="s">
        <v>60</v>
      </c>
    </row>
    <row r="21" spans="1:11" x14ac:dyDescent="0.2">
      <c r="A21" t="s">
        <v>30</v>
      </c>
      <c r="B21" t="s">
        <v>20</v>
      </c>
      <c r="C21">
        <v>20</v>
      </c>
      <c r="D21">
        <v>20</v>
      </c>
      <c r="E21">
        <v>1</v>
      </c>
      <c r="F21">
        <v>0.1</v>
      </c>
      <c r="G21">
        <v>0</v>
      </c>
      <c r="H21">
        <v>500000000</v>
      </c>
      <c r="I21">
        <v>0</v>
      </c>
      <c r="J21" t="s">
        <v>71</v>
      </c>
      <c r="K21" t="s">
        <v>58</v>
      </c>
    </row>
    <row r="22" spans="1:11" x14ac:dyDescent="0.2">
      <c r="A22" t="s">
        <v>20</v>
      </c>
      <c r="B22" t="s">
        <v>21</v>
      </c>
      <c r="C22">
        <v>5</v>
      </c>
      <c r="J22" t="s">
        <v>72</v>
      </c>
      <c r="K22" t="s">
        <v>60</v>
      </c>
    </row>
    <row r="23" spans="1:11" x14ac:dyDescent="0.2">
      <c r="A23" t="s">
        <v>31</v>
      </c>
      <c r="B23" t="s">
        <v>21</v>
      </c>
      <c r="C23">
        <v>20</v>
      </c>
      <c r="D23">
        <v>20</v>
      </c>
      <c r="E23">
        <v>1</v>
      </c>
      <c r="F23">
        <v>0.1</v>
      </c>
      <c r="G23">
        <v>0</v>
      </c>
      <c r="H23">
        <v>500000000</v>
      </c>
      <c r="I23">
        <v>0</v>
      </c>
      <c r="K23" t="s">
        <v>58</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8DED2-41D5-F24D-A59B-635F32501137}">
  <dimension ref="B2:N44"/>
  <sheetViews>
    <sheetView tabSelected="1" workbookViewId="0">
      <selection activeCell="T26" sqref="T26"/>
    </sheetView>
  </sheetViews>
  <sheetFormatPr baseColWidth="10" defaultRowHeight="15" x14ac:dyDescent="0.2"/>
  <cols>
    <col min="2" max="2" width="32.6640625" bestFit="1" customWidth="1"/>
    <col min="3" max="3" width="6.5" customWidth="1"/>
    <col min="4" max="4" width="6.33203125" customWidth="1"/>
    <col min="5" max="9" width="4.83203125" customWidth="1"/>
    <col min="10" max="10" width="6.33203125" customWidth="1"/>
    <col min="11" max="12" width="4.83203125" customWidth="1"/>
  </cols>
  <sheetData>
    <row r="2" spans="2:14" ht="196" x14ac:dyDescent="0.2">
      <c r="B2" s="18" t="s">
        <v>76</v>
      </c>
      <c r="C2" s="7" t="s">
        <v>12</v>
      </c>
      <c r="D2" s="7" t="s">
        <v>13</v>
      </c>
      <c r="E2" s="7" t="s">
        <v>14</v>
      </c>
      <c r="F2" s="7" t="s">
        <v>15</v>
      </c>
      <c r="G2" s="7" t="s">
        <v>16</v>
      </c>
      <c r="H2" s="7" t="s">
        <v>17</v>
      </c>
      <c r="I2" s="7" t="s">
        <v>18</v>
      </c>
      <c r="J2" s="7" t="s">
        <v>19</v>
      </c>
      <c r="K2" s="7" t="s">
        <v>20</v>
      </c>
      <c r="L2" s="7" t="s">
        <v>21</v>
      </c>
      <c r="M2" s="7" t="s">
        <v>73</v>
      </c>
      <c r="N2" s="7" t="s">
        <v>74</v>
      </c>
    </row>
    <row r="3" spans="2:14" x14ac:dyDescent="0.2">
      <c r="B3" s="8" t="s">
        <v>12</v>
      </c>
      <c r="C3" s="9"/>
      <c r="D3" s="10">
        <f>'Analyses des résultats'!C3</f>
        <v>20</v>
      </c>
      <c r="E3" s="10"/>
      <c r="F3" s="10"/>
      <c r="G3" s="10"/>
      <c r="H3" s="10"/>
      <c r="I3" s="10"/>
      <c r="J3" s="10"/>
      <c r="K3" s="10"/>
      <c r="L3" s="11"/>
      <c r="M3" s="21">
        <f>N3-SUM(C3:L3)</f>
        <v>0</v>
      </c>
      <c r="N3" s="20">
        <f>C14</f>
        <v>20</v>
      </c>
    </row>
    <row r="4" spans="2:14" x14ac:dyDescent="0.2">
      <c r="B4" s="8" t="s">
        <v>13</v>
      </c>
      <c r="C4" s="12"/>
      <c r="D4" s="13"/>
      <c r="E4" s="13">
        <v>12</v>
      </c>
      <c r="F4" s="13"/>
      <c r="G4" s="13">
        <f>'Analyses des résultats'!C10</f>
        <v>28</v>
      </c>
      <c r="H4" s="13"/>
      <c r="I4" s="13"/>
      <c r="J4" s="13"/>
      <c r="K4" s="13"/>
      <c r="L4" s="14"/>
      <c r="M4" s="22">
        <f t="shared" ref="M4:M12" si="0">N4-SUM(C4:L4)</f>
        <v>0</v>
      </c>
      <c r="N4" s="20">
        <f>D14</f>
        <v>40</v>
      </c>
    </row>
    <row r="5" spans="2:14" x14ac:dyDescent="0.2">
      <c r="B5" s="8" t="s">
        <v>14</v>
      </c>
      <c r="C5" s="12"/>
      <c r="D5" s="13"/>
      <c r="E5" s="13"/>
      <c r="F5" s="13"/>
      <c r="G5" s="13"/>
      <c r="H5" s="13"/>
      <c r="I5" s="19">
        <v>7</v>
      </c>
      <c r="J5" s="19"/>
      <c r="K5" s="19">
        <v>25</v>
      </c>
      <c r="L5" s="14"/>
      <c r="M5" s="22">
        <f t="shared" si="0"/>
        <v>0</v>
      </c>
      <c r="N5" s="20">
        <f>E14</f>
        <v>32</v>
      </c>
    </row>
    <row r="6" spans="2:14" x14ac:dyDescent="0.2">
      <c r="B6" s="8" t="s">
        <v>15</v>
      </c>
      <c r="C6" s="12"/>
      <c r="D6" s="13"/>
      <c r="E6" s="13"/>
      <c r="F6" s="13"/>
      <c r="G6" s="13"/>
      <c r="H6" s="13"/>
      <c r="I6" s="19"/>
      <c r="J6" s="19">
        <v>77</v>
      </c>
      <c r="K6" s="19"/>
      <c r="L6" s="14"/>
      <c r="M6" s="22">
        <f t="shared" si="0"/>
        <v>0</v>
      </c>
      <c r="N6" s="20">
        <f>F14</f>
        <v>77</v>
      </c>
    </row>
    <row r="7" spans="2:14" x14ac:dyDescent="0.2">
      <c r="B7" s="8" t="s">
        <v>16</v>
      </c>
      <c r="C7" s="12"/>
      <c r="D7" s="13"/>
      <c r="E7" s="13"/>
      <c r="F7" s="13"/>
      <c r="G7" s="13"/>
      <c r="H7" s="13"/>
      <c r="I7" s="13"/>
      <c r="J7" s="13"/>
      <c r="K7" s="13"/>
      <c r="L7" s="14"/>
      <c r="M7" s="22">
        <f t="shared" si="0"/>
        <v>48</v>
      </c>
      <c r="N7" s="20">
        <f>G14</f>
        <v>48</v>
      </c>
    </row>
    <row r="8" spans="2:14" x14ac:dyDescent="0.2">
      <c r="B8" s="8" t="s">
        <v>17</v>
      </c>
      <c r="C8" s="12"/>
      <c r="D8" s="13"/>
      <c r="E8" s="13"/>
      <c r="F8" s="13"/>
      <c r="G8" s="13"/>
      <c r="H8" s="13"/>
      <c r="I8" s="13"/>
      <c r="J8" s="13">
        <f>'Analyses des résultats'!C18</f>
        <v>30</v>
      </c>
      <c r="K8" s="13"/>
      <c r="L8" s="14"/>
      <c r="M8" s="22">
        <f t="shared" si="0"/>
        <v>0</v>
      </c>
      <c r="N8" s="20">
        <f>H14</f>
        <v>30</v>
      </c>
    </row>
    <row r="9" spans="2:14" x14ac:dyDescent="0.2">
      <c r="B9" s="8" t="s">
        <v>18</v>
      </c>
      <c r="C9" s="12"/>
      <c r="D9" s="13"/>
      <c r="E9" s="13"/>
      <c r="F9" s="19">
        <v>22</v>
      </c>
      <c r="G9" s="13"/>
      <c r="H9" s="13">
        <f>'Analyses des résultats'!C12</f>
        <v>5</v>
      </c>
      <c r="I9" s="13"/>
      <c r="J9" s="13"/>
      <c r="K9" s="13"/>
      <c r="L9" s="14"/>
      <c r="M9" s="22">
        <f t="shared" si="0"/>
        <v>0</v>
      </c>
      <c r="N9" s="20">
        <f>I14</f>
        <v>27</v>
      </c>
    </row>
    <row r="10" spans="2:14" x14ac:dyDescent="0.2">
      <c r="B10" s="8" t="s">
        <v>19</v>
      </c>
      <c r="C10" s="12"/>
      <c r="D10" s="13"/>
      <c r="E10" s="13"/>
      <c r="F10" s="19"/>
      <c r="G10" s="13"/>
      <c r="H10" s="13"/>
      <c r="I10" s="13"/>
      <c r="J10" s="13"/>
      <c r="K10" s="13"/>
      <c r="L10" s="14"/>
      <c r="M10" s="22">
        <f t="shared" si="0"/>
        <v>127</v>
      </c>
      <c r="N10" s="20">
        <f>J14</f>
        <v>127</v>
      </c>
    </row>
    <row r="11" spans="2:14" x14ac:dyDescent="0.2">
      <c r="B11" s="8" t="s">
        <v>20</v>
      </c>
      <c r="C11" s="12"/>
      <c r="D11" s="13"/>
      <c r="E11" s="13"/>
      <c r="F11" s="19">
        <v>35</v>
      </c>
      <c r="G11" s="13"/>
      <c r="H11" s="13">
        <f>'Analyses des résultats'!C13</f>
        <v>5</v>
      </c>
      <c r="I11" s="13"/>
      <c r="J11" s="13"/>
      <c r="K11" s="13"/>
      <c r="L11" s="14">
        <f>'Analyses des résultats'!C22</f>
        <v>5</v>
      </c>
      <c r="M11" s="22">
        <f t="shared" si="0"/>
        <v>0</v>
      </c>
      <c r="N11" s="20">
        <f>K14</f>
        <v>45</v>
      </c>
    </row>
    <row r="12" spans="2:14" x14ac:dyDescent="0.2">
      <c r="B12" s="8" t="s">
        <v>21</v>
      </c>
      <c r="C12" s="15"/>
      <c r="D12" s="16"/>
      <c r="E12" s="16"/>
      <c r="F12" s="16"/>
      <c r="G12" s="16"/>
      <c r="H12" s="16"/>
      <c r="I12" s="16"/>
      <c r="J12" s="16"/>
      <c r="K12" s="16"/>
      <c r="L12" s="17"/>
      <c r="M12" s="22">
        <f t="shared" si="0"/>
        <v>25</v>
      </c>
      <c r="N12" s="20">
        <f>L14</f>
        <v>25</v>
      </c>
    </row>
    <row r="13" spans="2:14" x14ac:dyDescent="0.2">
      <c r="B13" s="8" t="s">
        <v>75</v>
      </c>
      <c r="C13" s="23">
        <f>'Analyses des résultats'!C2</f>
        <v>20</v>
      </c>
      <c r="D13" s="24">
        <f>'Analyses des résultats'!C4</f>
        <v>20</v>
      </c>
      <c r="E13" s="24">
        <f>'Analyses des résultats'!C6</f>
        <v>20</v>
      </c>
      <c r="F13" s="24">
        <f>'Analyses des résultats'!C9</f>
        <v>20</v>
      </c>
      <c r="G13" s="24">
        <f>'Analyses des résultats'!C11</f>
        <v>20</v>
      </c>
      <c r="H13" s="24">
        <f>'Analyses des résultats'!C14</f>
        <v>20</v>
      </c>
      <c r="I13" s="24">
        <f>'Analyses des résultats'!C16</f>
        <v>20</v>
      </c>
      <c r="J13" s="24">
        <f>'Analyses des résultats'!C19</f>
        <v>20</v>
      </c>
      <c r="K13" s="24">
        <f>'Analyses des résultats'!C21</f>
        <v>20</v>
      </c>
      <c r="L13" s="24">
        <f>'Analyses des résultats'!C23</f>
        <v>20</v>
      </c>
      <c r="M13" s="17"/>
    </row>
    <row r="14" spans="2:14" x14ac:dyDescent="0.2">
      <c r="B14" s="8" t="s">
        <v>74</v>
      </c>
      <c r="C14" s="20">
        <f>SUM(C3:C13)</f>
        <v>20</v>
      </c>
      <c r="D14" s="20">
        <f t="shared" ref="D14:L14" si="1">SUM(D3:D13)</f>
        <v>40</v>
      </c>
      <c r="E14" s="20">
        <f t="shared" si="1"/>
        <v>32</v>
      </c>
      <c r="F14" s="20">
        <f>SUM(F3:F13)</f>
        <v>77</v>
      </c>
      <c r="G14" s="20">
        <f t="shared" si="1"/>
        <v>48</v>
      </c>
      <c r="H14" s="20">
        <f t="shared" si="1"/>
        <v>30</v>
      </c>
      <c r="I14" s="20">
        <f t="shared" si="1"/>
        <v>27</v>
      </c>
      <c r="J14" s="20">
        <f t="shared" si="1"/>
        <v>127</v>
      </c>
      <c r="K14" s="20">
        <f t="shared" si="1"/>
        <v>45</v>
      </c>
      <c r="L14" s="20">
        <f t="shared" si="1"/>
        <v>25</v>
      </c>
    </row>
    <row r="16" spans="2:14" ht="171" customHeight="1" x14ac:dyDescent="0.2"/>
    <row r="17" spans="2:14" ht="196" x14ac:dyDescent="0.2">
      <c r="B17" s="18" t="s">
        <v>77</v>
      </c>
      <c r="C17" s="7" t="s">
        <v>12</v>
      </c>
      <c r="D17" s="7" t="s">
        <v>13</v>
      </c>
      <c r="E17" s="7" t="s">
        <v>14</v>
      </c>
      <c r="F17" s="7" t="s">
        <v>15</v>
      </c>
      <c r="G17" s="7" t="s">
        <v>16</v>
      </c>
      <c r="H17" s="7" t="s">
        <v>17</v>
      </c>
      <c r="I17" s="7" t="s">
        <v>18</v>
      </c>
      <c r="J17" s="7" t="s">
        <v>19</v>
      </c>
      <c r="K17" s="7" t="s">
        <v>20</v>
      </c>
      <c r="L17" s="7" t="s">
        <v>21</v>
      </c>
      <c r="M17" s="7" t="s">
        <v>73</v>
      </c>
      <c r="N17" s="7" t="s">
        <v>74</v>
      </c>
    </row>
    <row r="18" spans="2:14" x14ac:dyDescent="0.2">
      <c r="B18" s="8" t="s">
        <v>12</v>
      </c>
      <c r="C18" s="30">
        <f>C3/$N$3</f>
        <v>0</v>
      </c>
      <c r="D18" s="31">
        <f>D3/$N$4</f>
        <v>0.5</v>
      </c>
      <c r="E18" s="31">
        <f>E3/$N$5</f>
        <v>0</v>
      </c>
      <c r="F18" s="31">
        <f>F3/$N$6</f>
        <v>0</v>
      </c>
      <c r="G18" s="31">
        <f>G3/$N$7</f>
        <v>0</v>
      </c>
      <c r="H18" s="31">
        <f>H3/$N$8</f>
        <v>0</v>
      </c>
      <c r="I18" s="31">
        <f>I3/$N$9</f>
        <v>0</v>
      </c>
      <c r="J18" s="31">
        <f>J3/$N$10</f>
        <v>0</v>
      </c>
      <c r="K18" s="31">
        <f>K3/$N$11</f>
        <v>0</v>
      </c>
      <c r="L18" s="32">
        <f>L3/$N$12</f>
        <v>0</v>
      </c>
      <c r="M18" s="21"/>
      <c r="N18" s="20">
        <v>20</v>
      </c>
    </row>
    <row r="19" spans="2:14" x14ac:dyDescent="0.2">
      <c r="B19" s="8" t="s">
        <v>13</v>
      </c>
      <c r="C19" s="33">
        <f t="shared" ref="C19:C28" si="2">C4/$N$3</f>
        <v>0</v>
      </c>
      <c r="D19" s="34">
        <f t="shared" ref="D19:D28" si="3">D4/$N$4</f>
        <v>0</v>
      </c>
      <c r="E19" s="34">
        <f t="shared" ref="E19:E28" si="4">E4/$N$5</f>
        <v>0.375</v>
      </c>
      <c r="F19" s="34">
        <f t="shared" ref="F19:F28" si="5">F4/$N$6</f>
        <v>0</v>
      </c>
      <c r="G19" s="34">
        <f t="shared" ref="G19:G28" si="6">G4/$N$7</f>
        <v>0.58333333333333337</v>
      </c>
      <c r="H19" s="34">
        <f t="shared" ref="H19:H28" si="7">H4/$N$8</f>
        <v>0</v>
      </c>
      <c r="I19" s="34">
        <f t="shared" ref="I19:I28" si="8">I4/$N$9</f>
        <v>0</v>
      </c>
      <c r="J19" s="34">
        <f t="shared" ref="J19:J28" si="9">J4/$N$10</f>
        <v>0</v>
      </c>
      <c r="K19" s="34">
        <f t="shared" ref="K19:K28" si="10">K4/$N$11</f>
        <v>0</v>
      </c>
      <c r="L19" s="35">
        <f t="shared" ref="L19:L28" si="11">L4/$N$12</f>
        <v>0</v>
      </c>
      <c r="M19" s="22"/>
      <c r="N19" s="20">
        <v>40</v>
      </c>
    </row>
    <row r="20" spans="2:14" x14ac:dyDescent="0.2">
      <c r="B20" s="8" t="s">
        <v>14</v>
      </c>
      <c r="C20" s="33">
        <f t="shared" si="2"/>
        <v>0</v>
      </c>
      <c r="D20" s="34">
        <f t="shared" si="3"/>
        <v>0</v>
      </c>
      <c r="E20" s="34">
        <f t="shared" si="4"/>
        <v>0</v>
      </c>
      <c r="F20" s="34">
        <f t="shared" si="5"/>
        <v>0</v>
      </c>
      <c r="G20" s="34">
        <f t="shared" si="6"/>
        <v>0</v>
      </c>
      <c r="H20" s="34">
        <f t="shared" si="7"/>
        <v>0</v>
      </c>
      <c r="I20" s="34">
        <f t="shared" si="8"/>
        <v>0.25925925925925924</v>
      </c>
      <c r="J20" s="34">
        <f t="shared" si="9"/>
        <v>0</v>
      </c>
      <c r="K20" s="34">
        <f t="shared" si="10"/>
        <v>0.55555555555555558</v>
      </c>
      <c r="L20" s="35">
        <f t="shared" si="11"/>
        <v>0</v>
      </c>
      <c r="M20" s="22"/>
      <c r="N20" s="20">
        <v>32</v>
      </c>
    </row>
    <row r="21" spans="2:14" x14ac:dyDescent="0.2">
      <c r="B21" s="8" t="s">
        <v>15</v>
      </c>
      <c r="C21" s="33">
        <f t="shared" si="2"/>
        <v>0</v>
      </c>
      <c r="D21" s="34">
        <f t="shared" si="3"/>
        <v>0</v>
      </c>
      <c r="E21" s="34">
        <f t="shared" si="4"/>
        <v>0</v>
      </c>
      <c r="F21" s="34">
        <f t="shared" si="5"/>
        <v>0</v>
      </c>
      <c r="G21" s="34">
        <f t="shared" si="6"/>
        <v>0</v>
      </c>
      <c r="H21" s="34">
        <f t="shared" si="7"/>
        <v>0</v>
      </c>
      <c r="I21" s="34">
        <f t="shared" si="8"/>
        <v>0</v>
      </c>
      <c r="J21" s="34">
        <f t="shared" si="9"/>
        <v>0.60629921259842523</v>
      </c>
      <c r="K21" s="34">
        <f t="shared" si="10"/>
        <v>0</v>
      </c>
      <c r="L21" s="35">
        <f t="shared" si="11"/>
        <v>0</v>
      </c>
      <c r="M21" s="22"/>
      <c r="N21" s="20">
        <v>77.2</v>
      </c>
    </row>
    <row r="22" spans="2:14" x14ac:dyDescent="0.2">
      <c r="B22" s="8" t="s">
        <v>16</v>
      </c>
      <c r="C22" s="33">
        <f t="shared" si="2"/>
        <v>0</v>
      </c>
      <c r="D22" s="34">
        <f t="shared" si="3"/>
        <v>0</v>
      </c>
      <c r="E22" s="34">
        <f t="shared" si="4"/>
        <v>0</v>
      </c>
      <c r="F22" s="34">
        <f t="shared" si="5"/>
        <v>0</v>
      </c>
      <c r="G22" s="34">
        <f t="shared" si="6"/>
        <v>0</v>
      </c>
      <c r="H22" s="34">
        <f t="shared" si="7"/>
        <v>0</v>
      </c>
      <c r="I22" s="34">
        <f t="shared" si="8"/>
        <v>0</v>
      </c>
      <c r="J22" s="34">
        <f t="shared" si="9"/>
        <v>0</v>
      </c>
      <c r="K22" s="34">
        <f t="shared" si="10"/>
        <v>0</v>
      </c>
      <c r="L22" s="35">
        <f t="shared" si="11"/>
        <v>0</v>
      </c>
      <c r="M22" s="22"/>
      <c r="N22" s="20">
        <v>48</v>
      </c>
    </row>
    <row r="23" spans="2:14" x14ac:dyDescent="0.2">
      <c r="B23" s="8" t="s">
        <v>17</v>
      </c>
      <c r="C23" s="33">
        <f t="shared" si="2"/>
        <v>0</v>
      </c>
      <c r="D23" s="34">
        <f t="shared" si="3"/>
        <v>0</v>
      </c>
      <c r="E23" s="34">
        <f t="shared" si="4"/>
        <v>0</v>
      </c>
      <c r="F23" s="34">
        <f t="shared" si="5"/>
        <v>0</v>
      </c>
      <c r="G23" s="34">
        <f t="shared" si="6"/>
        <v>0</v>
      </c>
      <c r="H23" s="34">
        <f t="shared" si="7"/>
        <v>0</v>
      </c>
      <c r="I23" s="34">
        <f t="shared" si="8"/>
        <v>0</v>
      </c>
      <c r="J23" s="34">
        <f t="shared" si="9"/>
        <v>0.23622047244094488</v>
      </c>
      <c r="K23" s="34">
        <f t="shared" si="10"/>
        <v>0</v>
      </c>
      <c r="L23" s="35">
        <f t="shared" si="11"/>
        <v>0</v>
      </c>
      <c r="M23" s="22"/>
      <c r="N23" s="20">
        <v>30</v>
      </c>
    </row>
    <row r="24" spans="2:14" x14ac:dyDescent="0.2">
      <c r="B24" s="8" t="s">
        <v>18</v>
      </c>
      <c r="C24" s="33">
        <f t="shared" si="2"/>
        <v>0</v>
      </c>
      <c r="D24" s="34">
        <f t="shared" si="3"/>
        <v>0</v>
      </c>
      <c r="E24" s="34">
        <f t="shared" si="4"/>
        <v>0</v>
      </c>
      <c r="F24" s="34">
        <f t="shared" si="5"/>
        <v>0.2857142857142857</v>
      </c>
      <c r="G24" s="34">
        <f t="shared" si="6"/>
        <v>0</v>
      </c>
      <c r="H24" s="34">
        <f t="shared" si="7"/>
        <v>0.16666666666666666</v>
      </c>
      <c r="I24" s="34">
        <f t="shared" si="8"/>
        <v>0</v>
      </c>
      <c r="J24" s="34">
        <f t="shared" si="9"/>
        <v>0</v>
      </c>
      <c r="K24" s="34">
        <f t="shared" si="10"/>
        <v>0</v>
      </c>
      <c r="L24" s="35">
        <f t="shared" si="11"/>
        <v>0</v>
      </c>
      <c r="M24" s="22"/>
      <c r="N24" s="20">
        <v>27.2</v>
      </c>
    </row>
    <row r="25" spans="2:14" x14ac:dyDescent="0.2">
      <c r="B25" s="8" t="s">
        <v>19</v>
      </c>
      <c r="C25" s="33">
        <f t="shared" si="2"/>
        <v>0</v>
      </c>
      <c r="D25" s="34">
        <f t="shared" si="3"/>
        <v>0</v>
      </c>
      <c r="E25" s="34">
        <f t="shared" si="4"/>
        <v>0</v>
      </c>
      <c r="F25" s="34">
        <f t="shared" si="5"/>
        <v>0</v>
      </c>
      <c r="G25" s="34">
        <f t="shared" si="6"/>
        <v>0</v>
      </c>
      <c r="H25" s="34">
        <f t="shared" si="7"/>
        <v>0</v>
      </c>
      <c r="I25" s="34">
        <f t="shared" si="8"/>
        <v>0</v>
      </c>
      <c r="J25" s="34">
        <f t="shared" si="9"/>
        <v>0</v>
      </c>
      <c r="K25" s="34">
        <f t="shared" si="10"/>
        <v>0</v>
      </c>
      <c r="L25" s="35">
        <f t="shared" si="11"/>
        <v>0</v>
      </c>
      <c r="M25" s="22"/>
      <c r="N25" s="20">
        <v>127.1</v>
      </c>
    </row>
    <row r="26" spans="2:14" x14ac:dyDescent="0.2">
      <c r="B26" s="8" t="s">
        <v>20</v>
      </c>
      <c r="C26" s="33">
        <f t="shared" si="2"/>
        <v>0</v>
      </c>
      <c r="D26" s="34">
        <f t="shared" si="3"/>
        <v>0</v>
      </c>
      <c r="E26" s="34">
        <f t="shared" si="4"/>
        <v>0</v>
      </c>
      <c r="F26" s="34">
        <f t="shared" si="5"/>
        <v>0.45454545454545453</v>
      </c>
      <c r="G26" s="34">
        <f t="shared" si="6"/>
        <v>0</v>
      </c>
      <c r="H26" s="34">
        <f t="shared" si="7"/>
        <v>0.16666666666666666</v>
      </c>
      <c r="I26" s="34">
        <f t="shared" si="8"/>
        <v>0</v>
      </c>
      <c r="J26" s="34">
        <f t="shared" si="9"/>
        <v>0</v>
      </c>
      <c r="K26" s="34">
        <f t="shared" si="10"/>
        <v>0</v>
      </c>
      <c r="L26" s="35">
        <f t="shared" si="11"/>
        <v>0.2</v>
      </c>
      <c r="M26" s="22"/>
      <c r="N26" s="20">
        <v>45</v>
      </c>
    </row>
    <row r="27" spans="2:14" x14ac:dyDescent="0.2">
      <c r="B27" s="8" t="s">
        <v>21</v>
      </c>
      <c r="C27" s="36">
        <f t="shared" si="2"/>
        <v>0</v>
      </c>
      <c r="D27" s="37">
        <f t="shared" si="3"/>
        <v>0</v>
      </c>
      <c r="E27" s="37">
        <f t="shared" si="4"/>
        <v>0</v>
      </c>
      <c r="F27" s="37">
        <f t="shared" si="5"/>
        <v>0</v>
      </c>
      <c r="G27" s="37">
        <f t="shared" si="6"/>
        <v>0</v>
      </c>
      <c r="H27" s="37">
        <f t="shared" si="7"/>
        <v>0</v>
      </c>
      <c r="I27" s="37">
        <f t="shared" si="8"/>
        <v>0</v>
      </c>
      <c r="J27" s="37">
        <f t="shared" si="9"/>
        <v>0</v>
      </c>
      <c r="K27" s="37">
        <f t="shared" si="10"/>
        <v>0</v>
      </c>
      <c r="L27" s="38">
        <f t="shared" si="11"/>
        <v>0</v>
      </c>
      <c r="M27" s="22"/>
      <c r="N27" s="20">
        <v>25</v>
      </c>
    </row>
    <row r="28" spans="2:14" x14ac:dyDescent="0.2">
      <c r="B28" s="8" t="s">
        <v>75</v>
      </c>
      <c r="C28" s="36">
        <f t="shared" si="2"/>
        <v>1</v>
      </c>
      <c r="D28" s="37">
        <f t="shared" si="3"/>
        <v>0.5</v>
      </c>
      <c r="E28" s="37">
        <f t="shared" si="4"/>
        <v>0.625</v>
      </c>
      <c r="F28" s="37">
        <f t="shared" si="5"/>
        <v>0.25974025974025972</v>
      </c>
      <c r="G28" s="37">
        <f t="shared" si="6"/>
        <v>0.41666666666666669</v>
      </c>
      <c r="H28" s="37">
        <f t="shared" si="7"/>
        <v>0.66666666666666663</v>
      </c>
      <c r="I28" s="37">
        <f t="shared" si="8"/>
        <v>0.7407407407407407</v>
      </c>
      <c r="J28" s="37">
        <f t="shared" si="9"/>
        <v>0.15748031496062992</v>
      </c>
      <c r="K28" s="37">
        <f t="shared" si="10"/>
        <v>0.44444444444444442</v>
      </c>
      <c r="L28" s="37">
        <f t="shared" si="11"/>
        <v>0.8</v>
      </c>
      <c r="M28" s="17"/>
    </row>
    <row r="29" spans="2:14" x14ac:dyDescent="0.2">
      <c r="B29" s="8" t="s">
        <v>74</v>
      </c>
      <c r="C29" s="20">
        <v>20</v>
      </c>
      <c r="D29" s="20">
        <v>40</v>
      </c>
      <c r="E29" s="20">
        <v>32</v>
      </c>
      <c r="F29" s="20">
        <v>77.2</v>
      </c>
      <c r="G29" s="20">
        <v>48</v>
      </c>
      <c r="H29" s="20">
        <v>30</v>
      </c>
      <c r="I29" s="20">
        <v>27.2</v>
      </c>
      <c r="J29" s="20">
        <v>127.1</v>
      </c>
      <c r="K29" s="20">
        <v>45</v>
      </c>
      <c r="L29" s="20">
        <v>25</v>
      </c>
    </row>
    <row r="31" spans="2:14" ht="158" customHeight="1" x14ac:dyDescent="0.2"/>
    <row r="32" spans="2:14" ht="196" x14ac:dyDescent="0.2">
      <c r="B32" s="18" t="s">
        <v>78</v>
      </c>
      <c r="C32" s="7" t="s">
        <v>12</v>
      </c>
      <c r="D32" s="7" t="s">
        <v>13</v>
      </c>
      <c r="E32" s="7" t="s">
        <v>14</v>
      </c>
      <c r="F32" s="7" t="s">
        <v>15</v>
      </c>
      <c r="G32" s="7" t="s">
        <v>16</v>
      </c>
      <c r="H32" s="7" t="s">
        <v>17</v>
      </c>
      <c r="I32" s="7" t="s">
        <v>18</v>
      </c>
      <c r="J32" s="7" t="s">
        <v>19</v>
      </c>
      <c r="K32" s="7" t="s">
        <v>20</v>
      </c>
      <c r="L32" s="7" t="s">
        <v>21</v>
      </c>
      <c r="M32" s="7" t="s">
        <v>73</v>
      </c>
      <c r="N32" s="7" t="s">
        <v>74</v>
      </c>
    </row>
    <row r="33" spans="2:14" x14ac:dyDescent="0.2">
      <c r="B33" s="8" t="s">
        <v>12</v>
      </c>
      <c r="C33" s="30">
        <f>C3/$N3</f>
        <v>0</v>
      </c>
      <c r="D33" s="31">
        <f t="shared" ref="D33:L42" si="12">D3/$N3</f>
        <v>1</v>
      </c>
      <c r="E33" s="31">
        <f t="shared" si="12"/>
        <v>0</v>
      </c>
      <c r="F33" s="31">
        <f t="shared" si="12"/>
        <v>0</v>
      </c>
      <c r="G33" s="31">
        <f t="shared" si="12"/>
        <v>0</v>
      </c>
      <c r="H33" s="31">
        <f t="shared" si="12"/>
        <v>0</v>
      </c>
      <c r="I33" s="31">
        <f t="shared" si="12"/>
        <v>0</v>
      </c>
      <c r="J33" s="31">
        <f t="shared" si="12"/>
        <v>0</v>
      </c>
      <c r="K33" s="31">
        <f t="shared" si="12"/>
        <v>0</v>
      </c>
      <c r="L33" s="32">
        <f t="shared" si="12"/>
        <v>0</v>
      </c>
      <c r="M33" s="25"/>
      <c r="N33" s="20">
        <v>20</v>
      </c>
    </row>
    <row r="34" spans="2:14" x14ac:dyDescent="0.2">
      <c r="B34" s="8" t="s">
        <v>13</v>
      </c>
      <c r="C34" s="33">
        <f t="shared" ref="C34:L34" si="13">C4/$N4</f>
        <v>0</v>
      </c>
      <c r="D34" s="34">
        <f t="shared" si="13"/>
        <v>0</v>
      </c>
      <c r="E34" s="34">
        <f t="shared" si="13"/>
        <v>0.3</v>
      </c>
      <c r="F34" s="34">
        <f t="shared" si="13"/>
        <v>0</v>
      </c>
      <c r="G34" s="34">
        <f t="shared" si="13"/>
        <v>0.7</v>
      </c>
      <c r="H34" s="34">
        <f t="shared" si="13"/>
        <v>0</v>
      </c>
      <c r="I34" s="34">
        <f t="shared" si="13"/>
        <v>0</v>
      </c>
      <c r="J34" s="34">
        <f t="shared" si="13"/>
        <v>0</v>
      </c>
      <c r="K34" s="34">
        <f t="shared" si="13"/>
        <v>0</v>
      </c>
      <c r="L34" s="35">
        <f t="shared" si="13"/>
        <v>0</v>
      </c>
      <c r="M34" s="26"/>
      <c r="N34" s="20">
        <v>40</v>
      </c>
    </row>
    <row r="35" spans="2:14" x14ac:dyDescent="0.2">
      <c r="B35" s="8" t="s">
        <v>14</v>
      </c>
      <c r="C35" s="33">
        <f t="shared" ref="C35:L35" si="14">C5/$N5</f>
        <v>0</v>
      </c>
      <c r="D35" s="34">
        <f t="shared" si="14"/>
        <v>0</v>
      </c>
      <c r="E35" s="34">
        <f t="shared" si="14"/>
        <v>0</v>
      </c>
      <c r="F35" s="34">
        <f t="shared" si="14"/>
        <v>0</v>
      </c>
      <c r="G35" s="34">
        <f t="shared" si="14"/>
        <v>0</v>
      </c>
      <c r="H35" s="34">
        <f t="shared" si="14"/>
        <v>0</v>
      </c>
      <c r="I35" s="34">
        <f t="shared" si="14"/>
        <v>0.21875</v>
      </c>
      <c r="J35" s="34">
        <f t="shared" si="14"/>
        <v>0</v>
      </c>
      <c r="K35" s="34">
        <f t="shared" si="14"/>
        <v>0.78125</v>
      </c>
      <c r="L35" s="35">
        <f t="shared" si="14"/>
        <v>0</v>
      </c>
      <c r="M35" s="26"/>
      <c r="N35" s="20">
        <v>32</v>
      </c>
    </row>
    <row r="36" spans="2:14" x14ac:dyDescent="0.2">
      <c r="B36" s="8" t="s">
        <v>15</v>
      </c>
      <c r="C36" s="33">
        <f t="shared" ref="C36:L36" si="15">C6/$N6</f>
        <v>0</v>
      </c>
      <c r="D36" s="34">
        <f t="shared" si="15"/>
        <v>0</v>
      </c>
      <c r="E36" s="34">
        <f t="shared" si="15"/>
        <v>0</v>
      </c>
      <c r="F36" s="34">
        <f t="shared" si="15"/>
        <v>0</v>
      </c>
      <c r="G36" s="34">
        <f t="shared" si="15"/>
        <v>0</v>
      </c>
      <c r="H36" s="34">
        <f t="shared" si="15"/>
        <v>0</v>
      </c>
      <c r="I36" s="34">
        <f t="shared" si="15"/>
        <v>0</v>
      </c>
      <c r="J36" s="34">
        <f t="shared" si="15"/>
        <v>1</v>
      </c>
      <c r="K36" s="34">
        <f t="shared" si="15"/>
        <v>0</v>
      </c>
      <c r="L36" s="35">
        <f t="shared" si="15"/>
        <v>0</v>
      </c>
      <c r="M36" s="26"/>
      <c r="N36" s="20">
        <v>77.2</v>
      </c>
    </row>
    <row r="37" spans="2:14" x14ac:dyDescent="0.2">
      <c r="B37" s="8" t="s">
        <v>16</v>
      </c>
      <c r="C37" s="33">
        <f t="shared" ref="C37:L37" si="16">C7/$N7</f>
        <v>0</v>
      </c>
      <c r="D37" s="34">
        <f t="shared" si="16"/>
        <v>0</v>
      </c>
      <c r="E37" s="34">
        <f t="shared" si="16"/>
        <v>0</v>
      </c>
      <c r="F37" s="34">
        <f t="shared" si="16"/>
        <v>0</v>
      </c>
      <c r="G37" s="34">
        <f t="shared" si="16"/>
        <v>0</v>
      </c>
      <c r="H37" s="34">
        <f t="shared" si="16"/>
        <v>0</v>
      </c>
      <c r="I37" s="34">
        <f t="shared" si="16"/>
        <v>0</v>
      </c>
      <c r="J37" s="34">
        <f t="shared" si="16"/>
        <v>0</v>
      </c>
      <c r="K37" s="34">
        <f t="shared" si="16"/>
        <v>0</v>
      </c>
      <c r="L37" s="35">
        <f t="shared" si="16"/>
        <v>0</v>
      </c>
      <c r="M37" s="26"/>
      <c r="N37" s="20">
        <v>48</v>
      </c>
    </row>
    <row r="38" spans="2:14" x14ac:dyDescent="0.2">
      <c r="B38" s="8" t="s">
        <v>17</v>
      </c>
      <c r="C38" s="33">
        <f t="shared" ref="C38:L38" si="17">C8/$N8</f>
        <v>0</v>
      </c>
      <c r="D38" s="34">
        <f t="shared" si="17"/>
        <v>0</v>
      </c>
      <c r="E38" s="34">
        <f t="shared" si="17"/>
        <v>0</v>
      </c>
      <c r="F38" s="34">
        <f t="shared" si="17"/>
        <v>0</v>
      </c>
      <c r="G38" s="34">
        <f t="shared" si="17"/>
        <v>0</v>
      </c>
      <c r="H38" s="34">
        <f t="shared" si="17"/>
        <v>0</v>
      </c>
      <c r="I38" s="34">
        <f t="shared" si="17"/>
        <v>0</v>
      </c>
      <c r="J38" s="34">
        <f t="shared" si="17"/>
        <v>1</v>
      </c>
      <c r="K38" s="34">
        <f t="shared" si="17"/>
        <v>0</v>
      </c>
      <c r="L38" s="35">
        <f t="shared" si="17"/>
        <v>0</v>
      </c>
      <c r="M38" s="26"/>
      <c r="N38" s="20">
        <v>30</v>
      </c>
    </row>
    <row r="39" spans="2:14" x14ac:dyDescent="0.2">
      <c r="B39" s="8" t="s">
        <v>18</v>
      </c>
      <c r="C39" s="33">
        <f t="shared" ref="C39:L39" si="18">C9/$N9</f>
        <v>0</v>
      </c>
      <c r="D39" s="34">
        <f t="shared" si="18"/>
        <v>0</v>
      </c>
      <c r="E39" s="34">
        <f t="shared" si="18"/>
        <v>0</v>
      </c>
      <c r="F39" s="34">
        <f t="shared" si="18"/>
        <v>0.81481481481481477</v>
      </c>
      <c r="G39" s="34">
        <f t="shared" si="18"/>
        <v>0</v>
      </c>
      <c r="H39" s="34">
        <f t="shared" si="18"/>
        <v>0.18518518518518517</v>
      </c>
      <c r="I39" s="34">
        <f t="shared" si="18"/>
        <v>0</v>
      </c>
      <c r="J39" s="34">
        <f t="shared" si="18"/>
        <v>0</v>
      </c>
      <c r="K39" s="34">
        <f t="shared" si="18"/>
        <v>0</v>
      </c>
      <c r="L39" s="35">
        <f t="shared" si="18"/>
        <v>0</v>
      </c>
      <c r="M39" s="26"/>
      <c r="N39" s="20">
        <v>27.2</v>
      </c>
    </row>
    <row r="40" spans="2:14" x14ac:dyDescent="0.2">
      <c r="B40" s="8" t="s">
        <v>19</v>
      </c>
      <c r="C40" s="33">
        <f t="shared" ref="C40:L40" si="19">C10/$N10</f>
        <v>0</v>
      </c>
      <c r="D40" s="34">
        <f t="shared" si="19"/>
        <v>0</v>
      </c>
      <c r="E40" s="34">
        <f t="shared" si="19"/>
        <v>0</v>
      </c>
      <c r="F40" s="34">
        <f t="shared" si="19"/>
        <v>0</v>
      </c>
      <c r="G40" s="34">
        <f t="shared" si="19"/>
        <v>0</v>
      </c>
      <c r="H40" s="34">
        <f t="shared" si="19"/>
        <v>0</v>
      </c>
      <c r="I40" s="34">
        <f t="shared" si="19"/>
        <v>0</v>
      </c>
      <c r="J40" s="34">
        <f t="shared" si="19"/>
        <v>0</v>
      </c>
      <c r="K40" s="34">
        <f t="shared" si="19"/>
        <v>0</v>
      </c>
      <c r="L40" s="35">
        <f t="shared" si="19"/>
        <v>0</v>
      </c>
      <c r="M40" s="26"/>
      <c r="N40" s="20">
        <v>127.1</v>
      </c>
    </row>
    <row r="41" spans="2:14" x14ac:dyDescent="0.2">
      <c r="B41" s="8" t="s">
        <v>20</v>
      </c>
      <c r="C41" s="33">
        <f t="shared" ref="C41:L41" si="20">C11/$N11</f>
        <v>0</v>
      </c>
      <c r="D41" s="34">
        <f t="shared" si="20"/>
        <v>0</v>
      </c>
      <c r="E41" s="34">
        <f t="shared" si="20"/>
        <v>0</v>
      </c>
      <c r="F41" s="34">
        <f t="shared" si="20"/>
        <v>0.77777777777777779</v>
      </c>
      <c r="G41" s="34">
        <f t="shared" si="20"/>
        <v>0</v>
      </c>
      <c r="H41" s="34">
        <f t="shared" si="20"/>
        <v>0.1111111111111111</v>
      </c>
      <c r="I41" s="34">
        <f t="shared" si="20"/>
        <v>0</v>
      </c>
      <c r="J41" s="34">
        <f t="shared" si="20"/>
        <v>0</v>
      </c>
      <c r="K41" s="34">
        <f t="shared" si="20"/>
        <v>0</v>
      </c>
      <c r="L41" s="35">
        <f t="shared" si="20"/>
        <v>0.1111111111111111</v>
      </c>
      <c r="M41" s="26"/>
      <c r="N41" s="20">
        <v>45</v>
      </c>
    </row>
    <row r="42" spans="2:14" x14ac:dyDescent="0.2">
      <c r="B42" s="8" t="s">
        <v>21</v>
      </c>
      <c r="C42" s="36">
        <f t="shared" ref="C42:L42" si="21">C12/$N12</f>
        <v>0</v>
      </c>
      <c r="D42" s="37">
        <f t="shared" si="21"/>
        <v>0</v>
      </c>
      <c r="E42" s="37">
        <f t="shared" si="21"/>
        <v>0</v>
      </c>
      <c r="F42" s="37">
        <f t="shared" si="21"/>
        <v>0</v>
      </c>
      <c r="G42" s="37">
        <f t="shared" si="21"/>
        <v>0</v>
      </c>
      <c r="H42" s="37">
        <f t="shared" si="21"/>
        <v>0</v>
      </c>
      <c r="I42" s="37">
        <f t="shared" si="21"/>
        <v>0</v>
      </c>
      <c r="J42" s="37">
        <f t="shared" si="21"/>
        <v>0</v>
      </c>
      <c r="K42" s="37">
        <f t="shared" si="21"/>
        <v>0</v>
      </c>
      <c r="L42" s="38">
        <f t="shared" si="21"/>
        <v>0</v>
      </c>
      <c r="M42" s="26"/>
      <c r="N42" s="20">
        <v>25</v>
      </c>
    </row>
    <row r="43" spans="2:14" x14ac:dyDescent="0.2">
      <c r="B43" s="8" t="s">
        <v>75</v>
      </c>
      <c r="C43" s="27"/>
      <c r="D43" s="28"/>
      <c r="E43" s="28"/>
      <c r="F43" s="28"/>
      <c r="G43" s="28"/>
      <c r="H43" s="28"/>
      <c r="I43" s="28"/>
      <c r="J43" s="28"/>
      <c r="K43" s="28"/>
      <c r="L43" s="28"/>
      <c r="M43" s="29"/>
    </row>
    <row r="44" spans="2:14" x14ac:dyDescent="0.2">
      <c r="B44" s="8" t="s">
        <v>74</v>
      </c>
      <c r="C44" s="20">
        <v>20</v>
      </c>
      <c r="D44" s="20">
        <v>40</v>
      </c>
      <c r="E44" s="20">
        <v>32</v>
      </c>
      <c r="F44" s="20">
        <v>77.2</v>
      </c>
      <c r="G44" s="20">
        <v>48</v>
      </c>
      <c r="H44" s="20">
        <v>30</v>
      </c>
      <c r="I44" s="20">
        <v>27.2</v>
      </c>
      <c r="J44" s="20">
        <v>127.1</v>
      </c>
      <c r="K44" s="20">
        <v>45</v>
      </c>
      <c r="L44" s="20">
        <v>25</v>
      </c>
    </row>
  </sheetData>
  <conditionalFormatting sqref="C3:N14">
    <cfRule type="cellIs" dxfId="11" priority="8" operator="equal">
      <formula>0</formula>
    </cfRule>
  </conditionalFormatting>
  <conditionalFormatting sqref="C18:N29">
    <cfRule type="cellIs" dxfId="0" priority="5" operator="equal">
      <formula>0</formula>
    </cfRule>
  </conditionalFormatting>
  <conditionalFormatting sqref="N43 M44:N44 C33:M43">
    <cfRule type="cellIs" dxfId="6" priority="4" operator="equal">
      <formula>0</formula>
    </cfRule>
  </conditionalFormatting>
  <conditionalFormatting sqref="N33:N42">
    <cfRule type="cellIs" dxfId="2" priority="2" operator="equal">
      <formula>0</formula>
    </cfRule>
  </conditionalFormatting>
  <conditionalFormatting sqref="C44:L44">
    <cfRule type="cellIs" dxfId="1"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8</vt:i4>
      </vt:variant>
    </vt:vector>
  </HeadingPairs>
  <TitlesOfParts>
    <vt:vector size="8" baseType="lpstr">
      <vt:lpstr>Etiquettes</vt:lpstr>
      <vt:lpstr>Noeuds</vt:lpstr>
      <vt:lpstr>Table entrée sortie</vt:lpstr>
      <vt:lpstr>Données</vt:lpstr>
      <vt:lpstr>Contraintes</vt:lpstr>
      <vt:lpstr>Résultats</vt:lpstr>
      <vt:lpstr>Analyses des résultats</vt:lpstr>
      <vt:lpstr>IOT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JY</cp:lastModifiedBy>
  <dcterms:created xsi:type="dcterms:W3CDTF">2022-12-07T15:42:10Z</dcterms:created>
  <dcterms:modified xsi:type="dcterms:W3CDTF">2022-12-08T07:07:20Z</dcterms:modified>
</cp:coreProperties>
</file>