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0" yWindow="0" windowWidth="23040" windowHeight="9192" tabRatio="600" firstSheet="3" activeTab="5"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Données" sheetId="6" state="visible" r:id="rId6"/>
    <sheet xmlns:r="http://schemas.openxmlformats.org/officeDocument/2006/relationships" name="Contraintes" sheetId="7" state="visible" r:id="rId7"/>
    <sheet xmlns:r="http://schemas.openxmlformats.org/officeDocument/2006/relationships" name="Source1" sheetId="8" state="visible" r:id="rId8"/>
    <sheet xmlns:r="http://schemas.openxmlformats.org/officeDocument/2006/relationships" name="Source2" sheetId="9" state="visible" r:id="rId9"/>
    <sheet xmlns:r="http://schemas.openxmlformats.org/officeDocument/2006/relationships" name="Source3" sheetId="10" state="visible" r:id="rId10"/>
    <sheet xmlns:r="http://schemas.openxmlformats.org/officeDocument/2006/relationships" name="Source4" sheetId="11" state="visible" r:id="rId11"/>
  </sheets>
  <definedNames/>
  <calcPr calcId="162913" fullCalcOnLoad="1"/>
</workbook>
</file>

<file path=xl/styles.xml><?xml version="1.0" encoding="utf-8"?>
<styleSheet xmlns="http://schemas.openxmlformats.org/spreadsheetml/2006/main">
  <numFmts count="1">
    <numFmt numFmtId="164" formatCode="_-* #,##0.00\ _€_-;\-* #,##0.00\ _€_-;_-* &quot;-&quot;??\ _€_-;_-@_-"/>
  </numFmts>
  <fonts count="33">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b val="1"/>
      <color rgb="FFFFFFFF"/>
      <sz val="11"/>
    </font>
    <font>
      <name val="Calibri"/>
      <family val="2"/>
      <b val="1"/>
      <color theme="1"/>
      <sz val="11"/>
      <scheme val="minor"/>
    </font>
    <font>
      <name val="Calibri"/>
      <family val="2"/>
      <color theme="0"/>
      <sz val="11"/>
      <scheme val="minor"/>
    </font>
    <font>
      <name val="Calibri"/>
      <color theme="1"/>
      <sz val="11"/>
    </font>
    <font>
      <name val="Calibri"/>
      <family val="2"/>
      <sz val="11"/>
      <scheme val="minor"/>
    </font>
    <font>
      <name val="Calibri"/>
      <family val="2"/>
      <b val="1"/>
      <color rgb="FFFFFFFF"/>
      <sz val="11"/>
    </font>
    <font>
      <b val="1"/>
    </font>
    <font>
      <b val="1"/>
      <color rgb="00FFFFFF"/>
    </font>
  </fonts>
  <fills count="23">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theme="2"/>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0" tint="-0.0499893185216834"/>
        <bgColor indexed="64"/>
      </patternFill>
    </fill>
    <fill>
      <patternFill patternType="solid">
        <fgColor rgb="FFFFFF00"/>
        <bgColor indexed="64"/>
      </patternFill>
    </fill>
    <fill>
      <patternFill patternType="solid">
        <fgColor theme="3" tint="0.5999938962981048"/>
        <bgColor indexed="64"/>
      </patternFill>
    </fill>
    <fill>
      <patternFill patternType="solid">
        <fgColor theme="5"/>
        <bgColor indexed="64"/>
      </patternFill>
    </fill>
    <fill>
      <patternFill patternType="solid">
        <fgColor theme="4" tint="0.3999755851924192"/>
        <bgColor indexed="64"/>
      </patternFill>
    </fill>
    <fill>
      <patternFill patternType="solid">
        <fgColor rgb="FFC00000"/>
        <bgColor indexed="64"/>
      </patternFill>
    </fill>
    <fill>
      <patternFill patternType="solid">
        <fgColor theme="7" tint="-0.249977111117893"/>
        <bgColor indexed="64"/>
      </patternFill>
    </fill>
    <fill>
      <patternFill patternType="solid">
        <fgColor rgb="00799939"/>
      </patternFill>
    </fill>
  </fills>
  <borders count="2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right style="thin"/>
      <top style="thin"/>
      <bottom style="thin"/>
    </border>
  </borders>
  <cellStyleXfs count="5">
    <xf numFmtId="0" fontId="1" fillId="0" borderId="0"/>
    <xf numFmtId="0" fontId="21" fillId="0" borderId="0"/>
    <xf numFmtId="0" fontId="1" fillId="0" borderId="0"/>
    <xf numFmtId="43" fontId="1" fillId="0" borderId="0"/>
    <xf numFmtId="9" fontId="1" fillId="0" borderId="0"/>
  </cellStyleXfs>
  <cellXfs count="146">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0" fillId="0" borderId="0" applyAlignment="1" pivotButton="0" quotePrefix="0" xfId="0">
      <alignment wrapText="1"/>
    </xf>
    <xf numFmtId="0" fontId="24" fillId="6" borderId="2" applyAlignment="1" pivotButton="0" quotePrefix="0" xfId="0">
      <alignment horizontal="center" vertical="center" wrapText="1"/>
    </xf>
    <xf numFmtId="0" fontId="24" fillId="6" borderId="2" applyAlignment="1" pivotButton="0" quotePrefix="0" xfId="0">
      <alignment horizontal="center" vertical="center"/>
    </xf>
    <xf numFmtId="0" fontId="24" fillId="6" borderId="3" applyAlignment="1" pivotButton="0" quotePrefix="0" xfId="0">
      <alignment horizontal="center" vertical="center"/>
    </xf>
    <xf numFmtId="0" fontId="25" fillId="7" borderId="4" applyAlignment="1" pivotButton="0" quotePrefix="0" xfId="0">
      <alignment vertical="top" wrapText="1" shrinkToFit="1"/>
    </xf>
    <xf numFmtId="0" fontId="25" fillId="8" borderId="0" applyAlignment="1" pivotButton="0" quotePrefix="0" xfId="0">
      <alignment wrapText="1"/>
    </xf>
    <xf numFmtId="0" fontId="24" fillId="9" borderId="5" applyAlignment="1" pivotButton="0" quotePrefix="0" xfId="0">
      <alignment horizontal="center" vertical="center"/>
    </xf>
    <xf numFmtId="0" fontId="24" fillId="10" borderId="2" applyAlignment="1" pivotButton="0" quotePrefix="0" xfId="0">
      <alignment horizontal="center" vertical="center" wrapText="1"/>
    </xf>
    <xf numFmtId="0" fontId="24" fillId="10" borderId="2" applyAlignment="1" pivotButton="0" quotePrefix="0" xfId="0">
      <alignment horizontal="center" vertical="center"/>
    </xf>
    <xf numFmtId="0" fontId="24" fillId="9" borderId="6" applyAlignment="1" pivotButton="0" quotePrefix="0" xfId="0">
      <alignment horizontal="center" vertical="center"/>
    </xf>
    <xf numFmtId="0" fontId="24" fillId="9" borderId="7" applyAlignment="1" pivotButton="0" quotePrefix="0" xfId="0">
      <alignment horizontal="center" vertical="center" wrapText="1"/>
    </xf>
    <xf numFmtId="0" fontId="24" fillId="10" borderId="8" applyAlignment="1" pivotButton="0" quotePrefix="0" xfId="0">
      <alignment horizontal="center" vertical="center"/>
    </xf>
    <xf numFmtId="0" fontId="26" fillId="0" borderId="0" pivotButton="0" quotePrefix="0" xfId="0"/>
    <xf numFmtId="0" fontId="0" fillId="0" borderId="4" pivotButton="0" quotePrefix="0" xfId="0"/>
    <xf numFmtId="0" fontId="0" fillId="11" borderId="4" applyAlignment="1" pivotButton="0" quotePrefix="0" xfId="0">
      <alignment horizontal="center" wrapText="1"/>
    </xf>
    <xf numFmtId="0" fontId="29" fillId="12" borderId="4" pivotButton="0" quotePrefix="0" xfId="0"/>
    <xf numFmtId="3" fontId="0" fillId="0" borderId="4" pivotButton="0" quotePrefix="0" xfId="0"/>
    <xf numFmtId="3" fontId="0" fillId="11" borderId="4" pivotButton="0" quotePrefix="0" xfId="0"/>
    <xf numFmtId="0" fontId="0" fillId="13" borderId="4" pivotButton="0" quotePrefix="0" xfId="0"/>
    <xf numFmtId="0" fontId="0" fillId="14" borderId="4" pivotButton="0" quotePrefix="0" xfId="0"/>
    <xf numFmtId="0" fontId="0" fillId="15" borderId="4" pivotButton="0" quotePrefix="0" xfId="0"/>
    <xf numFmtId="3" fontId="0" fillId="0" borderId="0" pivotButton="0" quotePrefix="0" xfId="0"/>
    <xf numFmtId="9" fontId="0" fillId="0" borderId="0" pivotButton="0" quotePrefix="0" xfId="0"/>
    <xf numFmtId="0" fontId="0" fillId="0" borderId="0" pivotButton="0" quotePrefix="0" xfId="0"/>
    <xf numFmtId="164" fontId="0" fillId="0" borderId="0" pivotButton="0" quotePrefix="0" xfId="0"/>
    <xf numFmtId="164" fontId="0" fillId="0" borderId="0" pivotButton="0" quotePrefix="0" xfId="3"/>
    <xf numFmtId="9" fontId="0" fillId="0" borderId="0" pivotButton="0" quotePrefix="0" xfId="4"/>
    <xf numFmtId="0" fontId="0" fillId="0" borderId="0" pivotButton="0" quotePrefix="0" xfId="0"/>
    <xf numFmtId="9" fontId="0" fillId="16" borderId="4" applyAlignment="1" pivotButton="0" quotePrefix="0" xfId="0">
      <alignment horizontal="center" vertical="center"/>
    </xf>
    <xf numFmtId="164" fontId="0" fillId="0" borderId="4" pivotButton="0" quotePrefix="0" xfId="0"/>
    <xf numFmtId="0" fontId="0" fillId="17" borderId="0" pivotButton="0" quotePrefix="0" xfId="0"/>
    <xf numFmtId="0" fontId="0" fillId="0" borderId="0" applyAlignment="1" pivotButton="0" quotePrefix="0" xfId="0">
      <alignment horizontal="center" vertical="center" wrapText="1"/>
    </xf>
    <xf numFmtId="0" fontId="0" fillId="0" borderId="0" applyAlignment="1" pivotButton="0" quotePrefix="0" xfId="0">
      <alignment horizontal="center" wrapText="1"/>
    </xf>
    <xf numFmtId="0" fontId="0" fillId="0" borderId="0" applyAlignment="1" pivotButton="0" quotePrefix="0" xfId="0">
      <alignment wrapText="1"/>
    </xf>
    <xf numFmtId="0" fontId="0" fillId="0" borderId="4" applyAlignment="1" pivotButton="0" quotePrefix="0" xfId="0">
      <alignment horizontal="center" vertical="center" wrapText="1"/>
    </xf>
    <xf numFmtId="0" fontId="0" fillId="0" borderId="10" applyAlignment="1" pivotButton="0" quotePrefix="0" xfId="0">
      <alignment wrapText="1"/>
    </xf>
    <xf numFmtId="0" fontId="0" fillId="0" borderId="4" applyAlignment="1" pivotButton="0" quotePrefix="0" xfId="0">
      <alignment wrapText="1"/>
    </xf>
    <xf numFmtId="9" fontId="0" fillId="0" borderId="4" pivotButton="0" quotePrefix="0" xfId="4"/>
    <xf numFmtId="0" fontId="29" fillId="14" borderId="0" pivotButton="0" quotePrefix="0" xfId="0"/>
    <xf numFmtId="0" fontId="0" fillId="0" borderId="4" applyAlignment="1" pivotButton="0" quotePrefix="0" xfId="0">
      <alignment horizontal="center" wrapText="1"/>
    </xf>
    <xf numFmtId="9" fontId="0" fillId="0" borderId="4" pivotButton="0" quotePrefix="0" xfId="4"/>
    <xf numFmtId="0" fontId="0" fillId="13" borderId="0" pivotButton="0" quotePrefix="0" xfId="0"/>
    <xf numFmtId="9" fontId="0" fillId="0" borderId="0" pivotButton="0" quotePrefix="0" xfId="4"/>
    <xf numFmtId="9" fontId="0" fillId="0" borderId="0" pivotButton="0" quotePrefix="0" xfId="4"/>
    <xf numFmtId="0" fontId="0" fillId="0" borderId="11" pivotButton="0" quotePrefix="0" xfId="0"/>
    <xf numFmtId="0" fontId="0" fillId="0" borderId="12" pivotButton="0" quotePrefix="0" xfId="0"/>
    <xf numFmtId="9" fontId="0" fillId="0" borderId="13" pivotButton="0" quotePrefix="0" xfId="4"/>
    <xf numFmtId="0" fontId="0" fillId="0" borderId="13" pivotButton="0" quotePrefix="0" xfId="0"/>
    <xf numFmtId="0" fontId="29" fillId="18" borderId="0" pivotButton="0" quotePrefix="0" xfId="0"/>
    <xf numFmtId="0" fontId="29" fillId="18" borderId="4" pivotButton="0" quotePrefix="0" xfId="0"/>
    <xf numFmtId="0" fontId="24" fillId="9" borderId="15" applyAlignment="1" pivotButton="0" quotePrefix="0" xfId="0">
      <alignment horizontal="center" vertical="center" wrapText="1"/>
    </xf>
    <xf numFmtId="0" fontId="24" fillId="9" borderId="15" applyAlignment="1" pivotButton="0" quotePrefix="0" xfId="0">
      <alignment horizontal="center" vertical="center"/>
    </xf>
    <xf numFmtId="0" fontId="24" fillId="10" borderId="16" applyAlignment="1" pivotButton="0" quotePrefix="0" xfId="0">
      <alignment horizontal="center" vertical="center" wrapText="1"/>
    </xf>
    <xf numFmtId="0" fontId="24" fillId="10" borderId="16" applyAlignment="1" pivotButton="0" quotePrefix="0" xfId="0">
      <alignment horizontal="center" vertical="center"/>
    </xf>
    <xf numFmtId="0" fontId="0" fillId="0" borderId="9" pivotButton="0" quotePrefix="0" xfId="0"/>
    <xf numFmtId="0" fontId="0" fillId="0" borderId="14" pivotButton="0" quotePrefix="0" xfId="0"/>
    <xf numFmtId="0" fontId="0" fillId="0" borderId="9" pivotButton="0" quotePrefix="0" xfId="0"/>
    <xf numFmtId="0" fontId="0" fillId="0" borderId="4" applyAlignment="1" pivotButton="0" quotePrefix="0" xfId="0">
      <alignment horizontal="center"/>
    </xf>
    <xf numFmtId="0" fontId="0" fillId="0" borderId="13" applyAlignment="1" pivotButton="0" quotePrefix="0" xfId="0">
      <alignment horizontal="center" vertical="center"/>
    </xf>
    <xf numFmtId="0" fontId="0" fillId="0" borderId="4" applyAlignment="1" pivotButton="0" quotePrefix="0" xfId="0">
      <alignment horizontal="center" vertical="center"/>
    </xf>
    <xf numFmtId="9" fontId="0" fillId="0" borderId="0" pivotButton="0" quotePrefix="0" xfId="4"/>
    <xf numFmtId="0" fontId="0" fillId="0" borderId="0" pivotButton="0" quotePrefix="0" xfId="0"/>
    <xf numFmtId="9" fontId="27" fillId="20" borderId="4" pivotButton="0" quotePrefix="0" xfId="4"/>
    <xf numFmtId="9" fontId="27" fillId="20" borderId="10" pivotButton="0" quotePrefix="0" xfId="4"/>
    <xf numFmtId="0" fontId="0" fillId="0" borderId="14" pivotButton="0" quotePrefix="0" xfId="0"/>
    <xf numFmtId="0" fontId="0" fillId="19" borderId="0" pivotButton="0" quotePrefix="0" xfId="0"/>
    <xf numFmtId="0" fontId="0" fillId="0" borderId="14" applyAlignment="1" pivotButton="0" quotePrefix="0" xfId="0">
      <alignment horizontal="center" vertical="center" wrapText="1"/>
    </xf>
    <xf numFmtId="0" fontId="0" fillId="0" borderId="0" applyAlignment="1" pivotButton="0" quotePrefix="0" xfId="0">
      <alignment horizontal="center" vertical="center" wrapText="1"/>
    </xf>
    <xf numFmtId="0" fontId="0" fillId="15" borderId="4" applyAlignment="1" pivotButton="0" quotePrefix="0" xfId="0">
      <alignment horizontal="center" wrapText="1"/>
    </xf>
    <xf numFmtId="0" fontId="0" fillId="15" borderId="12" applyAlignment="1" pivotButton="0" quotePrefix="0" xfId="0">
      <alignment horizontal="center"/>
    </xf>
    <xf numFmtId="0" fontId="0" fillId="15" borderId="13" applyAlignment="1" pivotButton="0" quotePrefix="0" xfId="0">
      <alignment horizontal="center"/>
    </xf>
    <xf numFmtId="0" fontId="0" fillId="15" borderId="12" applyAlignment="1" pivotButton="0" quotePrefix="0" xfId="0">
      <alignment horizontal="center" wrapText="1"/>
    </xf>
    <xf numFmtId="0" fontId="0" fillId="15" borderId="13" applyAlignment="1" pivotButton="0" quotePrefix="0" xfId="0">
      <alignment horizontal="center" wrapText="1"/>
    </xf>
    <xf numFmtId="0" fontId="0" fillId="0" borderId="4" applyAlignment="1" pivotButton="0" quotePrefix="0" xfId="0">
      <alignment horizontal="center"/>
    </xf>
    <xf numFmtId="0" fontId="0" fillId="0" borderId="10" applyAlignment="1" pivotButton="0" quotePrefix="0" xfId="0">
      <alignment horizontal="center"/>
    </xf>
    <xf numFmtId="0" fontId="0" fillId="15" borderId="4" applyAlignment="1" pivotButton="0" quotePrefix="0" xfId="0">
      <alignment horizontal="center"/>
    </xf>
    <xf numFmtId="0" fontId="0" fillId="15" borderId="11" applyAlignment="1" pivotButton="0" quotePrefix="0" xfId="0">
      <alignment horizontal="center"/>
    </xf>
    <xf numFmtId="0" fontId="0" fillId="0" borderId="9" applyAlignment="1" pivotButton="0" quotePrefix="0" xfId="0">
      <alignment horizontal="center" vertical="center"/>
    </xf>
    <xf numFmtId="0" fontId="0" fillId="0" borderId="0" applyAlignment="1" pivotButton="0" quotePrefix="0" xfId="0">
      <alignment horizontal="center" wrapText="1"/>
    </xf>
    <xf numFmtId="0" fontId="0" fillId="0" borderId="9" applyAlignment="1" pivotButton="0" quotePrefix="0" xfId="0">
      <alignment horizontal="center"/>
    </xf>
    <xf numFmtId="0" fontId="0" fillId="19" borderId="0" applyAlignment="1" pivotButton="0" quotePrefix="0" xfId="0">
      <alignment horizontal="center" wrapText="1"/>
    </xf>
    <xf numFmtId="0" fontId="26" fillId="0" borderId="0" applyAlignment="1" pivotButton="0" quotePrefix="0" xfId="0">
      <alignment horizontal="center"/>
    </xf>
    <xf numFmtId="0" fontId="0" fillId="0" borderId="4" applyAlignment="1" pivotButton="0" quotePrefix="0" xfId="0">
      <alignment horizontal="right"/>
    </xf>
    <xf numFmtId="0" fontId="0" fillId="0" borderId="4" applyAlignment="1" pivotButton="0" quotePrefix="0" xfId="0">
      <alignment wrapText="1"/>
    </xf>
    <xf numFmtId="0" fontId="24" fillId="10" borderId="17" applyAlignment="1" pivotButton="0" quotePrefix="0" xfId="0">
      <alignment horizontal="center" vertical="center" wrapText="1"/>
    </xf>
    <xf numFmtId="0" fontId="0" fillId="0" borderId="9" applyAlignment="1" pivotButton="0" quotePrefix="0" xfId="0">
      <alignment wrapText="1"/>
    </xf>
    <xf numFmtId="0" fontId="0" fillId="0" borderId="14" applyAlignment="1" pivotButton="0" quotePrefix="0" xfId="0">
      <alignment wrapText="1"/>
    </xf>
    <xf numFmtId="0" fontId="0" fillId="0" borderId="9" applyAlignment="1" pivotButton="0" quotePrefix="0" xfId="0">
      <alignment wrapText="1"/>
    </xf>
    <xf numFmtId="9" fontId="0" fillId="0" borderId="9" applyAlignment="1" pivotButton="0" quotePrefix="0" xfId="0">
      <alignment wrapText="1"/>
    </xf>
    <xf numFmtId="0" fontId="0" fillId="0" borderId="14" applyAlignment="1" pivotButton="0" quotePrefix="0" xfId="0">
      <alignment wrapText="1"/>
    </xf>
    <xf numFmtId="0" fontId="0" fillId="0" borderId="0" applyAlignment="1" pivotButton="0" quotePrefix="0" xfId="0">
      <alignment wrapText="1"/>
    </xf>
    <xf numFmtId="0" fontId="26" fillId="0" borderId="0" pivotButton="0" quotePrefix="0" xfId="0"/>
    <xf numFmtId="9" fontId="27" fillId="21" borderId="0" pivotButton="0" quotePrefix="0" xfId="4"/>
    <xf numFmtId="9" fontId="27" fillId="13" borderId="4" pivotButton="0" quotePrefix="0" xfId="4"/>
    <xf numFmtId="9" fontId="27" fillId="13" borderId="4" pivotButton="0" quotePrefix="0" xfId="4"/>
    <xf numFmtId="9" fontId="0" fillId="0" borderId="0" pivotButton="0" quotePrefix="0" xfId="4"/>
    <xf numFmtId="9" fontId="29" fillId="0" borderId="4" pivotButton="0" quotePrefix="0" xfId="4"/>
    <xf numFmtId="9" fontId="27" fillId="14" borderId="4" pivotButton="0" quotePrefix="0" xfId="4"/>
    <xf numFmtId="9" fontId="27" fillId="14" borderId="0" pivotButton="0" quotePrefix="0" xfId="4"/>
    <xf numFmtId="0" fontId="0" fillId="0" borderId="9" applyAlignment="1" pivotButton="0" quotePrefix="0" xfId="0">
      <alignment horizontal="right"/>
    </xf>
    <xf numFmtId="0" fontId="0" fillId="0" borderId="9" pivotButton="0" quotePrefix="0" xfId="0"/>
    <xf numFmtId="0" fontId="0" fillId="16" borderId="0" pivotButton="0" quotePrefix="0" xfId="0"/>
    <xf numFmtId="0" fontId="30" fillId="8" borderId="0" applyAlignment="1" pivotButton="0" quotePrefix="0" xfId="0">
      <alignment wrapText="1"/>
    </xf>
    <xf numFmtId="0" fontId="12" fillId="16" borderId="0" applyAlignment="1" pivotButton="0" quotePrefix="0" xfId="0">
      <alignment wrapText="1"/>
    </xf>
    <xf numFmtId="0" fontId="0" fillId="16" borderId="0" pivotButton="0" quotePrefix="0" xfId="0"/>
    <xf numFmtId="0" fontId="0" fillId="16" borderId="0" applyAlignment="1" pivotButton="0" quotePrefix="0" xfId="0">
      <alignment wrapText="1"/>
    </xf>
    <xf numFmtId="0" fontId="0" fillId="2" borderId="0" applyAlignment="1" pivotButton="0" quotePrefix="0" xfId="0">
      <alignment wrapText="1"/>
    </xf>
    <xf numFmtId="0" fontId="0" fillId="16" borderId="0" applyAlignment="1" pivotButton="0" quotePrefix="0" xfId="0">
      <alignment vertical="top" wrapText="1"/>
    </xf>
    <xf numFmtId="0" fontId="32" fillId="22" borderId="25" applyAlignment="1" pivotButton="0" quotePrefix="0" xfId="0">
      <alignment wrapText="1"/>
    </xf>
    <xf numFmtId="0" fontId="32" fillId="22" borderId="25" applyAlignment="1" pivotButton="0" quotePrefix="0" xfId="0">
      <alignment horizontal="general" vertical="top" wrapText="1" shrinkToFit="1"/>
    </xf>
    <xf numFmtId="0" fontId="0" fillId="0" borderId="20" pivotButton="0" quotePrefix="0" xfId="0"/>
    <xf numFmtId="0" fontId="0" fillId="0" borderId="21" pivotButton="0" quotePrefix="0" xfId="0"/>
    <xf numFmtId="0" fontId="0" fillId="0" borderId="24" pivotButton="0" quotePrefix="0" xfId="0"/>
    <xf numFmtId="0" fontId="0" fillId="15" borderId="22" applyAlignment="1" pivotButton="0" quotePrefix="0" xfId="0">
      <alignment horizontal="center"/>
    </xf>
    <xf numFmtId="164" fontId="0" fillId="0" borderId="0" pivotButton="0" quotePrefix="0" xfId="3"/>
    <xf numFmtId="164" fontId="0" fillId="0" borderId="0" pivotButton="0" quotePrefix="0" xfId="0"/>
    <xf numFmtId="0" fontId="0" fillId="15" borderId="22" applyAlignment="1" pivotButton="0" quotePrefix="0" xfId="0">
      <alignment horizontal="center" wrapText="1"/>
    </xf>
    <xf numFmtId="164" fontId="0" fillId="0" borderId="4" pivotButton="0" quotePrefix="0" xfId="0"/>
  </cellXfs>
  <cellStyles count="5">
    <cellStyle name="Normal" xfId="0" builtinId="0"/>
    <cellStyle name="Lien hypertexte" xfId="1" builtinId="8"/>
    <cellStyle name="Normal 3 2" xfId="2"/>
    <cellStyle name="Milliers" xfId="3" builtinId="3"/>
    <cellStyle name="Pourcentage" xfId="4" builtinId="5"/>
  </cellStyles>
  <dxfs count="1">
    <dxf>
      <font>
        <color rgb="FFD1DEEE"/>
      </font>
      <fill>
        <patternFill>
          <bgColor rgb="FF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drawings/_rels/drawing1.xml.rels><Relationships xmlns="http://schemas.openxmlformats.org/package/2006/relationships"><Relationship Type="http://schemas.openxmlformats.org/officeDocument/2006/relationships/image" Target="/xl/media/image1.png" Id="rId1"/></Relationships>
</file>

<file path=xl/drawings/drawing1.xml><?xml version="1.0" encoding="utf-8"?>
<wsDr xmlns="http://schemas.openxmlformats.org/drawingml/2006/spreadsheetDrawing">
  <twoCellAnchor editAs="oneCell">
    <from>
      <col>16</col>
      <colOff>0</colOff>
      <row>2</row>
      <rowOff>0</rowOff>
    </from>
    <to>
      <col>26</col>
      <colOff>309488</colOff>
      <row>7</row>
      <rowOff>1035858</rowOff>
    </to>
    <pic>
      <nvPicPr>
        <cNvPr id="2" name="Image 1"/>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13906500" y="853440"/>
          <a:ext cx="8219048" cy="3695238"/>
        </a:xfrm>
        <a:prstGeom xmlns:a="http://schemas.openxmlformats.org/drawingml/2006/main" prst="rect">
          <avLst/>
        </a:prstGeom>
        <a:ln xmlns:a="http://schemas.openxmlformats.org/drawingml/2006/main">
          <a:prstDash val="solid"/>
        </a:ln>
      </spPr>
    </pic>
    <clientData/>
  </twoCell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09375" defaultRowHeight="14.4"/>
  <cols>
    <col width="12.33203125" customWidth="1" style="5" min="1" max="1"/>
    <col width="16.5546875" customWidth="1" style="5" min="2" max="2"/>
    <col width="9.109375" customWidth="1" style="5" min="3" max="1024"/>
  </cols>
  <sheetData>
    <row r="1" ht="16.2" customFormat="1" customHeight="1" s="2">
      <c r="A1" s="1" t="inlineStr">
        <is>
          <t>Informations générales :</t>
        </is>
      </c>
    </row>
    <row r="2" ht="13.95" customHeight="1" s="89">
      <c r="A2" s="3" t="n"/>
      <c r="B2" s="4" t="n"/>
      <c r="J2" s="6" t="n"/>
      <c r="P2" s="6" t="n"/>
      <c r="Q2" s="6" t="n"/>
      <c r="R2" s="6" t="n"/>
      <c r="S2" s="6" t="n"/>
      <c r="T2" s="6" t="n"/>
      <c r="U2" s="6" t="n"/>
    </row>
    <row r="3" ht="13.95" customHeight="1" s="89">
      <c r="A3" s="3" t="inlineStr">
        <is>
          <t>Ce fichier permet de réaliser l’Analyse de Flux Matière (AFM) du [Insérer nom produit].</t>
        </is>
      </c>
      <c r="B3" s="4" t="n"/>
      <c r="J3" s="6" t="n"/>
      <c r="P3" s="6" t="n"/>
      <c r="Q3" s="6" t="n"/>
      <c r="R3" s="6" t="n"/>
      <c r="S3" s="6" t="n"/>
      <c r="U3" s="6" t="n"/>
    </row>
    <row r="4" ht="13.95" customHeight="1" s="89">
      <c r="A4" s="3" t="inlineStr">
        <is>
          <t>Périodes considérées : [Insérer périodes]</t>
        </is>
      </c>
      <c r="B4" s="4" t="n"/>
      <c r="J4" s="6" t="n"/>
      <c r="P4" s="6" t="n"/>
      <c r="Q4" s="6" t="n"/>
      <c r="R4" s="6" t="n"/>
      <c r="S4" s="6" t="n"/>
      <c r="U4" s="6" t="n"/>
    </row>
    <row r="5" ht="13.95" customHeight="1" s="89">
      <c r="A5" s="3" t="inlineStr">
        <is>
          <t>Zone Géographique : [Insérer zone géographique]</t>
        </is>
      </c>
      <c r="B5" s="4" t="n"/>
      <c r="J5" s="6" t="n"/>
      <c r="P5" s="6" t="n"/>
      <c r="Q5" s="6" t="n"/>
      <c r="R5" s="6" t="n"/>
      <c r="S5" s="6" t="n"/>
      <c r="U5" s="6" t="n"/>
    </row>
    <row r="6" ht="13.95" customHeight="1" s="89">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3.95"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89">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3.95" customHeight="1" s="89">
      <c r="P11" s="6" t="n"/>
      <c r="Q11" s="6" t="n"/>
      <c r="R11" s="6" t="n"/>
      <c r="S11" s="6" t="n"/>
      <c r="T11" s="6" t="n"/>
      <c r="U11" s="6" t="n"/>
    </row>
    <row r="12" ht="13.95" customHeight="1" s="89">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89"/>
    <row r="14" ht="13.95" customHeight="1" s="89">
      <c r="A14" s="12" t="inlineStr">
        <is>
          <t>Ensuite, ce fichier présente quatre feuilles permettant de déterminer la structure de la filière, à savoir :</t>
        </is>
      </c>
      <c r="B14" s="7" t="n"/>
    </row>
    <row r="15" ht="15.6" customHeight="1" s="89">
      <c r="A15" s="3" t="inlineStr">
        <is>
          <t>Produits : liste tous les produits présents dans l'analyse de flux matière.</t>
        </is>
      </c>
      <c r="B15" s="11" t="n"/>
      <c r="C15" s="11" t="n"/>
      <c r="D15" s="11" t="n"/>
      <c r="E15" s="11" t="n"/>
      <c r="F15" s="11" t="n"/>
    </row>
    <row r="16" ht="13.95"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89">
      <c r="A17" s="3" t="inlineStr">
        <is>
          <t>Echanges : permet de lister les échanges avec l'extérieur de la zone géographique étudiée.</t>
        </is>
      </c>
      <c r="B17" s="13" t="n"/>
      <c r="C17" s="13" t="n"/>
      <c r="D17" s="13" t="n"/>
      <c r="E17" s="13" t="n"/>
      <c r="F17" s="13" t="n"/>
      <c r="G17" s="13" t="n"/>
      <c r="H17" s="13" t="n"/>
      <c r="I17" s="13" t="n"/>
      <c r="J17" s="13" t="n"/>
    </row>
    <row r="18" ht="13.95" customHeight="1" s="89">
      <c r="A18" s="3" t="inlineStr">
        <is>
          <t>Structure des flux : permet de répertorier les flux existants entre produits et secteurs grâce à deux tableaux, un tableau ressource et un tableau emploi.</t>
        </is>
      </c>
    </row>
    <row r="19" ht="13.95" customHeight="1" s="89">
      <c r="A19" s="8" t="n"/>
      <c r="B19" s="14" t="n"/>
    </row>
    <row r="20" ht="15.6" customHeight="1" s="89">
      <c r="A20" s="15" t="inlineStr">
        <is>
          <t>Par la suite, le fichier présente 5 feuilles qui permettent de renseigner les données relatives à cette filière :</t>
        </is>
      </c>
    </row>
    <row r="21" ht="13.95" customHeight="1" s="89">
      <c r="A21" s="3" t="inlineStr">
        <is>
          <t>Données : liste toutes les valeurs de flux connues reliant un produit à un secteur.</t>
        </is>
      </c>
    </row>
    <row r="22" ht="13.95" customHeight="1" s="89">
      <c r="A22" s="3" t="inlineStr">
        <is>
          <t>Min et max : permet de borner avec une valeur minimale et maximale les flux listés dans cette feuille.</t>
        </is>
      </c>
    </row>
    <row r="23" ht="13.95" customHeight="1" s="89">
      <c r="A23" s="3" t="inlineStr">
        <is>
          <t>Contraintes : permet d'ajouter des contraintes additionnelles d'égalité, ou d'inégalité, sur les flux entrants et sortants d'un secteur.</t>
        </is>
      </c>
    </row>
    <row r="24" ht="15.6" customHeight="1" s="89">
      <c r="A24" s="15" t="inlineStr">
        <is>
          <t>Conversions : permet d'exprimer en plusieurs unités l'AFM.</t>
        </is>
      </c>
    </row>
    <row r="25" ht="13.95" customHeight="1" s="89">
      <c r="A25" s="15" t="inlineStr">
        <is>
          <t>Etiquettes : permet d'appliquer des étiquettes sur les nœuds, flux et sur des dimensions supplémentaires à apporter à l'analyse de flux matière (plusieurs régions, plusieurs années, …).</t>
        </is>
      </c>
    </row>
    <row r="26" ht="13.95" customFormat="1" customHeight="1" s="10"/>
    <row r="27" ht="13.95" customHeight="1" s="89">
      <c r="A27" s="16" t="inlineStr">
        <is>
          <t>Finalement, le fichier présente 4 feuilles de résultat donnant:</t>
        </is>
      </c>
    </row>
    <row r="28" ht="13.95" customHeight="1" s="89">
      <c r="A28" s="3" t="inlineStr">
        <is>
          <t>Résultats : liste tous les flux ayant été déterminés grâce aux données d'entrées et au processus de réconciliation. C'est cette feuille qui permet de construire les diagrammes de Sankey.</t>
        </is>
      </c>
    </row>
    <row r="29" ht="13.95" customHeight="1" s="89">
      <c r="A29" s="3" t="inlineStr">
        <is>
          <t>Ai : liste toutes les relations entre flux en considérant un nœud.</t>
        </is>
      </c>
      <c r="B29" s="7" t="n"/>
    </row>
    <row r="30" ht="13.95" customHeight="1" s="89">
      <c r="A30" s="3" t="inlineStr">
        <is>
          <t>Result ter moyen : tableau emploi ressources spécifiant les données réconciliées de l'AFM.</t>
        </is>
      </c>
    </row>
    <row r="31" ht="13.95" customHeight="1" s="89">
      <c r="A31" s="3" t="inlineStr">
        <is>
          <t>Result ter incert : tableau emploi ressources spécifiant les incertitudes sur chaque donnée une fois qu'elles ont été propagées le long de l'AFM.</t>
        </is>
      </c>
    </row>
    <row r="32" ht="13.95" customFormat="1" customHeight="1" s="10">
      <c r="A32" s="17" t="n"/>
    </row>
    <row r="33" ht="13.95" customHeight="1" s="89">
      <c r="A33" s="18" t="inlineStr">
        <is>
          <t>En supplément sont présent en annexes les différentes sources de données brutes utilisées.</t>
        </is>
      </c>
      <c r="B33" s="13" t="n"/>
    </row>
    <row r="34" ht="13.95" customHeight="1" s="89">
      <c r="A34" s="10" t="n"/>
      <c r="B34" s="7" t="n"/>
      <c r="J34" s="19" t="n"/>
    </row>
    <row r="35" ht="13.95" customHeight="1" s="89">
      <c r="A35" s="9" t="inlineStr">
        <is>
          <t>Méthodologie :</t>
        </is>
      </c>
      <c r="B35" s="14" t="n"/>
      <c r="J35" s="19" t="n"/>
    </row>
    <row r="36" ht="13.95" customHeight="1" s="89">
      <c r="B36" s="8" t="n"/>
      <c r="J36" s="19" t="n"/>
    </row>
    <row r="37" ht="13.95" customHeight="1" s="89">
      <c r="A37" s="3" t="inlineStr">
        <is>
          <t>Etablissement de la structure de la filière : [Insérer nom des sources].</t>
        </is>
      </c>
      <c r="J37" s="19" t="n"/>
    </row>
    <row r="38" ht="13.95" customHeight="1" s="89">
      <c r="A38" s="3" t="inlineStr">
        <is>
          <t>Etablissement des données de la filière : [Insérer nom des sources].</t>
        </is>
      </c>
      <c r="B38" s="7" t="n"/>
      <c r="J38" s="19" t="n"/>
    </row>
    <row r="39" ht="13.95" customHeight="1" s="89">
      <c r="A39" s="3" t="inlineStr">
        <is>
          <t xml:space="preserve">Détermination des incertitudes : 10-15% : donnée importante, bien définie ne devant pas beaucoup bouger, 20-25 % : donnée plus lâche, 30 % et plus : donnée incertaine. </t>
        </is>
      </c>
      <c r="J39" s="19" t="n"/>
    </row>
    <row r="40" ht="13.95" customHeight="1" s="89">
      <c r="A40" s="20" t="n"/>
      <c r="F40" s="8" t="n"/>
      <c r="J40" s="19" t="n"/>
    </row>
    <row r="41" ht="13.95" customHeight="1" s="89">
      <c r="A41" s="9" t="inlineStr">
        <is>
          <t xml:space="preserve">Sources de données : </t>
        </is>
      </c>
      <c r="F41" s="8" t="n"/>
    </row>
    <row r="42" ht="15.6" customHeight="1" s="89">
      <c r="A42" s="3" t="n"/>
    </row>
    <row r="43" ht="14.85" customHeight="1" s="89">
      <c r="A43" s="3" t="inlineStr">
        <is>
          <t>Les sources de données utilisées pour l'AFM du [Insérer nom produit] sont : [Insérer nom des sources].</t>
        </is>
      </c>
    </row>
    <row r="44" ht="14.85" customHeight="1" s="89">
      <c r="A44" s="3" t="n"/>
    </row>
    <row r="45" ht="15.6" customHeight="1" s="89">
      <c r="A45" s="21" t="inlineStr">
        <is>
          <t>Source n°1 - Exemple de source.</t>
        </is>
      </c>
    </row>
    <row r="46" ht="13.95" customHeight="1" s="89">
      <c r="A46" s="22" t="inlineStr">
        <is>
          <t>Courte description de l'utilité des données dans l'AFM. Ex : Les données ont été utilisées pour les phases d'extraction et de production.</t>
        </is>
      </c>
    </row>
    <row r="47" ht="13.95" customHeight="1" s="89">
      <c r="A47" s="3" t="n"/>
    </row>
    <row r="48" ht="15.6" customHeight="1" s="89">
      <c r="A48" s="21" t="inlineStr">
        <is>
          <t>Source n°2 - Exemple de source.</t>
        </is>
      </c>
    </row>
    <row r="49" ht="13.95" customHeight="1" s="89">
      <c r="A49" s="3" t="inlineStr">
        <is>
          <t>Courte description de l'utilité des données dans l'AFM.  Ex : Les données ont été utilisées pour la transformation et la classification des différents produits finis.</t>
        </is>
      </c>
    </row>
    <row r="50" ht="13.95" customHeight="1" s="89">
      <c r="A50" s="3" t="n"/>
    </row>
    <row r="51" ht="13.95" customHeight="1" s="89">
      <c r="A51" s="21" t="inlineStr">
        <is>
          <t>Source n°3 - Exemple de source.</t>
        </is>
      </c>
      <c r="G51" s="8" t="n"/>
    </row>
    <row r="52" ht="13.95" customHeight="1" s="89">
      <c r="A52" s="3" t="inlineStr">
        <is>
          <t>Courte description de l'utilité des données dans l'AFM.  Ex : Les données ont été utilisées pour les échanges avec l'extérieur de la zone géographique considérée.</t>
        </is>
      </c>
    </row>
    <row r="53" ht="13.95" customHeight="1" s="89">
      <c r="A53" s="3" t="n"/>
      <c r="G53" s="8" t="n"/>
    </row>
    <row r="54" ht="15.6" customHeight="1" s="89">
      <c r="A54" s="23" t="inlineStr">
        <is>
          <t>Dans le détail :</t>
        </is>
      </c>
    </row>
    <row r="55" ht="13.95" customHeight="1" s="89">
      <c r="A55" s="3" t="n"/>
    </row>
    <row r="56" ht="15.6" customHeight="1" s="89">
      <c r="A56" s="21" t="inlineStr">
        <is>
          <t>Source n°1 - Exemple de source:</t>
        </is>
      </c>
    </row>
    <row r="57" ht="13.95" customHeight="1" s="89">
      <c r="A57" s="22" t="inlineStr">
        <is>
          <t>Les données ont été utilisées pour la production de raisin à destination du vin.</t>
        </is>
      </c>
    </row>
    <row r="58" ht="13.95" customHeight="1" s="89">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5" customHeight="1" s="89">
      <c r="A59" s="3" t="inlineStr">
        <is>
          <t>Données provenant de : [Insérer la façon de retrouver la base de données]. Ex : Site de la source n°1 &lt; Bases de données du type de produits pour la production &lt; Produit n°1 pour les années X à Y</t>
        </is>
      </c>
    </row>
    <row r="60" ht="13.95" customHeight="1" s="89">
      <c r="A60" s="3" t="inlineStr">
        <is>
          <t>Lien d'accès aux données:</t>
        </is>
      </c>
    </row>
    <row r="61" ht="15.6" customHeight="1" s="89">
      <c r="A61" s="24" t="inlineStr">
        <is>
          <t>[Insérer le chemin d'accès internet (https://…) pour retomber directement sur la base de données ou sur le site qui donne les données]</t>
        </is>
      </c>
    </row>
    <row r="62" ht="13.95" customHeight="1" s="89">
      <c r="A62" s="3" t="n"/>
    </row>
    <row r="63" ht="15.6" customHeight="1" s="89">
      <c r="A63" s="25" t="inlineStr">
        <is>
          <t>Notes:</t>
        </is>
      </c>
    </row>
    <row r="64" ht="13.95" customHeight="1" s="89">
      <c r="A64" s="3" t="inlineStr">
        <is>
          <t>[Insérer ici les notes diverses, et notamment les hypothèses prises concernant les données de la source, pour effectuer l'AFM.]</t>
        </is>
      </c>
    </row>
    <row r="65" ht="13.95" customHeight="1" s="89">
      <c r="A65" s="3" t="n"/>
    </row>
    <row r="66" ht="13.95" customHeight="1" s="89">
      <c r="A66" s="21" t="n"/>
    </row>
    <row r="67" ht="13.95" customHeight="1" s="89">
      <c r="A67" s="22" t="n"/>
    </row>
    <row r="68" ht="13.95" customHeight="1" s="89">
      <c r="A68" s="3" t="n"/>
    </row>
    <row r="69" ht="13.95" customHeight="1" s="89">
      <c r="A69" s="21" t="inlineStr">
        <is>
          <t>Source n°2 - Exemple de source:</t>
        </is>
      </c>
    </row>
    <row r="70" ht="15.6" customHeight="1" s="89">
      <c r="A70" s="22" t="inlineStr">
        <is>
          <t>Les données ont été utilisées pour la production de raisin à destination du vin.</t>
        </is>
      </c>
    </row>
    <row r="71" ht="13.95" customHeight="1" s="89">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89">
      <c r="A72" s="3" t="inlineStr">
        <is>
          <t>Données provenant de : [Insérer la façon de retrouver la base de données]. Ex : Site de la source n°2 &lt; Bases de données du type de produits pour la production &lt; Produit n°2 pour les années X à Y</t>
        </is>
      </c>
    </row>
    <row r="73" ht="13.95" customHeight="1" s="89">
      <c r="A73" s="3" t="inlineStr">
        <is>
          <t>Lien d'accès aux données:</t>
        </is>
      </c>
    </row>
    <row r="74" ht="13.95" customHeight="1" s="89">
      <c r="A74" s="24" t="inlineStr">
        <is>
          <t>[Insérer le chemin d'accès internet (https://…) pour retomber directement sur la base de données ou sur le site qui donne les données]</t>
        </is>
      </c>
    </row>
    <row r="75" ht="13.95" customHeight="1" s="89">
      <c r="A75" s="3" t="n"/>
    </row>
    <row r="76" ht="13.95" customHeight="1" s="89">
      <c r="A76" s="25" t="inlineStr">
        <is>
          <t>Notes:</t>
        </is>
      </c>
    </row>
    <row r="77" ht="13.95" customHeight="1" s="89">
      <c r="A77" s="3" t="inlineStr">
        <is>
          <t>[Insérer ici les notes diverses, et notamment les hypothèses prises concernant les données de la source, pour effectuer l'AFM.]</t>
        </is>
      </c>
    </row>
    <row r="78" ht="15.6" customHeight="1" s="89">
      <c r="A78" s="3" t="n"/>
    </row>
    <row r="79" ht="13.95" customHeight="1" s="89">
      <c r="A79" s="3" t="n"/>
    </row>
    <row r="80" ht="13.95" customHeight="1" s="89">
      <c r="A80" s="3" t="n"/>
    </row>
    <row r="81" ht="13.95" customHeight="1" s="89">
      <c r="A81" s="3" t="n"/>
    </row>
    <row r="82" ht="13.95" customHeight="1" s="89">
      <c r="A82" s="21" t="inlineStr">
        <is>
          <t>Source n°3 - Exemple de source:</t>
        </is>
      </c>
    </row>
    <row r="83" ht="13.95" customHeight="1" s="89">
      <c r="A83" s="22" t="inlineStr">
        <is>
          <t>Les données ont été utilisées pour la production de raisin à destination du vin.</t>
        </is>
      </c>
    </row>
    <row r="84" ht="13.95" customHeight="1" s="89">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89">
      <c r="A85" s="3" t="inlineStr">
        <is>
          <t>Données provenant de : [Insérer la façon de retrouver la base de données]. Ex : Site de la source n°3 &lt; Bases de données du type de produits pour la production &lt; Produit n°3 pour les années X à Y</t>
        </is>
      </c>
    </row>
    <row r="86" ht="13.95" customHeight="1" s="89">
      <c r="A86" s="3" t="inlineStr">
        <is>
          <t>Lien d'accès aux données:</t>
        </is>
      </c>
    </row>
    <row r="87" ht="15.6" customHeight="1" s="89">
      <c r="A87" s="24" t="inlineStr">
        <is>
          <t>[Insérer le chemin d'accès internet (https://…) pour retomber directement sur la base de données ou sur le site qui donne les données]</t>
        </is>
      </c>
    </row>
    <row r="88" ht="13.95" customHeight="1" s="89">
      <c r="A88" s="3" t="n"/>
    </row>
    <row r="89" ht="13.95" customHeight="1" s="89">
      <c r="A89" s="25" t="inlineStr">
        <is>
          <t>Notes:</t>
        </is>
      </c>
    </row>
    <row r="90" ht="15.6" customHeight="1" s="89">
      <c r="A90" s="3" t="inlineStr">
        <is>
          <t>[Insérer ici les notes diverses, et notamment les hypothèses prises concernant les données de la source, pour effectuer l'AFM.]</t>
        </is>
      </c>
    </row>
    <row r="91" ht="13.95" customHeight="1" s="89">
      <c r="A91" s="3" t="n"/>
    </row>
    <row r="92" ht="15.6" customHeight="1" s="89">
      <c r="A92" s="3" t="n"/>
    </row>
    <row r="93" ht="13.95" customHeight="1" s="89">
      <c r="A93" s="3" t="n"/>
    </row>
    <row r="94" ht="13.95" customHeight="1" s="89">
      <c r="A94" s="3" t="n"/>
    </row>
    <row r="95" ht="15.6" customHeight="1" s="89">
      <c r="A95" s="3" t="n"/>
    </row>
    <row r="96" ht="13.95" customHeight="1" s="89">
      <c r="A96" s="3" t="n"/>
    </row>
    <row r="97" ht="15.6" customHeight="1" s="89">
      <c r="A97" s="3" t="n"/>
    </row>
    <row r="98" ht="13.95" customHeight="1" s="89">
      <c r="A98" s="3" t="n"/>
    </row>
    <row r="99" ht="13.95" customHeight="1" s="89">
      <c r="A99" s="3" t="n"/>
    </row>
    <row r="100" ht="13.95" customHeight="1" s="89">
      <c r="A100" s="3" t="n"/>
    </row>
    <row r="101" ht="13.95" customHeight="1" s="89"/>
    <row r="103" ht="13.95" customHeight="1" s="89"/>
    <row r="104" ht="13.95" customHeight="1" s="89"/>
    <row r="105" ht="13.95" customHeight="1" s="89"/>
    <row r="106" ht="13.95" customHeight="1" s="89"/>
    <row r="107" ht="13.95" customHeight="1" s="89"/>
    <row r="108" ht="13.95" customHeight="1" s="89"/>
  </sheetData>
  <pageMargins left="0.7" right="0.7" top="0.75" bottom="0.75" header="0.3" footer="0.3"/>
</worksheet>
</file>

<file path=xl/worksheets/sheet10.xml><?xml version="1.0" encoding="utf-8"?>
<worksheet xmlns="http://schemas.openxmlformats.org/spreadsheetml/2006/main">
  <sheetPr>
    <tabColor theme="6" tint="-0.499984740745262"/>
    <outlinePr summaryBelow="1" summaryRight="1"/>
    <pageSetUpPr/>
  </sheetPr>
  <dimension ref="A5:O10"/>
  <sheetViews>
    <sheetView workbookViewId="0">
      <selection activeCell="K11" sqref="K11"/>
    </sheetView>
  </sheetViews>
  <sheetFormatPr baseColWidth="10" defaultRowHeight="14.4"/>
  <sheetData>
    <row r="5" ht="38.4" customHeight="1" s="89">
      <c r="B5" s="96" t="inlineStr">
        <is>
          <t>Récolte</t>
        </is>
      </c>
      <c r="C5" s="138" t="n"/>
      <c r="D5" s="96" t="inlineStr">
        <is>
          <t>Tonnage en féculerie
(Collecté vers féculerie)</t>
        </is>
      </c>
      <c r="E5" s="139" t="n"/>
      <c r="F5" s="139" t="n"/>
      <c r="G5" s="138" t="n"/>
      <c r="H5" s="96" t="inlineStr">
        <is>
          <t>Volume d'usage en féculerie</t>
        </is>
      </c>
      <c r="I5" s="138" t="n"/>
      <c r="J5" s="144" t="inlineStr">
        <is>
          <t>Amidon 
Estimation d'après*</t>
        </is>
      </c>
      <c r="K5" s="72" t="n"/>
      <c r="L5" s="96" t="inlineStr">
        <is>
          <t>Usage de l'amidon 
(Bilan fécule 2020 - GITP)</t>
        </is>
      </c>
      <c r="M5" s="139" t="n"/>
      <c r="N5" s="139" t="n"/>
      <c r="O5" s="138" t="n"/>
    </row>
    <row r="6" ht="43.2" customHeight="1" s="89">
      <c r="B6" s="111" t="inlineStr">
        <is>
          <t>Fourchette base</t>
        </is>
      </c>
      <c r="C6" s="111" t="inlineStr">
        <is>
          <t xml:space="preserve">Fourchette haute </t>
        </is>
      </c>
      <c r="D6" s="111" t="inlineStr">
        <is>
          <t xml:space="preserve">Fourchette base </t>
        </is>
      </c>
      <c r="E6" s="111" t="inlineStr">
        <is>
          <t>Fouchette Haute</t>
        </is>
      </c>
      <c r="F6" s="111" t="inlineStr">
        <is>
          <t xml:space="preserve">Au prorata de la récolte </t>
        </is>
      </c>
      <c r="G6" s="111" t="inlineStr">
        <is>
          <t xml:space="preserve">Au prorata de la collecte </t>
        </is>
      </c>
      <c r="H6" s="111" t="inlineStr">
        <is>
          <t xml:space="preserve">Fourchette base </t>
        </is>
      </c>
      <c r="I6" s="111" t="inlineStr">
        <is>
          <t>Fouchette Haute</t>
        </is>
      </c>
      <c r="J6" s="63" t="inlineStr">
        <is>
          <t xml:space="preserve">Fourchette base </t>
        </is>
      </c>
      <c r="K6" s="63" t="inlineStr">
        <is>
          <t>Fouchette Haute</t>
        </is>
      </c>
      <c r="L6" s="62" t="inlineStr">
        <is>
          <t>IAA</t>
        </is>
      </c>
      <c r="M6" s="62" t="inlineStr">
        <is>
          <t xml:space="preserve">Papeterie </t>
        </is>
      </c>
      <c r="N6" s="62" t="inlineStr">
        <is>
          <t>Industrie non alimentaire</t>
        </is>
      </c>
      <c r="O6" s="62" t="inlineStr">
        <is>
          <t>Chimie/Pharmacie</t>
        </is>
      </c>
    </row>
    <row r="7">
      <c r="A7" s="58" t="inlineStr">
        <is>
          <t>PDT Féculière</t>
        </is>
      </c>
      <c r="B7" s="145">
        <f>B8/B10*100</f>
        <v/>
      </c>
      <c r="C7" s="145">
        <f>C8/B10*100</f>
        <v/>
      </c>
      <c r="D7" s="41" t="n"/>
      <c r="E7" s="41" t="n"/>
      <c r="F7" s="41" t="n"/>
      <c r="G7" s="41" t="n"/>
      <c r="H7" s="145">
        <f>B7</f>
        <v/>
      </c>
      <c r="I7" s="145">
        <f>C7</f>
        <v/>
      </c>
      <c r="J7" s="145">
        <f>H7/5</f>
        <v/>
      </c>
      <c r="K7" s="145">
        <f>I7/5</f>
        <v/>
      </c>
      <c r="L7" s="56" t="n">
        <v>0.75</v>
      </c>
      <c r="M7" s="56" t="n">
        <v>0.24</v>
      </c>
      <c r="N7" s="56" t="n">
        <v>0.18</v>
      </c>
      <c r="O7" s="56" t="n">
        <v>0.02</v>
      </c>
    </row>
    <row r="8">
      <c r="A8" s="41" t="inlineStr">
        <is>
          <t xml:space="preserve">En Hdf </t>
        </is>
      </c>
      <c r="B8" s="41" t="n">
        <v>652.8</v>
      </c>
      <c r="C8" s="41" t="n">
        <v>684.73</v>
      </c>
      <c r="I8" s="123" t="n"/>
      <c r="J8" s="107" t="n"/>
      <c r="K8" s="128" t="n"/>
      <c r="M8" t="inlineStr">
        <is>
          <t>Impossible (somme dépasse 100%)</t>
        </is>
      </c>
    </row>
    <row r="9" ht="43.2" customHeight="1" s="89">
      <c r="B9" s="118" t="inlineStr">
        <is>
          <t>Filière PDT, CA HDF, 2017</t>
        </is>
      </c>
      <c r="C9" s="118" t="inlineStr">
        <is>
          <t>chiffres-clés_Draaf_2019-2020</t>
        </is>
      </c>
      <c r="H9" s="118" t="inlineStr">
        <is>
          <t>Filière PDT, CA HDF, 2017</t>
        </is>
      </c>
      <c r="I9" s="106" t="inlineStr">
        <is>
          <t xml:space="preserve">1 millions de tonnes valorisé /an </t>
        </is>
      </c>
      <c r="J9" s="108" t="inlineStr">
        <is>
          <t>* 5 tonnes de PDT féculière pour 1 tonne d'amidon (source : Horizon Eco Nord Pas-de-Calais Picardie, Analyses filières n°220, 2016)</t>
        </is>
      </c>
      <c r="L9" s="93" t="inlineStr">
        <is>
          <t>soit ratio de 20%</t>
        </is>
      </c>
      <c r="M9" s="93" t="n"/>
    </row>
    <row r="10" ht="72" customHeight="1" s="89">
      <c r="A10" t="inlineStr">
        <is>
          <t>PDT Fécul. HdF</t>
        </is>
      </c>
      <c r="B10" s="142" t="n">
        <v>69.59999999999999</v>
      </c>
      <c r="C10" t="inlineStr">
        <is>
          <t>% production France (Source Agreste 2019)</t>
        </is>
      </c>
      <c r="H10" s="118" t="inlineStr">
        <is>
          <t>Gitep http://www.gipt.net/page.php?theme=3</t>
        </is>
      </c>
    </row>
  </sheetData>
  <mergeCells count="8">
    <mergeCell ref="L5:O5"/>
    <mergeCell ref="J8:K8"/>
    <mergeCell ref="I9:I10"/>
    <mergeCell ref="J9:K9"/>
    <mergeCell ref="B5:C5"/>
    <mergeCell ref="D5:G5"/>
    <mergeCell ref="H5:I5"/>
    <mergeCell ref="J5:K5"/>
  </mergeCells>
  <pageMargins left="0.7" right="0.7" top="0.75" bottom="0.75" header="0.3" footer="0.3"/>
</worksheet>
</file>

<file path=xl/worksheets/sheet11.xml><?xml version="1.0" encoding="utf-8"?>
<worksheet xmlns="http://schemas.openxmlformats.org/spreadsheetml/2006/main">
  <sheetPr>
    <tabColor theme="6" tint="-0.499984740745262"/>
    <outlinePr summaryBelow="1" summaryRight="1"/>
    <pageSetUpPr/>
  </sheetPr>
  <dimension ref="A2:I17"/>
  <sheetViews>
    <sheetView workbookViewId="0">
      <selection activeCell="F25" sqref="F25"/>
    </sheetView>
  </sheetViews>
  <sheetFormatPr baseColWidth="10" defaultRowHeight="14.4"/>
  <cols>
    <col width="14" customWidth="1" style="89" min="2" max="2"/>
    <col width="29.109375" customWidth="1" style="89" min="5" max="5"/>
    <col width="25.5546875" customWidth="1" style="89" min="6" max="6"/>
    <col width="22.6640625" customWidth="1" style="89" min="8" max="8"/>
  </cols>
  <sheetData>
    <row r="2">
      <c r="A2" t="inlineStr">
        <is>
          <t>Edition 2021 - L’essentiel de la filière- Des chiffres et des céréales- Intercéréales</t>
        </is>
      </c>
    </row>
    <row r="3">
      <c r="A3" s="50" t="n"/>
    </row>
    <row r="4">
      <c r="A4" t="inlineStr">
        <is>
          <t>Les utilisations en 2020 de l'amidon et des ses dérivés surle marché (source USIPA)</t>
        </is>
      </c>
    </row>
    <row r="6">
      <c r="A6" s="109" t="inlineStr">
        <is>
          <t>Usages Amidon</t>
        </is>
      </c>
      <c r="C6" s="41" t="inlineStr">
        <is>
          <t>Ratios en %</t>
        </is>
      </c>
      <c r="E6" s="119" t="inlineStr">
        <is>
          <t xml:space="preserve">Répartition usage Amidon alimentaire </t>
        </is>
      </c>
      <c r="H6" s="119" t="inlineStr">
        <is>
          <t xml:space="preserve">Répartition usage Amidon alimentaire </t>
        </is>
      </c>
    </row>
    <row r="7">
      <c r="B7" s="110" t="inlineStr">
        <is>
          <t>Alimentaire</t>
        </is>
      </c>
      <c r="C7" s="41" t="n">
        <v>55</v>
      </c>
      <c r="E7" t="inlineStr">
        <is>
          <t>Secteurs IAA</t>
        </is>
      </c>
      <c r="F7" t="inlineStr">
        <is>
          <t>Ratio en %</t>
        </is>
      </c>
      <c r="I7" s="41" t="inlineStr">
        <is>
          <t>Ratio en %</t>
        </is>
      </c>
    </row>
    <row r="8">
      <c r="B8" s="110" t="inlineStr">
        <is>
          <t>Non Alimentaire</t>
        </is>
      </c>
      <c r="C8" s="41" t="n">
        <v>45</v>
      </c>
      <c r="E8" s="41" t="inlineStr">
        <is>
          <t xml:space="preserve">Confiserie, chocolaterie </t>
        </is>
      </c>
      <c r="F8" s="41" t="n">
        <v>15</v>
      </c>
      <c r="H8" s="111" t="inlineStr">
        <is>
          <t xml:space="preserve">Papeterie </t>
        </is>
      </c>
      <c r="I8" s="41" t="n">
        <v>41</v>
      </c>
    </row>
    <row r="9">
      <c r="E9" s="41" t="inlineStr">
        <is>
          <t>Boissons</t>
        </is>
      </c>
      <c r="F9" s="41" t="n">
        <v>13</v>
      </c>
      <c r="H9" s="111" t="inlineStr">
        <is>
          <t>Chimie, pharmacie</t>
        </is>
      </c>
      <c r="I9" s="41" t="n">
        <v>28</v>
      </c>
    </row>
    <row r="10">
      <c r="E10" s="111" t="inlineStr">
        <is>
          <t>Entremets, crémes glacées</t>
        </is>
      </c>
      <c r="F10" s="41" t="n">
        <v>11</v>
      </c>
      <c r="H10" s="111" t="inlineStr">
        <is>
          <t>Cartons ondulés</t>
        </is>
      </c>
      <c r="I10" s="41" t="n">
        <v>17</v>
      </c>
    </row>
    <row r="11" ht="43.2" customHeight="1" s="89">
      <c r="E11" s="41" t="inlineStr">
        <is>
          <t>Boulangerie, patisserie, biscuiterie</t>
        </is>
      </c>
      <c r="F11" s="41" t="n">
        <v>10</v>
      </c>
      <c r="H11" s="111" t="inlineStr">
        <is>
          <t>Autres (cosmétiques, adhésifs, matériaux de  construction…)</t>
        </is>
      </c>
      <c r="I11" s="41" t="n">
        <v>14</v>
      </c>
    </row>
    <row r="12">
      <c r="E12" s="41" t="inlineStr">
        <is>
          <t>Conserves de fruits et confitures</t>
        </is>
      </c>
      <c r="F12" s="41" t="n">
        <v>7</v>
      </c>
      <c r="I12" s="41">
        <f>SUM(I8:I11)</f>
        <v/>
      </c>
    </row>
    <row r="13">
      <c r="E13" s="41" t="inlineStr">
        <is>
          <t xml:space="preserve">Potage </t>
        </is>
      </c>
      <c r="F13" s="41" t="n">
        <v>1</v>
      </c>
    </row>
    <row r="14">
      <c r="E14" s="41" t="inlineStr">
        <is>
          <t xml:space="preserve">Charcuterie, et conserves de viande </t>
        </is>
      </c>
      <c r="F14" s="41" t="n">
        <v>3</v>
      </c>
    </row>
    <row r="15">
      <c r="E15" s="41" t="inlineStr">
        <is>
          <t xml:space="preserve">Aliments pour animaux </t>
        </is>
      </c>
      <c r="F15" s="41" t="n">
        <v>14</v>
      </c>
    </row>
    <row r="16">
      <c r="E16" s="41" t="inlineStr">
        <is>
          <t>Autres industries alimentaires</t>
        </is>
      </c>
      <c r="F16" s="41" t="n">
        <v>26</v>
      </c>
    </row>
    <row r="17">
      <c r="F17">
        <f>SUM(F8:F16)</f>
        <v/>
      </c>
    </row>
  </sheetData>
  <mergeCells count="1">
    <mergeCell ref="A6:B6"/>
  </mergeCells>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2"/>
  <sheetViews>
    <sheetView workbookViewId="0">
      <selection activeCell="A1" sqref="A1"/>
    </sheetView>
  </sheetViews>
  <sheetFormatPr baseColWidth="8" defaultRowHeight="15"/>
  <cols>
    <col width="20" customWidth="1" style="89" min="1" max="1"/>
    <col width="20" customWidth="1" style="89" min="2" max="2"/>
    <col width="40" customWidth="1" style="89" min="3" max="3"/>
  </cols>
  <sheetData>
    <row r="1">
      <c r="A1" s="136" t="inlineStr">
        <is>
          <t>Fonctionnalités</t>
        </is>
      </c>
      <c r="B1" s="136" t="inlineStr">
        <is>
          <t>Valeur</t>
        </is>
      </c>
      <c r="C1" s="136" t="inlineStr">
        <is>
          <t>Description de la fonctionnalité</t>
        </is>
      </c>
    </row>
    <row r="2">
      <c r="A2" s="118" t="inlineStr">
        <is>
          <t>Version</t>
        </is>
      </c>
      <c r="B2" s="118" t="n">
        <v>0.8</v>
      </c>
      <c r="C2" s="118"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2"/>
  <sheetViews>
    <sheetView workbookViewId="0">
      <selection activeCell="A1" sqref="A1"/>
    </sheetView>
  </sheetViews>
  <sheetFormatPr baseColWidth="8" defaultRowHeight="15"/>
  <cols>
    <col width="20" customWidth="1" style="89" min="1" max="1"/>
    <col width="20" customWidth="1" style="89" min="2" max="2"/>
    <col width="20" customWidth="1" style="89" min="3" max="3"/>
    <col width="20" customWidth="1" style="89" min="4" max="4"/>
    <col width="20" customWidth="1" style="89" min="5" max="5"/>
    <col width="20" customWidth="1" style="89" min="6" max="6"/>
  </cols>
  <sheetData>
    <row r="1">
      <c r="A1" s="137" t="inlineStr">
        <is>
          <t>Nom du groupe d'étiquette</t>
        </is>
      </c>
      <c r="B1" s="137" t="inlineStr">
        <is>
          <t>Type d'étiquette</t>
        </is>
      </c>
      <c r="C1" s="137" t="inlineStr">
        <is>
          <t>Etiquettes</t>
        </is>
      </c>
      <c r="D1" s="137" t="inlineStr">
        <is>
          <t>Palette visible</t>
        </is>
      </c>
      <c r="E1" s="137" t="inlineStr">
        <is>
          <t>Palette de couleur</t>
        </is>
      </c>
      <c r="F1" s="137" t="inlineStr">
        <is>
          <t>Couleurs</t>
        </is>
      </c>
    </row>
    <row r="2">
      <c r="A2" t="inlineStr">
        <is>
          <t>Type de noeud</t>
        </is>
      </c>
      <c r="B2" t="inlineStr">
        <is>
          <t>nodeTags</t>
        </is>
      </c>
      <c r="C2" t="inlineStr">
        <is>
          <t>produit:secteur:échange</t>
        </is>
      </c>
      <c r="D2" t="inlineStr"/>
      <c r="E2" t="inlineStr"/>
      <c r="F2"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C32"/>
  <sheetViews>
    <sheetView workbookViewId="0">
      <selection activeCell="A1" sqref="A1"/>
    </sheetView>
  </sheetViews>
  <sheetFormatPr baseColWidth="8" defaultRowHeight="15"/>
  <cols>
    <col width="20" customWidth="1" style="89" min="1" max="1"/>
    <col width="20" customWidth="1" style="89" min="2" max="2"/>
    <col width="20" customWidth="1" style="89" min="3" max="3"/>
  </cols>
  <sheetData>
    <row r="1">
      <c r="A1" s="137" t="inlineStr">
        <is>
          <t>Niveau d'aggrégation</t>
        </is>
      </c>
      <c r="B1" s="137" t="inlineStr">
        <is>
          <t>Liste des produits</t>
        </is>
      </c>
      <c r="C1" s="137" t="inlineStr">
        <is>
          <t>Contraintes de conservation de la masse</t>
        </is>
      </c>
    </row>
    <row r="2">
      <c r="A2" t="n">
        <v>1</v>
      </c>
      <c r="B2" t="inlineStr">
        <is>
          <t>Blé tendre récolté</t>
        </is>
      </c>
      <c r="C2" t="n">
        <v>1</v>
      </c>
    </row>
    <row r="3">
      <c r="A3" t="n">
        <v>1</v>
      </c>
      <c r="B3" t="inlineStr">
        <is>
          <t>Maïs récolté</t>
        </is>
      </c>
      <c r="C3" t="n">
        <v>1</v>
      </c>
    </row>
    <row r="4">
      <c r="A4" t="n">
        <v>1</v>
      </c>
      <c r="B4" t="inlineStr">
        <is>
          <t>Pomme de terre récoltées</t>
        </is>
      </c>
      <c r="C4" t="n">
        <v>1</v>
      </c>
    </row>
    <row r="5">
      <c r="A5" t="n">
        <v>1</v>
      </c>
      <c r="B5" t="inlineStr">
        <is>
          <t>Pois récolté</t>
        </is>
      </c>
      <c r="C5" t="n">
        <v>1</v>
      </c>
    </row>
    <row r="6">
      <c r="A6" t="n">
        <v>1</v>
      </c>
      <c r="B6" t="inlineStr">
        <is>
          <t>Blé utilisé en amidonnerie</t>
        </is>
      </c>
      <c r="C6" t="n">
        <v>1</v>
      </c>
    </row>
    <row r="7">
      <c r="A7" t="n">
        <v>1</v>
      </c>
      <c r="B7" t="inlineStr">
        <is>
          <t>Maïs utilisé en amidonnerie</t>
        </is>
      </c>
      <c r="C7" t="n">
        <v>1</v>
      </c>
    </row>
    <row r="8">
      <c r="A8" t="n">
        <v>1</v>
      </c>
      <c r="B8" t="inlineStr">
        <is>
          <t>Pomme de terre F utilisée en féculerie</t>
        </is>
      </c>
      <c r="C8" t="n">
        <v>1</v>
      </c>
    </row>
    <row r="9">
      <c r="A9" t="n">
        <v>1</v>
      </c>
      <c r="B9" t="inlineStr">
        <is>
          <t>Pois utilisé en amidonnerie</t>
        </is>
      </c>
      <c r="C9" t="n">
        <v>1</v>
      </c>
    </row>
    <row r="10">
      <c r="A10" t="n">
        <v>1</v>
      </c>
      <c r="B10" t="inlineStr">
        <is>
          <t>Amidon de blé</t>
        </is>
      </c>
      <c r="C10" t="n">
        <v>1</v>
      </c>
    </row>
    <row r="11">
      <c r="A11" t="n">
        <v>1</v>
      </c>
      <c r="B11" t="inlineStr">
        <is>
          <t>Amidon de maïs</t>
        </is>
      </c>
      <c r="C11" t="n">
        <v>1</v>
      </c>
    </row>
    <row r="12">
      <c r="A12" t="n">
        <v>1</v>
      </c>
      <c r="B12" t="inlineStr">
        <is>
          <t>Amidon de pois</t>
        </is>
      </c>
      <c r="C12" t="n">
        <v>1</v>
      </c>
    </row>
    <row r="13">
      <c r="A13" t="n">
        <v>1</v>
      </c>
      <c r="B13" t="inlineStr">
        <is>
          <t>Fécule de PDT</t>
        </is>
      </c>
      <c r="C13" t="n">
        <v>1</v>
      </c>
    </row>
    <row r="14">
      <c r="A14" t="n">
        <v>1</v>
      </c>
      <c r="B14" t="inlineStr">
        <is>
          <t>Amidon/Fécule</t>
        </is>
      </c>
      <c r="C14" t="n">
        <v>1</v>
      </c>
    </row>
    <row r="15">
      <c r="A15" t="n">
        <v>1</v>
      </c>
      <c r="B15" t="inlineStr">
        <is>
          <t>Amidon à usage alimentaire</t>
        </is>
      </c>
      <c r="C15" t="n">
        <v>1</v>
      </c>
    </row>
    <row r="16">
      <c r="A16" t="n">
        <v>1</v>
      </c>
      <c r="B16" t="inlineStr">
        <is>
          <t>Amidon à usage non alimentaire</t>
        </is>
      </c>
      <c r="C16" t="n">
        <v>1</v>
      </c>
    </row>
    <row r="17">
      <c r="A17" t="n">
        <v>1</v>
      </c>
      <c r="B17" t="inlineStr">
        <is>
          <t>Produits non alimentaires</t>
        </is>
      </c>
      <c r="C17" t="n">
        <v>1</v>
      </c>
    </row>
    <row r="18">
      <c r="A18" t="n">
        <v>1</v>
      </c>
      <c r="B18" t="inlineStr">
        <is>
          <t>Produits pour alimentation humaine</t>
        </is>
      </c>
      <c r="C18" t="n">
        <v>1</v>
      </c>
    </row>
    <row r="19">
      <c r="A19" t="n">
        <v>1</v>
      </c>
      <c r="B19" t="inlineStr">
        <is>
          <t>Produits pour alimentation animale</t>
        </is>
      </c>
      <c r="C19" t="n">
        <v>1</v>
      </c>
    </row>
    <row r="20">
      <c r="A20" t="n">
        <v>1</v>
      </c>
      <c r="B20" t="inlineStr">
        <is>
          <t>Gluten de blé</t>
        </is>
      </c>
      <c r="C20" t="n">
        <v>1</v>
      </c>
    </row>
    <row r="21">
      <c r="A21" t="n">
        <v>1</v>
      </c>
      <c r="B21" t="inlineStr">
        <is>
          <t>Protéines, pulpes, sons, solubles et autres  de pois</t>
        </is>
      </c>
      <c r="C21" t="n">
        <v>1</v>
      </c>
    </row>
    <row r="22">
      <c r="A22" t="n">
        <v>1</v>
      </c>
      <c r="B22" t="inlineStr">
        <is>
          <t>Wheat gluten feed, solubles de blé</t>
        </is>
      </c>
      <c r="C22" t="n">
        <v>1</v>
      </c>
    </row>
    <row r="23">
      <c r="A23" t="n">
        <v>1</v>
      </c>
      <c r="B23" t="inlineStr">
        <is>
          <t>Son de blé</t>
        </is>
      </c>
      <c r="C23" t="n">
        <v>1</v>
      </c>
    </row>
    <row r="24">
      <c r="A24" t="n">
        <v>1</v>
      </c>
      <c r="B24" t="inlineStr">
        <is>
          <t>Corn gluten feed, solubles de maïs</t>
        </is>
      </c>
      <c r="C24" t="n">
        <v>1</v>
      </c>
    </row>
    <row r="25">
      <c r="A25" t="n">
        <v>1</v>
      </c>
      <c r="B25" t="inlineStr">
        <is>
          <t>Autres produits de maïs dont Gluten de maïs et Huile de maïs</t>
        </is>
      </c>
      <c r="C25" t="n">
        <v>1</v>
      </c>
    </row>
    <row r="26">
      <c r="A26" t="n">
        <v>1</v>
      </c>
      <c r="B26" t="inlineStr">
        <is>
          <t>Huile de maïs</t>
        </is>
      </c>
      <c r="C26" t="n">
        <v>1</v>
      </c>
    </row>
    <row r="27">
      <c r="A27" t="n">
        <v>1</v>
      </c>
      <c r="B27" t="inlineStr">
        <is>
          <t>Gluten de maïs</t>
        </is>
      </c>
      <c r="C27" t="n">
        <v>1</v>
      </c>
    </row>
    <row r="28">
      <c r="A28" t="n">
        <v>1</v>
      </c>
      <c r="B28" t="inlineStr">
        <is>
          <t>Solubles de céréales et de féculerie</t>
        </is>
      </c>
      <c r="C28" t="n">
        <v>1</v>
      </c>
    </row>
    <row r="29">
      <c r="A29" t="n">
        <v>1</v>
      </c>
      <c r="B29" t="inlineStr">
        <is>
          <t>Pulpes et solubles de féculerie</t>
        </is>
      </c>
      <c r="C29" t="n">
        <v>1</v>
      </c>
    </row>
    <row r="30">
      <c r="A30" t="n">
        <v>1</v>
      </c>
      <c r="B30" t="inlineStr">
        <is>
          <t>Protéines, pulpes, sons, solubles et autres  de pois</t>
        </is>
      </c>
      <c r="C30" t="n">
        <v>1</v>
      </c>
    </row>
    <row r="31">
      <c r="A31" t="n">
        <v>1</v>
      </c>
      <c r="B31" t="inlineStr">
        <is>
          <t>Protéines de pois</t>
        </is>
      </c>
      <c r="C31" t="n">
        <v>1</v>
      </c>
    </row>
    <row r="32">
      <c r="A32" t="n">
        <v>1</v>
      </c>
      <c r="B32" t="inlineStr">
        <is>
          <t>Pulpes, sons, solubles de pois</t>
        </is>
      </c>
      <c r="C32" t="n">
        <v>1</v>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C22"/>
  <sheetViews>
    <sheetView workbookViewId="0">
      <selection activeCell="A1" sqref="A1"/>
    </sheetView>
  </sheetViews>
  <sheetFormatPr baseColWidth="8" defaultRowHeight="15"/>
  <cols>
    <col width="20" customWidth="1" style="89" min="1" max="1"/>
    <col width="20" customWidth="1" style="89" min="2" max="2"/>
    <col width="20" customWidth="1" style="89" min="3" max="3"/>
  </cols>
  <sheetData>
    <row r="1">
      <c r="A1" s="137" t="inlineStr">
        <is>
          <t>Niveau d'aggrégation</t>
        </is>
      </c>
      <c r="B1" s="137" t="inlineStr">
        <is>
          <t>Liste des secteurs</t>
        </is>
      </c>
      <c r="C1" s="137" t="inlineStr">
        <is>
          <t>Contraintes de conservation de la masse</t>
        </is>
      </c>
    </row>
    <row r="2">
      <c r="A2" t="n">
        <v>1</v>
      </c>
      <c r="B2" t="inlineStr">
        <is>
          <t>Récolte</t>
        </is>
      </c>
      <c r="C2" t="n">
        <v>1</v>
      </c>
    </row>
    <row r="3">
      <c r="A3" t="n">
        <v>1</v>
      </c>
      <c r="B3" t="inlineStr">
        <is>
          <t>Amidonnerie/Féculerie</t>
        </is>
      </c>
      <c r="C3" t="n">
        <v>1</v>
      </c>
    </row>
    <row r="4">
      <c r="A4" t="n">
        <v>1</v>
      </c>
      <c r="B4" t="inlineStr">
        <is>
          <t>Industrie agroalimentaire</t>
        </is>
      </c>
      <c r="C4" t="n">
        <v>1</v>
      </c>
    </row>
    <row r="5">
      <c r="A5" t="n">
        <v>1</v>
      </c>
      <c r="B5" t="inlineStr">
        <is>
          <t>Industrie non alimentaire</t>
        </is>
      </c>
      <c r="C5" t="n">
        <v>1</v>
      </c>
    </row>
    <row r="6">
      <c r="A6" t="n">
        <v>1</v>
      </c>
      <c r="B6" t="inlineStr">
        <is>
          <t>Papeterie</t>
        </is>
      </c>
      <c r="C6" t="n">
        <v>1</v>
      </c>
    </row>
    <row r="7">
      <c r="A7" t="n">
        <v>1</v>
      </c>
      <c r="B7" t="inlineStr">
        <is>
          <t>Cartons ondulés</t>
        </is>
      </c>
      <c r="C7" t="n">
        <v>1</v>
      </c>
    </row>
    <row r="8">
      <c r="A8" t="n">
        <v>1</v>
      </c>
      <c r="B8" t="inlineStr">
        <is>
          <t>Industries pharmaceutiques et chimiques</t>
        </is>
      </c>
      <c r="C8" t="n">
        <v>1</v>
      </c>
    </row>
    <row r="9">
      <c r="A9" t="n">
        <v>1</v>
      </c>
      <c r="B9" t="inlineStr">
        <is>
          <t>Autres industries non alimentaires</t>
        </is>
      </c>
      <c r="C9" t="n">
        <v>1</v>
      </c>
    </row>
    <row r="10">
      <c r="A10" t="n">
        <v>1</v>
      </c>
      <c r="B10" t="inlineStr">
        <is>
          <t>Autres industries alimentaires</t>
        </is>
      </c>
      <c r="C10" t="n">
        <v>1</v>
      </c>
    </row>
    <row r="11">
      <c r="A11" t="n">
        <v>1</v>
      </c>
      <c r="B11" t="inlineStr">
        <is>
          <t>Confiseries, chocolaterie</t>
        </is>
      </c>
      <c r="C11" t="n">
        <v>1</v>
      </c>
    </row>
    <row r="12">
      <c r="A12" t="n">
        <v>1</v>
      </c>
      <c r="B12" t="inlineStr">
        <is>
          <t>Boissons</t>
        </is>
      </c>
      <c r="C12" t="n">
        <v>1</v>
      </c>
    </row>
    <row r="13">
      <c r="A13" t="n">
        <v>1</v>
      </c>
      <c r="B13" t="inlineStr">
        <is>
          <t>Entremets/crémes glacées</t>
        </is>
      </c>
      <c r="C13" t="n">
        <v>1</v>
      </c>
    </row>
    <row r="14">
      <c r="A14" t="n">
        <v>1</v>
      </c>
      <c r="B14" t="inlineStr">
        <is>
          <t>Boulangerie, patisseie, biscuiterie</t>
        </is>
      </c>
      <c r="C14" t="n">
        <v>1</v>
      </c>
    </row>
    <row r="15">
      <c r="A15" t="n">
        <v>1</v>
      </c>
      <c r="B15" t="inlineStr">
        <is>
          <t>Conserves de fruits et confitures</t>
        </is>
      </c>
      <c r="C15" t="n">
        <v>1</v>
      </c>
    </row>
    <row r="16">
      <c r="A16" t="n">
        <v>1</v>
      </c>
      <c r="B16" t="inlineStr">
        <is>
          <t>Charcuterie et conserves de viande</t>
        </is>
      </c>
      <c r="C16" t="n">
        <v>1</v>
      </c>
    </row>
    <row r="17">
      <c r="A17" t="n">
        <v>1</v>
      </c>
      <c r="B17" t="inlineStr">
        <is>
          <t>Potages et conserves de légumes</t>
        </is>
      </c>
      <c r="C17" t="n">
        <v>1</v>
      </c>
    </row>
    <row r="18">
      <c r="A18" t="n">
        <v>1</v>
      </c>
      <c r="B18" t="inlineStr">
        <is>
          <t>Fabricants d'aliments pour animaux</t>
        </is>
      </c>
      <c r="C18" t="n">
        <v>1</v>
      </c>
    </row>
    <row r="19">
      <c r="A19" t="n">
        <v>1</v>
      </c>
      <c r="B19" t="inlineStr">
        <is>
          <t>Alimentation humaine</t>
        </is>
      </c>
      <c r="C19" t="n">
        <v>1</v>
      </c>
    </row>
    <row r="20">
      <c r="A20" t="n">
        <v>1</v>
      </c>
      <c r="B20" t="inlineStr">
        <is>
          <t>Alimentation animale</t>
        </is>
      </c>
      <c r="C20" t="n">
        <v>1</v>
      </c>
    </row>
    <row r="21">
      <c r="A21" t="n">
        <v>1</v>
      </c>
      <c r="B21" t="inlineStr">
        <is>
          <t>Valorisation non alimentaire</t>
        </is>
      </c>
      <c r="C21" t="n">
        <v>1</v>
      </c>
    </row>
    <row r="22">
      <c r="A22" t="n">
        <v>1</v>
      </c>
      <c r="B22" t="inlineStr">
        <is>
          <t>Valorisation agronomique</t>
        </is>
      </c>
      <c r="C22" t="n">
        <v>1</v>
      </c>
    </row>
  </sheetData>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D5"/>
  <sheetViews>
    <sheetView workbookViewId="0">
      <selection activeCell="A1" sqref="A1"/>
    </sheetView>
  </sheetViews>
  <sheetFormatPr baseColWidth="8" defaultRowHeight="15"/>
  <cols>
    <col width="20" customWidth="1" style="89" min="1" max="1"/>
    <col width="20" customWidth="1" style="89" min="2" max="2"/>
    <col width="20" customWidth="1" style="89" min="3" max="3"/>
    <col width="20" customWidth="1" style="89" min="4" max="4"/>
  </cols>
  <sheetData>
    <row r="1">
      <c r="A1" s="137" t="inlineStr">
        <is>
          <t>Origine</t>
        </is>
      </c>
      <c r="B1" s="137" t="inlineStr">
        <is>
          <t>Destination</t>
        </is>
      </c>
      <c r="C1" s="137" t="inlineStr">
        <is>
          <t>Valeur</t>
        </is>
      </c>
      <c r="D1" s="137" t="inlineStr">
        <is>
          <t>Incertitude</t>
        </is>
      </c>
    </row>
    <row r="2">
      <c r="A2" t="inlineStr">
        <is>
          <t>Récolte HdF</t>
        </is>
      </c>
      <c r="B2" t="inlineStr">
        <is>
          <t>Blé tendre récolté</t>
        </is>
      </c>
      <c r="C2" t="n">
        <v>7067106.4</v>
      </c>
      <c r="D2" t="inlineStr">
        <is>
          <t>2017-2021</t>
        </is>
      </c>
    </row>
    <row r="3">
      <c r="A3" t="inlineStr">
        <is>
          <t>Récolte HdF</t>
        </is>
      </c>
      <c r="B3" t="inlineStr">
        <is>
          <t>Maïs récolté</t>
        </is>
      </c>
      <c r="C3" t="n">
        <v>555685.1799999999</v>
      </c>
      <c r="D3" t="inlineStr">
        <is>
          <t>2017-2021</t>
        </is>
      </c>
    </row>
    <row r="4">
      <c r="A4" t="inlineStr">
        <is>
          <t>Récolte HdF</t>
        </is>
      </c>
      <c r="B4" t="inlineStr">
        <is>
          <t>Pois récolté</t>
        </is>
      </c>
      <c r="C4" t="n">
        <v>84328.58</v>
      </c>
      <c r="D4" t="inlineStr">
        <is>
          <t>2017-2021</t>
        </is>
      </c>
    </row>
    <row r="5">
      <c r="A5" t="inlineStr">
        <is>
          <t>Récolte HdF</t>
        </is>
      </c>
      <c r="B5" t="inlineStr">
        <is>
          <t>PDT fécule récoltée</t>
        </is>
      </c>
      <c r="C5" t="n">
        <v>700878</v>
      </c>
      <c r="D5" t="inlineStr">
        <is>
          <t>2015-2019</t>
        </is>
      </c>
    </row>
  </sheetData>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F89"/>
  <sheetViews>
    <sheetView workbookViewId="0">
      <selection activeCell="A1" sqref="A1"/>
    </sheetView>
  </sheetViews>
  <sheetFormatPr baseColWidth="8" defaultRowHeight="15"/>
  <cols>
    <col width="20" customWidth="1" style="89" min="1" max="1"/>
    <col width="20" customWidth="1" style="89" min="2" max="2"/>
    <col width="20" customWidth="1" style="89" min="3" max="3"/>
    <col width="20" customWidth="1" style="89" min="4" max="4"/>
    <col width="20" customWidth="1" style="89" min="5" max="5"/>
    <col width="20" customWidth="1" style="89" min="6" max="6"/>
  </cols>
  <sheetData>
    <row r="1">
      <c r="A1" s="137" t="inlineStr">
        <is>
          <t>Identifiant</t>
        </is>
      </c>
      <c r="B1" s="137" t="inlineStr">
        <is>
          <t>Origine</t>
        </is>
      </c>
      <c r="C1" s="137" t="inlineStr">
        <is>
          <t>Destination</t>
        </is>
      </c>
      <c r="D1" s="137" t="inlineStr">
        <is>
          <t>Equation d'égalité (eq = 0)</t>
        </is>
      </c>
      <c r="E1" s="137" t="inlineStr">
        <is>
          <t>Equation d'inégalité borne haute (eq &lt;= 0)</t>
        </is>
      </c>
      <c r="F1" s="137" t="inlineStr">
        <is>
          <t>Equation d'inégalité borne basse (eq &gt;= 0)</t>
        </is>
      </c>
    </row>
    <row r="2">
      <c r="A2" t="n">
        <v>1</v>
      </c>
      <c r="B2" t="inlineStr">
        <is>
          <t>Blé utilisé en amidonnerie</t>
        </is>
      </c>
      <c r="C2" t="inlineStr">
        <is>
          <t>Amidonnerie, féculerie</t>
        </is>
      </c>
      <c r="D2" t="n">
        <v>-0.07000000000000001</v>
      </c>
      <c r="E2" t="n">
        <v>2015</v>
      </c>
      <c r="F2" t="inlineStr">
        <is>
          <t>7% du blé tendre récolté est utilisé en amidonnerie</t>
        </is>
      </c>
    </row>
    <row r="3">
      <c r="A3" t="n">
        <v>1</v>
      </c>
      <c r="B3" t="inlineStr">
        <is>
          <t>Amidonnerie, féculerie</t>
        </is>
      </c>
      <c r="C3" t="inlineStr">
        <is>
          <t>Blé tendre récolté</t>
        </is>
      </c>
      <c r="D3" t="n">
        <v>1</v>
      </c>
      <c r="E3" t="inlineStr"/>
      <c r="F3" t="inlineStr"/>
    </row>
    <row r="4">
      <c r="A4" t="n">
        <v>2</v>
      </c>
      <c r="B4" t="inlineStr">
        <is>
          <t>Maïs utilisé en amidonnerie</t>
        </is>
      </c>
      <c r="C4" t="inlineStr">
        <is>
          <t>Amidonnerie/Féculerie</t>
        </is>
      </c>
      <c r="D4" t="n">
        <v>-0.14</v>
      </c>
      <c r="E4" t="n">
        <v>2015</v>
      </c>
      <c r="F4" t="inlineStr">
        <is>
          <t>14% du maïs récolté est utilisé en amidonnerie</t>
        </is>
      </c>
    </row>
    <row r="5">
      <c r="A5" t="n">
        <v>2</v>
      </c>
      <c r="B5" t="inlineStr">
        <is>
          <t>Amidonnerie/Féculerie</t>
        </is>
      </c>
      <c r="C5" t="inlineStr">
        <is>
          <t>Maïs récolté</t>
        </is>
      </c>
      <c r="D5" t="n">
        <v>1</v>
      </c>
      <c r="E5" t="inlineStr"/>
      <c r="F5" t="inlineStr"/>
    </row>
    <row r="6">
      <c r="A6" t="n">
        <v>3</v>
      </c>
      <c r="B6" t="inlineStr">
        <is>
          <t>Pois utilisé en amidonnerie</t>
        </is>
      </c>
      <c r="C6" t="inlineStr">
        <is>
          <t>Amidonnerie/Féculerie</t>
        </is>
      </c>
      <c r="D6" t="n">
        <v>-0.13</v>
      </c>
      <c r="E6" t="n">
        <v>2015</v>
      </c>
      <c r="F6" t="inlineStr">
        <is>
          <t>13% des pois récoltés est utilisé en amidonnerie</t>
        </is>
      </c>
    </row>
    <row r="7">
      <c r="A7" t="n">
        <v>3</v>
      </c>
      <c r="B7" t="inlineStr">
        <is>
          <t>Amidonnerie/Féculerie</t>
        </is>
      </c>
      <c r="C7" t="inlineStr">
        <is>
          <t>Pois récolté</t>
        </is>
      </c>
      <c r="D7" t="n">
        <v>1</v>
      </c>
      <c r="E7" t="inlineStr"/>
      <c r="F7" t="inlineStr"/>
    </row>
    <row r="8">
      <c r="A8" t="n">
        <v>4</v>
      </c>
      <c r="B8" t="inlineStr">
        <is>
          <t>PDT fécule utilisée en féculerie</t>
        </is>
      </c>
      <c r="C8" t="inlineStr">
        <is>
          <t>Amidonnerie, féculerie</t>
        </is>
      </c>
      <c r="D8" t="n">
        <v>1</v>
      </c>
      <c r="E8" t="n">
        <v>2017</v>
      </c>
      <c r="F8" t="inlineStr">
        <is>
          <t>100 % des PDT fécules récoltées sont utilisées en féculerie</t>
        </is>
      </c>
    </row>
    <row r="9">
      <c r="A9" t="n">
        <v>4</v>
      </c>
      <c r="B9" t="inlineStr">
        <is>
          <t>Amidonnerie</t>
        </is>
      </c>
      <c r="C9" t="inlineStr">
        <is>
          <t>PDT fécule récoltée</t>
        </is>
      </c>
      <c r="D9" t="n">
        <v>1</v>
      </c>
      <c r="E9" t="inlineStr"/>
      <c r="F9" t="inlineStr"/>
    </row>
    <row r="10">
      <c r="A10" t="n">
        <v>5</v>
      </c>
      <c r="B10" t="inlineStr">
        <is>
          <t>Amidon de blé</t>
        </is>
      </c>
      <c r="C10" t="inlineStr">
        <is>
          <t>Amidonnerie, féculerie</t>
        </is>
      </c>
      <c r="D10" t="n">
        <v>-0.53</v>
      </c>
      <c r="E10" t="n">
        <v>2015</v>
      </c>
      <c r="F10" t="inlineStr">
        <is>
          <t>53% du blé utilisé en amidonnerie devient de l'amidon de blé</t>
        </is>
      </c>
    </row>
    <row r="11">
      <c r="A11" t="n">
        <v>5</v>
      </c>
      <c r="B11" t="inlineStr">
        <is>
          <t>Amidonnerie, féculerie</t>
        </is>
      </c>
      <c r="C11" t="inlineStr">
        <is>
          <t>Blé utilisé en amidonnerie</t>
        </is>
      </c>
      <c r="D11" t="n">
        <v>1</v>
      </c>
      <c r="E11" t="n">
        <v>2020</v>
      </c>
      <c r="F11" t="inlineStr">
        <is>
          <t>1,9 tonnes de blé pour 1 tonne d'amidon de blé</t>
        </is>
      </c>
    </row>
    <row r="12">
      <c r="A12" t="n">
        <v>6</v>
      </c>
      <c r="B12" t="inlineStr">
        <is>
          <t>Amidon de maïs</t>
        </is>
      </c>
      <c r="C12" t="inlineStr">
        <is>
          <t>Amidonnerie, féculerie</t>
        </is>
      </c>
      <c r="D12" t="n">
        <v>-0.63</v>
      </c>
      <c r="E12" t="n">
        <v>2015</v>
      </c>
      <c r="F12" t="inlineStr">
        <is>
          <t>63% du maïs utilisé en amidonnerie devient de l'amidon de maïs</t>
        </is>
      </c>
    </row>
    <row r="13">
      <c r="A13" t="n">
        <v>6</v>
      </c>
      <c r="B13" t="inlineStr">
        <is>
          <t>Amidonnerie, féculerie</t>
        </is>
      </c>
      <c r="C13" t="inlineStr">
        <is>
          <t>Maïs utilisé en amidonnerie</t>
        </is>
      </c>
      <c r="D13" t="n">
        <v>1</v>
      </c>
      <c r="E13" t="n">
        <v>2020</v>
      </c>
      <c r="F13" t="inlineStr">
        <is>
          <t>1,6 tonne de maïs pour 1 tonne d'amidon de maïs</t>
        </is>
      </c>
    </row>
    <row r="14">
      <c r="A14" t="n">
        <v>7</v>
      </c>
      <c r="B14" t="inlineStr">
        <is>
          <t>Amidon de pois</t>
        </is>
      </c>
      <c r="C14" t="inlineStr">
        <is>
          <t>Amidonnerie, féculerie</t>
        </is>
      </c>
      <c r="D14" t="n">
        <v>-0.4</v>
      </c>
      <c r="E14" t="n">
        <v>2015</v>
      </c>
      <c r="F14" t="inlineStr">
        <is>
          <t>40 % de pois utilisé en amidonenrie devient de l'amidon de pois</t>
        </is>
      </c>
    </row>
    <row r="15">
      <c r="A15" t="n">
        <v>7</v>
      </c>
      <c r="B15" t="inlineStr">
        <is>
          <t>Amidonnerie, féculerie</t>
        </is>
      </c>
      <c r="C15" t="inlineStr">
        <is>
          <t>Pois destiné à l'amidonnerie</t>
        </is>
      </c>
      <c r="D15" t="n">
        <v>1</v>
      </c>
      <c r="E15" t="n">
        <v>2020</v>
      </c>
      <c r="F15" t="inlineStr">
        <is>
          <t>2,5 tonnes de pois pour 1 tonne d'amidon de pois</t>
        </is>
      </c>
    </row>
    <row r="16">
      <c r="A16" t="n">
        <v>8</v>
      </c>
      <c r="B16" t="inlineStr">
        <is>
          <t>Fécule de PDT</t>
        </is>
      </c>
      <c r="C16" t="inlineStr">
        <is>
          <t>Amidonnerie, féculerie</t>
        </is>
      </c>
      <c r="D16" t="n">
        <v>1</v>
      </c>
      <c r="E16" t="n">
        <v>2016</v>
      </c>
      <c r="F16" t="inlineStr">
        <is>
          <t>20 % des PDT fécule utilisées en féculerie deviennent de la fécule</t>
        </is>
      </c>
    </row>
    <row r="17">
      <c r="A17" t="n">
        <v>8</v>
      </c>
      <c r="B17" t="inlineStr">
        <is>
          <t>Amidonnerie, féculerie</t>
        </is>
      </c>
      <c r="C17" t="inlineStr">
        <is>
          <t>PDT fécule utilisée en féculerie</t>
        </is>
      </c>
      <c r="D17" t="n">
        <v>1</v>
      </c>
      <c r="E17" t="n">
        <v>2016</v>
      </c>
      <c r="F17" t="inlineStr">
        <is>
          <t xml:space="preserve">5 tonnes de PDT féculière pour obtenir 1 tonne de fécule </t>
        </is>
      </c>
    </row>
    <row r="18">
      <c r="A18" t="n">
        <v>9</v>
      </c>
      <c r="B18" t="inlineStr">
        <is>
          <t>Amidon à usage alimentaire</t>
        </is>
      </c>
      <c r="C18" t="inlineStr">
        <is>
          <t>Industrie agroalimentaire</t>
        </is>
      </c>
      <c r="D18" t="n">
        <v>-0.55</v>
      </c>
      <c r="E18" t="n">
        <v>2020</v>
      </c>
      <c r="F18" t="inlineStr">
        <is>
          <t>55% de l'amidon et de ses dérivés est utilisé en agroalimentaire</t>
        </is>
      </c>
    </row>
    <row r="19">
      <c r="A19" t="n">
        <v>9</v>
      </c>
      <c r="B19" t="inlineStr">
        <is>
          <t>Industries agroalimentaires</t>
        </is>
      </c>
      <c r="C19" t="inlineStr">
        <is>
          <t>Amidon et fécule</t>
        </is>
      </c>
      <c r="D19" t="n">
        <v>1</v>
      </c>
      <c r="E19" t="inlineStr"/>
      <c r="F19" t="inlineStr"/>
    </row>
    <row r="20">
      <c r="A20" t="n">
        <v>10</v>
      </c>
      <c r="B20" t="inlineStr">
        <is>
          <t>Amidon à usage non alimentaire</t>
        </is>
      </c>
      <c r="C20" t="inlineStr">
        <is>
          <t>Industrie non alimentaire</t>
        </is>
      </c>
      <c r="D20" t="n">
        <v>-0.45</v>
      </c>
      <c r="E20" t="n">
        <v>2020</v>
      </c>
      <c r="F20" t="inlineStr">
        <is>
          <t>45% de l'amidon et de ses dérivés est utilisé en industries non alimentaires</t>
        </is>
      </c>
    </row>
    <row r="21">
      <c r="A21" t="n">
        <v>10</v>
      </c>
      <c r="B21" t="inlineStr">
        <is>
          <t>Industries non alimentaire</t>
        </is>
      </c>
      <c r="C21" t="inlineStr">
        <is>
          <t>Amidon et fécule</t>
        </is>
      </c>
      <c r="D21" t="n">
        <v>1</v>
      </c>
      <c r="E21" t="inlineStr"/>
      <c r="F21" t="inlineStr"/>
    </row>
    <row r="22">
      <c r="A22" t="n">
        <v>11</v>
      </c>
      <c r="B22" t="inlineStr">
        <is>
          <t>Produits non alimentaires</t>
        </is>
      </c>
      <c r="C22" t="inlineStr">
        <is>
          <t>Industrie papetière</t>
        </is>
      </c>
      <c r="D22" t="n">
        <v>-0.41</v>
      </c>
      <c r="E22" t="inlineStr"/>
      <c r="F22" t="inlineStr">
        <is>
          <t>41% de l'amidon à usage non alimentaire est utilisé en papeterie</t>
        </is>
      </c>
    </row>
    <row r="23">
      <c r="A23" t="n">
        <v>11</v>
      </c>
      <c r="B23" t="inlineStr">
        <is>
          <t>Industrie papetière</t>
        </is>
      </c>
      <c r="C23" t="inlineStr">
        <is>
          <t>Amidon à usage non alimentaire</t>
        </is>
      </c>
      <c r="D23" t="n">
        <v>1</v>
      </c>
      <c r="E23" t="inlineStr"/>
      <c r="F23" t="inlineStr"/>
    </row>
    <row r="24">
      <c r="A24" t="n">
        <v>12</v>
      </c>
      <c r="B24" t="inlineStr">
        <is>
          <t>Produits non alimentaires</t>
        </is>
      </c>
      <c r="C24" t="inlineStr">
        <is>
          <t>Industries pharmaceutiques et chimiques</t>
        </is>
      </c>
      <c r="D24" t="n">
        <v>-0.28</v>
      </c>
      <c r="E24" t="inlineStr"/>
      <c r="F24" t="inlineStr">
        <is>
          <t xml:space="preserve">28% de l'amidon non alimentaire est utilisé en industries pharmaceutiques et chimiques </t>
        </is>
      </c>
    </row>
    <row r="25">
      <c r="A25" t="n">
        <v>12</v>
      </c>
      <c r="B25" t="inlineStr">
        <is>
          <t>Industries pharmaceutiques et chimiques</t>
        </is>
      </c>
      <c r="C25" t="inlineStr">
        <is>
          <t>Amidon à usage non alimentaire</t>
        </is>
      </c>
      <c r="D25" t="n">
        <v>1</v>
      </c>
      <c r="E25" t="inlineStr"/>
      <c r="F25" t="inlineStr"/>
    </row>
    <row r="26">
      <c r="A26" t="n">
        <v>13</v>
      </c>
      <c r="B26" t="inlineStr">
        <is>
          <t>Produits non alimentaires</t>
        </is>
      </c>
      <c r="C26" t="inlineStr">
        <is>
          <t>Cartonnerie</t>
        </is>
      </c>
      <c r="D26" t="n">
        <v>-0.17</v>
      </c>
      <c r="E26" t="inlineStr"/>
      <c r="F26" t="inlineStr">
        <is>
          <t xml:space="preserve">17% de l'amidon non alimentaire est utilisé en cartonnerie </t>
        </is>
      </c>
    </row>
    <row r="27">
      <c r="A27" t="n">
        <v>13</v>
      </c>
      <c r="B27" t="inlineStr">
        <is>
          <t>Cartonnerie</t>
        </is>
      </c>
      <c r="C27" t="inlineStr">
        <is>
          <t>Amidon à usage non alimentaire</t>
        </is>
      </c>
      <c r="D27" t="n">
        <v>1</v>
      </c>
      <c r="E27" t="inlineStr"/>
      <c r="F27" t="inlineStr"/>
    </row>
    <row r="28">
      <c r="A28" t="n">
        <v>14</v>
      </c>
      <c r="B28" t="inlineStr">
        <is>
          <t>Produits non alimentaires</t>
        </is>
      </c>
      <c r="C28" t="inlineStr">
        <is>
          <t>Autres industries non alimentaires</t>
        </is>
      </c>
      <c r="D28" t="n">
        <v>-0.14</v>
      </c>
      <c r="E28" t="inlineStr"/>
      <c r="F28" t="inlineStr">
        <is>
          <t>14% de l'amidon non alimentaire est utilisé en autres industries non alimentaires</t>
        </is>
      </c>
    </row>
    <row r="29">
      <c r="A29" t="n">
        <v>14</v>
      </c>
      <c r="B29" t="inlineStr">
        <is>
          <t>Autres industries non alimentaires</t>
        </is>
      </c>
      <c r="C29" t="inlineStr">
        <is>
          <t>Amidon à usage non alimentaire</t>
        </is>
      </c>
      <c r="D29" t="n">
        <v>1</v>
      </c>
      <c r="E29" t="inlineStr"/>
      <c r="F29" t="inlineStr"/>
    </row>
    <row r="30">
      <c r="A30" t="n">
        <v>15</v>
      </c>
      <c r="B30" t="inlineStr">
        <is>
          <t>Produits pour alimentation humaine</t>
        </is>
      </c>
      <c r="C30" t="inlineStr">
        <is>
          <t>Autres industries agroalimentaires</t>
        </is>
      </c>
      <c r="D30" t="n">
        <v>-0.27</v>
      </c>
      <c r="E30" t="inlineStr"/>
      <c r="F30" t="inlineStr">
        <is>
          <t>27% de l'amidon à usage alimentaire est utilisé par d'autres industries agro alimentaires</t>
        </is>
      </c>
    </row>
    <row r="31">
      <c r="A31" t="n">
        <v>15</v>
      </c>
      <c r="B31" t="inlineStr">
        <is>
          <t>Autres industries agroalimentaires</t>
        </is>
      </c>
      <c r="C31" t="inlineStr">
        <is>
          <t>Amidon à usage alimentaire</t>
        </is>
      </c>
      <c r="D31" t="n">
        <v>1</v>
      </c>
      <c r="E31" t="inlineStr"/>
      <c r="F31" t="inlineStr"/>
    </row>
    <row r="32">
      <c r="A32" t="n">
        <v>16</v>
      </c>
      <c r="B32" t="inlineStr">
        <is>
          <t>Produits pour alimentation humaine</t>
        </is>
      </c>
      <c r="C32" t="inlineStr">
        <is>
          <t>Confiserie, chocolaterie</t>
        </is>
      </c>
      <c r="D32" t="n">
        <v>-0.14</v>
      </c>
      <c r="E32" t="inlineStr"/>
      <c r="F32" t="inlineStr">
        <is>
          <t>14% de l'amidon à usage alimentaire est utilisé en confiseries, chocolateries</t>
        </is>
      </c>
    </row>
    <row r="33">
      <c r="A33" t="n">
        <v>16</v>
      </c>
      <c r="B33" t="inlineStr">
        <is>
          <t>Confiserie, chocolaterie</t>
        </is>
      </c>
      <c r="C33" t="inlineStr">
        <is>
          <t>Amidon à usage alimentaire</t>
        </is>
      </c>
      <c r="D33" t="n">
        <v>1</v>
      </c>
      <c r="E33" t="inlineStr"/>
      <c r="F33" t="inlineStr"/>
    </row>
    <row r="34">
      <c r="A34" t="n">
        <v>17</v>
      </c>
      <c r="B34" t="inlineStr">
        <is>
          <t>Produits pour alimentation humaine</t>
        </is>
      </c>
      <c r="C34" t="inlineStr">
        <is>
          <t>Brasserie et industries BRNA</t>
        </is>
      </c>
      <c r="D34" t="n">
        <v>-0.13</v>
      </c>
      <c r="E34" t="inlineStr"/>
      <c r="F34" t="inlineStr">
        <is>
          <t>13% de l'amidon à usage alimentaire est utilisé en brasseries et en industries de boissons rafraichissantes non alcoolisées</t>
        </is>
      </c>
    </row>
    <row r="35">
      <c r="A35" t="n">
        <v>17</v>
      </c>
      <c r="B35" t="inlineStr">
        <is>
          <t>Brasseries et industries BRNA</t>
        </is>
      </c>
      <c r="C35" t="inlineStr">
        <is>
          <t>Amidon à usage alimentaire</t>
        </is>
      </c>
      <c r="D35" t="n">
        <v>1</v>
      </c>
      <c r="E35" t="inlineStr"/>
      <c r="F35" t="inlineStr"/>
    </row>
    <row r="36">
      <c r="A36" t="n">
        <v>18</v>
      </c>
      <c r="B36" t="inlineStr">
        <is>
          <t>Produits pour alimentation humaine</t>
        </is>
      </c>
      <c r="C36" t="inlineStr">
        <is>
          <t>Industries des entremets et crèmes glacées</t>
        </is>
      </c>
      <c r="D36" t="n">
        <v>-0.11</v>
      </c>
      <c r="E36" t="inlineStr"/>
      <c r="F36" t="inlineStr">
        <is>
          <t>11% de l'amidon à usage alimenataire est utilisé en industries des entremets et crèmes glacées</t>
        </is>
      </c>
    </row>
    <row r="37">
      <c r="A37" t="n">
        <v>18</v>
      </c>
      <c r="B37" t="inlineStr">
        <is>
          <t>Industries des entremets et crèmes glacées</t>
        </is>
      </c>
      <c r="C37" t="inlineStr">
        <is>
          <t>Amidon à usage alimentaire</t>
        </is>
      </c>
      <c r="D37" t="n">
        <v>1</v>
      </c>
      <c r="E37" t="inlineStr"/>
      <c r="F37" t="inlineStr"/>
    </row>
    <row r="38">
      <c r="A38" t="n">
        <v>19</v>
      </c>
      <c r="B38" t="inlineStr">
        <is>
          <t>Produits pour alimentation humaine</t>
        </is>
      </c>
      <c r="C38" t="inlineStr">
        <is>
          <t>Industries de Boulangerie, patisserie, biscuiterie</t>
        </is>
      </c>
      <c r="D38" t="n">
        <v>-0.1</v>
      </c>
      <c r="E38" t="inlineStr"/>
      <c r="F38" t="inlineStr">
        <is>
          <t>10% de l'amidon à usage alimentaire est utilisé par le secteur boulangeries, patisseries, biscuiteries des IAA</t>
        </is>
      </c>
    </row>
    <row r="39">
      <c r="A39" t="n">
        <v>19</v>
      </c>
      <c r="B39" t="inlineStr">
        <is>
          <t>Industries de Boulangeries, patisseries, biscuiteries</t>
        </is>
      </c>
      <c r="C39" t="inlineStr">
        <is>
          <t>Amidon à usage alimentaire</t>
        </is>
      </c>
      <c r="D39" t="n">
        <v>1</v>
      </c>
      <c r="E39" t="inlineStr"/>
      <c r="F39" t="inlineStr"/>
    </row>
    <row r="40">
      <c r="A40" t="n">
        <v>20</v>
      </c>
      <c r="B40" t="inlineStr">
        <is>
          <t>Produits pour alimentation humaine</t>
        </is>
      </c>
      <c r="C40" t="inlineStr">
        <is>
          <t>Industrie des conserves de fruits et confitures</t>
        </is>
      </c>
      <c r="D40" t="n">
        <v>-0.07000000000000001</v>
      </c>
      <c r="E40" t="inlineStr"/>
      <c r="F40" t="inlineStr">
        <is>
          <t>7% de l'amidon à usage alimenataire est utilise en industrie des conserves de fruits et confitures</t>
        </is>
      </c>
    </row>
    <row r="41">
      <c r="A41" t="n">
        <v>20</v>
      </c>
      <c r="B41" t="inlineStr">
        <is>
          <t>Industries des conserves de fruits et confitures</t>
        </is>
      </c>
      <c r="C41" t="inlineStr">
        <is>
          <t>Amidon à usage alimentaire</t>
        </is>
      </c>
      <c r="D41" t="n">
        <v>1</v>
      </c>
      <c r="E41" t="inlineStr"/>
      <c r="F41" t="inlineStr"/>
    </row>
    <row r="42">
      <c r="A42" t="n">
        <v>21</v>
      </c>
      <c r="B42" t="inlineStr">
        <is>
          <t>Produits pour alimentation humaine</t>
        </is>
      </c>
      <c r="C42" t="inlineStr">
        <is>
          <t>Industrie de charcuterie et conserves de viande</t>
        </is>
      </c>
      <c r="D42" t="n">
        <v>-0.3</v>
      </c>
      <c r="E42" t="inlineStr"/>
      <c r="F42" t="inlineStr">
        <is>
          <t>3% de l'amidon à usage alimentaire est utilisé en industrie de charcuterie et conserves de viande</t>
        </is>
      </c>
    </row>
    <row r="43">
      <c r="A43" t="n">
        <v>21</v>
      </c>
      <c r="B43" t="inlineStr">
        <is>
          <t>Industrie de charcuterie et conserves de viande</t>
        </is>
      </c>
      <c r="C43" t="inlineStr">
        <is>
          <t>Amidon à usage alimentaire</t>
        </is>
      </c>
      <c r="D43" t="n">
        <v>1</v>
      </c>
      <c r="E43" t="inlineStr"/>
      <c r="F43" t="inlineStr"/>
    </row>
    <row r="44">
      <c r="A44" t="n">
        <v>22</v>
      </c>
      <c r="B44" t="inlineStr">
        <is>
          <t>Produits pour alimentation humaine</t>
        </is>
      </c>
      <c r="C44" t="inlineStr">
        <is>
          <t>Industrie de potages et conserves de légumes</t>
        </is>
      </c>
      <c r="D44" t="n">
        <v>-0.01</v>
      </c>
      <c r="E44" t="inlineStr"/>
      <c r="F44" t="inlineStr">
        <is>
          <t>1% de l'amidon à usage alimentaire est utilisé en industrie de potages et conserves de légumes</t>
        </is>
      </c>
    </row>
    <row r="45">
      <c r="A45" t="n">
        <v>22</v>
      </c>
      <c r="B45" t="inlineStr">
        <is>
          <t>Industrie de potages et conserves de légumes</t>
        </is>
      </c>
      <c r="C45" t="inlineStr">
        <is>
          <t>Amidon à usage alimentaire</t>
        </is>
      </c>
      <c r="D45" t="n">
        <v>1</v>
      </c>
      <c r="E45" t="inlineStr"/>
      <c r="F45" t="inlineStr"/>
    </row>
    <row r="46">
      <c r="A46" t="n">
        <v>23</v>
      </c>
      <c r="B46" t="inlineStr">
        <is>
          <t>Produits pour alimentation animale</t>
        </is>
      </c>
      <c r="C46" t="inlineStr">
        <is>
          <t>Industrie d'aliments pour animaux</t>
        </is>
      </c>
      <c r="D46" t="n">
        <v>-0.14</v>
      </c>
      <c r="E46" t="inlineStr"/>
      <c r="F46" t="inlineStr">
        <is>
          <t xml:space="preserve">14% de l'amidon à usage alimenataire est utilisé en industrie d'aliments pour animaux </t>
        </is>
      </c>
    </row>
    <row r="47">
      <c r="A47" t="n">
        <v>23</v>
      </c>
      <c r="B47" t="inlineStr">
        <is>
          <t>Industrie d'aliments pour animaux</t>
        </is>
      </c>
      <c r="C47" t="inlineStr">
        <is>
          <t>Amidon à usage alimentaire</t>
        </is>
      </c>
      <c r="D47" t="n">
        <v>1</v>
      </c>
      <c r="E47" t="inlineStr"/>
      <c r="F47" t="inlineStr"/>
    </row>
    <row r="48">
      <c r="A48" t="n">
        <v>24</v>
      </c>
      <c r="B48" t="inlineStr">
        <is>
          <t>Wheat gluten feed, solubles de blé</t>
        </is>
      </c>
      <c r="C48" t="inlineStr">
        <is>
          <t>Amidonnerie/Féculerie</t>
        </is>
      </c>
      <c r="D48" t="n">
        <v>-0.21</v>
      </c>
      <c r="E48" t="inlineStr"/>
      <c r="F48" t="inlineStr">
        <is>
          <t>21% du blé utilisé en amidonnerie est transformé en co-produits (brisures, solubles, sons, germes) valorisés en wheat gluten feed et solubles de blé</t>
        </is>
      </c>
    </row>
    <row r="49">
      <c r="A49" t="n">
        <v>24</v>
      </c>
      <c r="B49" t="inlineStr">
        <is>
          <t>Amidonnerie/Féculerie</t>
        </is>
      </c>
      <c r="C49" t="inlineStr">
        <is>
          <t>Blé utilisé en amidonnerie</t>
        </is>
      </c>
      <c r="D49" t="n">
        <v>1</v>
      </c>
      <c r="E49" t="inlineStr"/>
      <c r="F49" t="inlineStr"/>
    </row>
    <row r="50">
      <c r="A50" t="n">
        <v>25</v>
      </c>
      <c r="B50" t="inlineStr">
        <is>
          <t>Sons de blé</t>
        </is>
      </c>
      <c r="C50" t="inlineStr">
        <is>
          <t>Amidonnerie/Féculerie</t>
        </is>
      </c>
      <c r="D50" t="n">
        <v>-0.21</v>
      </c>
      <c r="E50" t="inlineStr"/>
      <c r="F50" t="inlineStr">
        <is>
          <t>21% du blé utilisé en amidonnerie est transformé en co-produits (brisures, solubles, sons, germes) valorisés en sons de blé</t>
        </is>
      </c>
    </row>
    <row r="51">
      <c r="A51" t="n">
        <v>25</v>
      </c>
      <c r="B51" t="inlineStr">
        <is>
          <t>Amidonnerie/Féculerie</t>
        </is>
      </c>
      <c r="C51" t="inlineStr">
        <is>
          <t>Blé utilisé en amidonnerie</t>
        </is>
      </c>
      <c r="D51" t="n">
        <v>1</v>
      </c>
      <c r="E51" t="inlineStr"/>
      <c r="F51" t="inlineStr"/>
    </row>
    <row r="52">
      <c r="A52" t="n">
        <v>26</v>
      </c>
      <c r="B52" t="inlineStr">
        <is>
          <t>Gluten de blé</t>
        </is>
      </c>
      <c r="C52" t="inlineStr">
        <is>
          <t>Amidonnerie/Féculerie</t>
        </is>
      </c>
      <c r="D52" t="n">
        <v>-0.07000000000000001</v>
      </c>
      <c r="E52" t="inlineStr"/>
      <c r="F52" t="inlineStr">
        <is>
          <t>7% du blé utilisé en amidonnerie est transformé en gluten de blé</t>
        </is>
      </c>
    </row>
    <row r="53">
      <c r="A53" t="n">
        <v>26</v>
      </c>
      <c r="B53" t="inlineStr">
        <is>
          <t>Amidonnerie/Féculerie</t>
        </is>
      </c>
      <c r="C53" t="inlineStr">
        <is>
          <t>Blé utilisé en amidonnerie</t>
        </is>
      </c>
      <c r="D53" t="n">
        <v>1</v>
      </c>
      <c r="E53" t="inlineStr"/>
      <c r="F53" t="inlineStr"/>
    </row>
    <row r="54">
      <c r="A54" t="n">
        <v>27</v>
      </c>
      <c r="B54" t="inlineStr">
        <is>
          <t>Corn gluten feed, solubles de maïs</t>
        </is>
      </c>
      <c r="C54" t="inlineStr">
        <is>
          <t>Amidonnerie/Féculerie</t>
        </is>
      </c>
      <c r="D54" t="n">
        <v>-0.22</v>
      </c>
      <c r="E54" t="inlineStr"/>
      <c r="F54" t="inlineStr">
        <is>
          <t>22% du maïs utilisé en amidonnerie est transformé en corn glten feed et solubles de maïs</t>
        </is>
      </c>
    </row>
    <row r="55">
      <c r="A55" t="n">
        <v>27</v>
      </c>
      <c r="B55" t="inlineStr">
        <is>
          <t>Amidonnerie/Féculerie</t>
        </is>
      </c>
      <c r="C55" t="inlineStr">
        <is>
          <t>Maïs utilisé en amidonnerie</t>
        </is>
      </c>
      <c r="D55" t="n">
        <v>1</v>
      </c>
      <c r="E55" t="inlineStr"/>
      <c r="F55" t="inlineStr"/>
    </row>
    <row r="56">
      <c r="A56" t="n">
        <v>28</v>
      </c>
      <c r="B56" t="inlineStr">
        <is>
          <t>Autres produits de maïs dont Gluten de maïs et Huile de maïs</t>
        </is>
      </c>
      <c r="C56" t="inlineStr">
        <is>
          <t>Amidonnerie/Féculerie</t>
        </is>
      </c>
      <c r="D56" t="n">
        <v>0.16</v>
      </c>
      <c r="E56" t="inlineStr"/>
      <c r="F56" t="inlineStr">
        <is>
          <t xml:space="preserve">16% du maïs utilisé en amidonnerie est transformé en gluten de maïs, huile de maïs et autres </t>
        </is>
      </c>
    </row>
    <row r="57">
      <c r="A57" t="n">
        <v>28</v>
      </c>
      <c r="B57" t="inlineStr">
        <is>
          <t>Amidonnerie/Féculerie</t>
        </is>
      </c>
      <c r="C57" t="inlineStr">
        <is>
          <t>Maïs utilisé en amidonnerie</t>
        </is>
      </c>
      <c r="D57" t="n">
        <v>1</v>
      </c>
      <c r="E57" t="inlineStr"/>
      <c r="F57" t="inlineStr"/>
    </row>
    <row r="58">
      <c r="A58" t="n">
        <v>29</v>
      </c>
      <c r="B58" t="inlineStr">
        <is>
          <t>Pulpes et solubles de féculeries</t>
        </is>
      </c>
      <c r="C58" t="inlineStr">
        <is>
          <t>Amidonnerie/Féculerie</t>
        </is>
      </c>
      <c r="D58" t="n">
        <v>0.1</v>
      </c>
      <c r="E58" t="inlineStr"/>
      <c r="F58" t="inlineStr">
        <is>
          <t xml:space="preserve">10% de la PDT fécule utilisée en féculerie est transformé en pulpes et solubles </t>
        </is>
      </c>
    </row>
    <row r="59">
      <c r="A59" t="n">
        <v>29</v>
      </c>
      <c r="B59" t="inlineStr">
        <is>
          <t>Amidonnerie/Féculerie</t>
        </is>
      </c>
      <c r="C59" t="inlineStr">
        <is>
          <t>PDT fécule utilisée en féculerie</t>
        </is>
      </c>
      <c r="D59" t="n">
        <v>1</v>
      </c>
      <c r="E59" t="inlineStr"/>
      <c r="F59" t="inlineStr"/>
    </row>
    <row r="60">
      <c r="A60" t="n">
        <v>30</v>
      </c>
      <c r="B60" t="inlineStr">
        <is>
          <t>Protéines, pulpes, sons, solubles et autres  de pois</t>
        </is>
      </c>
      <c r="C60" t="inlineStr">
        <is>
          <t>Amidonnerie/Féculerie</t>
        </is>
      </c>
      <c r="D60" t="n">
        <v>0.87</v>
      </c>
      <c r="E60" t="inlineStr"/>
      <c r="F60" t="inlineStr">
        <is>
          <t xml:space="preserve">86% du pois utilisé en amidonnerie est transformé en Protéines, pulpes, sons, solubles et autres </t>
        </is>
      </c>
    </row>
    <row r="61">
      <c r="A61" t="n">
        <v>30</v>
      </c>
      <c r="B61" t="inlineStr">
        <is>
          <t>Amidonnerie/Féculerie</t>
        </is>
      </c>
      <c r="C61" t="inlineStr">
        <is>
          <t>Pois utilisé en amidonnerie</t>
        </is>
      </c>
      <c r="D61" t="n">
        <v>1</v>
      </c>
      <c r="E61" t="inlineStr"/>
      <c r="F61" t="inlineStr"/>
    </row>
    <row r="62">
      <c r="A62" t="n">
        <v>31</v>
      </c>
      <c r="B62" t="inlineStr">
        <is>
          <t>Valorisation agronomique</t>
        </is>
      </c>
      <c r="C62" t="inlineStr">
        <is>
          <t>Amidonnerie/féculerie</t>
        </is>
      </c>
      <c r="D62" t="inlineStr">
        <is>
          <t>indéfini</t>
        </is>
      </c>
      <c r="E62" t="inlineStr"/>
      <c r="F62" t="inlineStr"/>
    </row>
    <row r="63">
      <c r="A63" t="n">
        <v>31</v>
      </c>
      <c r="B63" t="inlineStr">
        <is>
          <t>Amidonnerie/féculerie</t>
        </is>
      </c>
      <c r="C63" t="inlineStr">
        <is>
          <t>Solubles de céréales et de féculerie</t>
        </is>
      </c>
      <c r="D63" t="n">
        <v>1</v>
      </c>
      <c r="E63" t="inlineStr"/>
      <c r="F63" t="inlineStr"/>
    </row>
    <row r="64">
      <c r="A64" t="n">
        <v>32</v>
      </c>
      <c r="B64" t="inlineStr">
        <is>
          <t>Alimentation animale</t>
        </is>
      </c>
      <c r="C64" t="inlineStr">
        <is>
          <t>Amidonnerie/féculerie</t>
        </is>
      </c>
      <c r="D64" t="n">
        <v>1</v>
      </c>
      <c r="E64" t="inlineStr"/>
      <c r="F64" t="inlineStr">
        <is>
          <t>100 % wheat gluten feed est valorisé en alimentation animale</t>
        </is>
      </c>
    </row>
    <row r="65">
      <c r="A65" t="n">
        <v>32</v>
      </c>
      <c r="B65" t="inlineStr">
        <is>
          <t>Amidonnerie/féculerie</t>
        </is>
      </c>
      <c r="C65" t="inlineStr">
        <is>
          <t>Wheat gluten feed, solubles de blé</t>
        </is>
      </c>
      <c r="D65" t="n">
        <v>1</v>
      </c>
      <c r="E65" t="inlineStr"/>
      <c r="F65" t="inlineStr"/>
    </row>
    <row r="66">
      <c r="A66" t="n">
        <v>33</v>
      </c>
      <c r="B66" t="inlineStr">
        <is>
          <t>Alimentation animale</t>
        </is>
      </c>
      <c r="C66" t="inlineStr">
        <is>
          <t>Amidonnerie/féculerie</t>
        </is>
      </c>
      <c r="D66" t="n">
        <v>1</v>
      </c>
      <c r="E66" t="inlineStr"/>
      <c r="F66" t="inlineStr">
        <is>
          <t>100 % du son de blé est valorisé en alimentation animale</t>
        </is>
      </c>
    </row>
    <row r="67">
      <c r="A67" t="n">
        <v>33</v>
      </c>
      <c r="B67" t="inlineStr">
        <is>
          <t>Amidonnerie/féculerie</t>
        </is>
      </c>
      <c r="C67" t="inlineStr">
        <is>
          <t>son de ble</t>
        </is>
      </c>
      <c r="D67" t="n">
        <v>1</v>
      </c>
      <c r="E67" t="inlineStr"/>
      <c r="F67" t="inlineStr"/>
    </row>
    <row r="68">
      <c r="A68" t="n">
        <v>34</v>
      </c>
      <c r="B68" t="inlineStr">
        <is>
          <t>Alimentation humaine</t>
        </is>
      </c>
      <c r="C68" t="inlineStr">
        <is>
          <t>Amidonnerie/féculerie</t>
        </is>
      </c>
      <c r="D68" t="n">
        <v>1</v>
      </c>
      <c r="E68" t="inlineStr"/>
      <c r="F68" t="inlineStr">
        <is>
          <t>100% du gluten de blé est valorisé en alimentation humaine</t>
        </is>
      </c>
    </row>
    <row r="69">
      <c r="A69" t="n">
        <v>34</v>
      </c>
      <c r="B69" t="inlineStr">
        <is>
          <t>Amidonnerie/féculerie</t>
        </is>
      </c>
      <c r="C69" t="inlineStr">
        <is>
          <t>Gluten de blé</t>
        </is>
      </c>
      <c r="D69" t="n">
        <v>1</v>
      </c>
      <c r="E69" t="inlineStr"/>
      <c r="F69" t="inlineStr"/>
    </row>
    <row r="70">
      <c r="A70" t="n">
        <v>35</v>
      </c>
      <c r="B70" t="inlineStr">
        <is>
          <t>Alimentation animale</t>
        </is>
      </c>
      <c r="C70" t="inlineStr">
        <is>
          <t>Amidonnerie/féculerie</t>
        </is>
      </c>
      <c r="D70" t="n">
        <v>1</v>
      </c>
      <c r="E70" t="inlineStr"/>
      <c r="F70" t="inlineStr">
        <is>
          <t>100% du corn gluten feed, solubles de maïs est valorisé en Alimentation animale</t>
        </is>
      </c>
    </row>
    <row r="71">
      <c r="A71" t="n">
        <v>35</v>
      </c>
      <c r="B71" t="inlineStr">
        <is>
          <t>Amidonnerie/féculerie</t>
        </is>
      </c>
      <c r="C71" t="inlineStr">
        <is>
          <t>Corn gluten feed, solubles de maïs</t>
        </is>
      </c>
      <c r="D71" t="n">
        <v>1</v>
      </c>
      <c r="E71" t="inlineStr"/>
      <c r="F71" t="inlineStr"/>
    </row>
    <row r="72">
      <c r="A72" t="n">
        <v>36</v>
      </c>
      <c r="B72" t="inlineStr">
        <is>
          <t>Alimentation humaine</t>
        </is>
      </c>
      <c r="C72" t="inlineStr">
        <is>
          <t>Amidonnerie/féculerie</t>
        </is>
      </c>
      <c r="D72" t="n">
        <v>0.5</v>
      </c>
      <c r="E72" t="inlineStr"/>
      <c r="F72" t="inlineStr"/>
    </row>
    <row r="73">
      <c r="A73" t="n">
        <v>36</v>
      </c>
      <c r="B73" t="inlineStr">
        <is>
          <t>Amidonnerie/féculerie</t>
        </is>
      </c>
      <c r="C73" t="inlineStr">
        <is>
          <t>Huile de maïs</t>
        </is>
      </c>
      <c r="D73" t="n">
        <v>1</v>
      </c>
      <c r="E73" t="inlineStr"/>
      <c r="F73" t="inlineStr"/>
    </row>
    <row r="74">
      <c r="A74" t="n">
        <v>37</v>
      </c>
      <c r="B74" t="inlineStr">
        <is>
          <t>Valorisation non alimentaire</t>
        </is>
      </c>
      <c r="C74" t="inlineStr">
        <is>
          <t>Amidonnerie/féculerie</t>
        </is>
      </c>
      <c r="D74" t="n">
        <v>0.5</v>
      </c>
      <c r="E74" t="inlineStr"/>
      <c r="F74" t="inlineStr"/>
    </row>
    <row r="75">
      <c r="A75" t="n">
        <v>37</v>
      </c>
      <c r="B75" t="inlineStr">
        <is>
          <t>Amidonnerie/féculerie</t>
        </is>
      </c>
      <c r="C75" t="inlineStr">
        <is>
          <t>Huile de maïs</t>
        </is>
      </c>
      <c r="D75" t="n">
        <v>1</v>
      </c>
      <c r="E75" t="inlineStr"/>
      <c r="F75" t="inlineStr"/>
    </row>
    <row r="76">
      <c r="A76" t="n">
        <v>38</v>
      </c>
      <c r="B76" t="inlineStr">
        <is>
          <t>Alimentation animale</t>
        </is>
      </c>
      <c r="C76" t="inlineStr">
        <is>
          <t>Amidonnerie/féculerie</t>
        </is>
      </c>
      <c r="D76" t="n">
        <v>1</v>
      </c>
      <c r="E76" t="inlineStr"/>
      <c r="F76" t="inlineStr">
        <is>
          <t xml:space="preserve">100% du gluten de maïs est valorisé en alimentation animale </t>
        </is>
      </c>
    </row>
    <row r="77">
      <c r="A77" t="n">
        <v>38</v>
      </c>
      <c r="B77" t="inlineStr">
        <is>
          <t>Amidonnerie/féculerie</t>
        </is>
      </c>
      <c r="C77" t="inlineStr">
        <is>
          <t>Gluten de maïs</t>
        </is>
      </c>
      <c r="D77" t="n">
        <v>1</v>
      </c>
      <c r="E77" t="inlineStr"/>
      <c r="F77" t="inlineStr"/>
    </row>
    <row r="78">
      <c r="A78" t="n">
        <v>39</v>
      </c>
      <c r="B78" t="inlineStr">
        <is>
          <t>Alimentation animale</t>
        </is>
      </c>
      <c r="C78" t="inlineStr">
        <is>
          <t>Amidonnerie/féculerie</t>
        </is>
      </c>
      <c r="D78" t="n">
        <v>1</v>
      </c>
      <c r="E78" t="inlineStr"/>
      <c r="F78" t="inlineStr">
        <is>
          <t>100% des pulpes et solubles de féculerie est valorisé en alimentation animale</t>
        </is>
      </c>
    </row>
    <row r="79">
      <c r="A79" t="n">
        <v>39</v>
      </c>
      <c r="B79" t="inlineStr">
        <is>
          <t>Amidonnerie/féculerie</t>
        </is>
      </c>
      <c r="C79" t="inlineStr">
        <is>
          <t>Pulpes et solubles de féculerie</t>
        </is>
      </c>
      <c r="D79" t="n">
        <v>1</v>
      </c>
      <c r="E79" t="inlineStr"/>
      <c r="F79" t="inlineStr"/>
    </row>
    <row r="80">
      <c r="A80" t="n">
        <v>40</v>
      </c>
      <c r="B80" t="inlineStr">
        <is>
          <t>Alimentation humaine</t>
        </is>
      </c>
      <c r="C80" t="inlineStr">
        <is>
          <t>Amidonnerie/féculerie</t>
        </is>
      </c>
      <c r="D80" t="inlineStr">
        <is>
          <t>indéfini</t>
        </is>
      </c>
      <c r="E80" t="inlineStr"/>
      <c r="F80" t="inlineStr"/>
    </row>
    <row r="81">
      <c r="A81" t="n">
        <v>40</v>
      </c>
      <c r="B81" t="inlineStr">
        <is>
          <t>Amidonnerie/féculerie</t>
        </is>
      </c>
      <c r="C81" t="inlineStr">
        <is>
          <t>Protéines de pois</t>
        </is>
      </c>
      <c r="D81" t="n">
        <v>1</v>
      </c>
      <c r="E81" t="inlineStr"/>
      <c r="F81" t="inlineStr"/>
    </row>
    <row r="82">
      <c r="A82" t="n">
        <v>41</v>
      </c>
      <c r="B82" t="inlineStr">
        <is>
          <t>Alimentation animale</t>
        </is>
      </c>
      <c r="C82" t="inlineStr">
        <is>
          <t>Amidonnerie/féculerie</t>
        </is>
      </c>
      <c r="D82" t="inlineStr">
        <is>
          <t>indéfini</t>
        </is>
      </c>
      <c r="E82" t="inlineStr"/>
      <c r="F82" t="inlineStr"/>
    </row>
    <row r="83">
      <c r="A83" t="n">
        <v>41</v>
      </c>
      <c r="B83" t="inlineStr">
        <is>
          <t>Amidonnerie/féculerie</t>
        </is>
      </c>
      <c r="C83" t="inlineStr">
        <is>
          <t>Pulpes, sons, solubles de pois</t>
        </is>
      </c>
      <c r="D83" t="n">
        <v>1</v>
      </c>
      <c r="E83" t="inlineStr"/>
      <c r="F83" t="inlineStr"/>
    </row>
    <row r="84">
      <c r="A84" t="n">
        <v>42</v>
      </c>
      <c r="B84" t="inlineStr">
        <is>
          <t>Valorisation non alimentaire</t>
        </is>
      </c>
      <c r="C84" t="inlineStr">
        <is>
          <t>Industrie non alimentaire</t>
        </is>
      </c>
      <c r="D84" t="n">
        <v>1</v>
      </c>
      <c r="E84" t="inlineStr"/>
      <c r="F84" t="inlineStr">
        <is>
          <t xml:space="preserve">100% des produits de l'industrie non alimentaire sont valorisés en non alimentaire </t>
        </is>
      </c>
    </row>
    <row r="85">
      <c r="A85" t="n">
        <v>42</v>
      </c>
      <c r="B85" t="inlineStr">
        <is>
          <t>Industrie non alimentaire</t>
        </is>
      </c>
      <c r="C85" t="inlineStr">
        <is>
          <t>Produits non alimentaires</t>
        </is>
      </c>
      <c r="D85" t="n">
        <v>1</v>
      </c>
      <c r="E85" t="inlineStr"/>
      <c r="F85" t="inlineStr"/>
    </row>
    <row r="86">
      <c r="A86" t="n">
        <v>43</v>
      </c>
      <c r="B86" t="inlineStr">
        <is>
          <t>Valorisation alimentaire</t>
        </is>
      </c>
      <c r="C86" t="inlineStr">
        <is>
          <t>Industrie agroalimentaire</t>
        </is>
      </c>
      <c r="D86" t="n">
        <v>1</v>
      </c>
      <c r="E86" t="inlineStr"/>
      <c r="F86" t="inlineStr">
        <is>
          <t xml:space="preserve">100% des produits pour alimentation humaine sont valorisés en alimentation humaine </t>
        </is>
      </c>
    </row>
    <row r="87">
      <c r="A87" t="n">
        <v>43</v>
      </c>
      <c r="B87" t="inlineStr">
        <is>
          <t>Industrie agroalimentaire</t>
        </is>
      </c>
      <c r="C87" t="inlineStr">
        <is>
          <t>Produits pour alimentation humaine</t>
        </is>
      </c>
      <c r="D87" t="n">
        <v>1</v>
      </c>
      <c r="E87" t="inlineStr"/>
      <c r="F87" t="inlineStr"/>
    </row>
    <row r="88">
      <c r="A88" t="n">
        <v>44</v>
      </c>
      <c r="B88" t="inlineStr">
        <is>
          <t>Valorisation alimentaire</t>
        </is>
      </c>
      <c r="C88" t="inlineStr">
        <is>
          <t>Industrie agroalimentaire</t>
        </is>
      </c>
      <c r="D88" t="n">
        <v>1</v>
      </c>
      <c r="E88" t="inlineStr"/>
      <c r="F88" t="inlineStr">
        <is>
          <t>100% des produits pour alimentation animale sont valorisés en alimentation animale</t>
        </is>
      </c>
    </row>
    <row r="89">
      <c r="A89" t="n">
        <v>44</v>
      </c>
      <c r="B89" t="inlineStr">
        <is>
          <t>Industrie agroalimentaire</t>
        </is>
      </c>
      <c r="C89" t="inlineStr">
        <is>
          <t>Produits pour alimentation animale</t>
        </is>
      </c>
      <c r="D89" t="n">
        <v>1</v>
      </c>
      <c r="E89" t="inlineStr"/>
      <c r="F89" t="inlineStr"/>
    </row>
  </sheetData>
  <pageMargins left="0.75" right="0.75" top="1" bottom="1" header="0.5" footer="0.5"/>
</worksheet>
</file>

<file path=xl/worksheets/sheet8.xml><?xml version="1.0" encoding="utf-8"?>
<worksheet xmlns="http://schemas.openxmlformats.org/spreadsheetml/2006/main">
  <sheetPr>
    <tabColor theme="6" tint="-0.499984740745262"/>
    <outlinePr summaryBelow="1" summaryRight="1"/>
    <pageSetUpPr/>
  </sheetPr>
  <dimension ref="A1:G11"/>
  <sheetViews>
    <sheetView workbookViewId="0">
      <selection activeCell="G7" sqref="G7"/>
    </sheetView>
  </sheetViews>
  <sheetFormatPr baseColWidth="10" defaultRowHeight="14.4"/>
  <sheetData>
    <row r="1">
      <c r="A1" s="119" t="inlineStr">
        <is>
          <t>Données Hauts-de-France</t>
        </is>
      </c>
      <c r="B1" s="119" t="inlineStr">
        <is>
          <t xml:space="preserve">Source : FAM et Agreste SAP </t>
        </is>
      </c>
    </row>
    <row r="2"/>
    <row r="3">
      <c r="B3" t="inlineStr">
        <is>
          <t>Récolte en tonnes (fichier "STA-GRC-surface_prod_rend_reg-A22.xlsx")</t>
        </is>
      </c>
    </row>
    <row r="4" ht="28.8" customHeight="1" s="89">
      <c r="B4" s="41" t="n">
        <v>2021</v>
      </c>
      <c r="C4" s="41" t="n">
        <v>2020</v>
      </c>
      <c r="D4" s="41" t="n">
        <v>2019</v>
      </c>
      <c r="E4" s="41" t="n">
        <v>2018</v>
      </c>
      <c r="F4" s="41" t="n">
        <v>2017</v>
      </c>
      <c r="G4" s="42" t="inlineStr">
        <is>
          <t xml:space="preserve">Moyenne sur 5 ans </t>
        </is>
      </c>
    </row>
    <row r="5">
      <c r="A5" s="43" t="inlineStr">
        <is>
          <t>Blé tendre</t>
        </is>
      </c>
      <c r="B5" s="44" t="n">
        <v>6821747</v>
      </c>
      <c r="C5" s="44" t="n">
        <v>6773113</v>
      </c>
      <c r="D5" s="44" t="n">
        <v>7782754</v>
      </c>
      <c r="E5" s="44" t="n">
        <v>6844249</v>
      </c>
      <c r="F5" s="44" t="n">
        <v>7113669</v>
      </c>
      <c r="G5" s="45">
        <f>SUM(B5:F5)/5</f>
        <v/>
      </c>
    </row>
    <row r="6">
      <c r="A6" s="46" t="inlineStr">
        <is>
          <t>Maïs</t>
        </is>
      </c>
      <c r="B6" s="44" t="n">
        <v>871142</v>
      </c>
      <c r="C6" s="44" t="n">
        <v>569337</v>
      </c>
      <c r="D6" s="44" t="n">
        <v>483376.9</v>
      </c>
      <c r="E6" s="44" t="n">
        <v>407608</v>
      </c>
      <c r="F6" s="44" t="n">
        <v>446962</v>
      </c>
      <c r="G6" s="45">
        <f>SUM(B6:F6)/5</f>
        <v/>
      </c>
    </row>
    <row r="7">
      <c r="A7" s="47" t="inlineStr">
        <is>
          <t>Pois</t>
        </is>
      </c>
      <c r="B7" s="44" t="n">
        <v>77729</v>
      </c>
      <c r="C7" s="44" t="n">
        <v>86523.89999999999</v>
      </c>
      <c r="D7" s="44" t="n">
        <v>89802.5</v>
      </c>
      <c r="E7" s="44" t="n">
        <v>76436.5</v>
      </c>
      <c r="F7" s="44" t="n">
        <v>91151</v>
      </c>
      <c r="G7" s="45">
        <f>SUM(B7:F7)/5</f>
        <v/>
      </c>
    </row>
    <row r="9">
      <c r="B9" t="inlineStr">
        <is>
          <t xml:space="preserve">Production en tonnes </t>
        </is>
      </c>
      <c r="C9" t="inlineStr">
        <is>
          <t>(source : Mémentos statistique agricole 2016 à 2020, Draaf Hauts-de-France)</t>
        </is>
      </c>
    </row>
    <row r="10" ht="28.8" customHeight="1" s="89">
      <c r="B10" s="41" t="n">
        <v>2019</v>
      </c>
      <c r="C10" s="41" t="n">
        <v>2018</v>
      </c>
      <c r="D10" s="41" t="n">
        <v>2017</v>
      </c>
      <c r="E10" s="41" t="n">
        <v>2016</v>
      </c>
      <c r="F10" s="41" t="n">
        <v>2015</v>
      </c>
      <c r="G10" s="42" t="inlineStr">
        <is>
          <t xml:space="preserve">Moyenne sur 5 ans </t>
        </is>
      </c>
    </row>
    <row r="11">
      <c r="A11" s="48" t="inlineStr">
        <is>
          <t>PDT féculière</t>
        </is>
      </c>
      <c r="B11" s="44" t="n">
        <v>684730</v>
      </c>
      <c r="C11" s="44" t="n">
        <v>644292</v>
      </c>
      <c r="D11" s="44" t="n">
        <v>840565</v>
      </c>
      <c r="E11" s="44" t="n">
        <v>678993</v>
      </c>
      <c r="F11" s="44" t="n">
        <v>655810</v>
      </c>
      <c r="G11" s="44">
        <f>SUM(B11:F11)/5</f>
        <v/>
      </c>
    </row>
  </sheetData>
  <pageMargins left="0.7" right="0.7" top="0.75" bottom="0.75" header="0.3" footer="0.3"/>
</worksheet>
</file>

<file path=xl/worksheets/sheet9.xml><?xml version="1.0" encoding="utf-8"?>
<worksheet xmlns="http://schemas.openxmlformats.org/spreadsheetml/2006/main">
  <sheetPr>
    <tabColor theme="6" tint="-0.499984740745262"/>
    <outlinePr summaryBelow="1" summaryRight="1"/>
    <pageSetUpPr/>
  </sheetPr>
  <dimension ref="A1:S20"/>
  <sheetViews>
    <sheetView topLeftCell="I4" workbookViewId="0">
      <selection activeCell="R16" sqref="R16"/>
    </sheetView>
  </sheetViews>
  <sheetFormatPr baseColWidth="10" defaultRowHeight="14.4"/>
  <cols>
    <col width="20.5546875" customWidth="1" style="89" min="1" max="1"/>
    <col width="11.5546875" customWidth="1" style="89" min="2" max="2"/>
    <col width="10.109375" customWidth="1" style="89" min="3" max="3"/>
    <col width="11.5546875" customWidth="1" style="89" min="4" max="9"/>
    <col width="16.88671875" customWidth="1" style="89" min="10" max="10"/>
    <col width="11.5546875" customWidth="1" style="89" min="11" max="12"/>
    <col width="16.5546875" customWidth="1" style="89" min="13" max="13"/>
    <col width="11.5546875" customWidth="1" style="89" min="14" max="16"/>
    <col width="11.33203125" customWidth="1" style="89" min="17" max="17"/>
    <col width="11.5546875" customWidth="1" style="89" min="18" max="16384"/>
  </cols>
  <sheetData>
    <row r="1" ht="28.8" customHeight="1" s="89">
      <c r="G1" s="94" t="inlineStr">
        <is>
          <t>Répartition des usages en amidonnerie/glutennerie</t>
        </is>
      </c>
      <c r="H1" s="92" t="n"/>
      <c r="I1" s="92" t="n"/>
      <c r="J1" s="92" t="n"/>
      <c r="K1" s="92" t="n"/>
      <c r="L1" s="92" t="n"/>
      <c r="M1" s="92" t="n"/>
      <c r="N1" s="92" t="n"/>
      <c r="Q1" s="119" t="inlineStr">
        <is>
          <t xml:space="preserve">Ratios confirmés par « Guide de la bioéconomie », LCA, 2022,p.80
</t>
        </is>
      </c>
    </row>
    <row r="2" ht="38.4" customHeight="1" s="89">
      <c r="B2" s="96" t="inlineStr">
        <is>
          <t>Récolte</t>
        </is>
      </c>
      <c r="C2" s="138" t="n"/>
      <c r="D2" s="96" t="inlineStr">
        <is>
          <t>Tonnage en amidonnerie
(Collecté vers amidonnerie/glutennerie)</t>
        </is>
      </c>
      <c r="E2" s="139" t="n"/>
      <c r="F2" s="138" t="n"/>
      <c r="G2" s="97" t="inlineStr">
        <is>
          <t>Amidon</t>
        </is>
      </c>
      <c r="H2" s="75" t="n"/>
      <c r="I2" s="75" t="n"/>
      <c r="J2" s="99" t="inlineStr">
        <is>
          <t>Gluten</t>
        </is>
      </c>
      <c r="K2" s="75" t="n"/>
      <c r="L2" s="75" t="n"/>
      <c r="M2" s="96" t="inlineStr">
        <is>
          <t>Wheat food gluten feed +sons</t>
        </is>
      </c>
      <c r="N2" s="139" t="n"/>
      <c r="O2" s="138" t="n"/>
    </row>
    <row r="3" ht="71.40000000000001" customHeight="1" s="89">
      <c r="A3" s="118" t="inlineStr">
        <is>
          <t>Source : https://www.flux-biomasse.fr/resultats/sankey_ble_tendre/France</t>
        </is>
      </c>
      <c r="B3" s="111" t="inlineStr">
        <is>
          <t>Fourchette base</t>
        </is>
      </c>
      <c r="C3" s="111" t="inlineStr">
        <is>
          <t xml:space="preserve">Fourchette haute </t>
        </is>
      </c>
      <c r="D3" s="111" t="inlineStr">
        <is>
          <t xml:space="preserve">Fourchette base </t>
        </is>
      </c>
      <c r="E3" s="111" t="inlineStr">
        <is>
          <t>Fouchette Haute</t>
        </is>
      </c>
      <c r="F3" s="111" t="inlineStr">
        <is>
          <t xml:space="preserve">Au prorata de la récolte </t>
        </is>
      </c>
      <c r="G3" s="63" t="inlineStr">
        <is>
          <t xml:space="preserve">Fourchette base </t>
        </is>
      </c>
      <c r="H3" s="63" t="inlineStr">
        <is>
          <t>Fouchette Haute</t>
        </is>
      </c>
      <c r="I3" s="62" t="inlineStr">
        <is>
          <t>Au prorata du volume collecté en amidonnerie/glutennerie</t>
        </is>
      </c>
      <c r="J3" s="111" t="inlineStr">
        <is>
          <t xml:space="preserve">Fourchette base </t>
        </is>
      </c>
      <c r="K3" s="111" t="inlineStr">
        <is>
          <t>Fouchette Haute</t>
        </is>
      </c>
      <c r="L3" s="62" t="inlineStr">
        <is>
          <t>Au prorata du volume collecté en amidonnerie/glutennerie</t>
        </is>
      </c>
      <c r="M3" s="111" t="inlineStr">
        <is>
          <t xml:space="preserve">Fourchette base </t>
        </is>
      </c>
      <c r="N3" s="111" t="inlineStr">
        <is>
          <t>Fouchette Haute</t>
        </is>
      </c>
      <c r="O3" s="62" t="inlineStr">
        <is>
          <t>Au prorata du volume collecté en amidonnerie/glutennerie</t>
        </is>
      </c>
    </row>
    <row r="4">
      <c r="B4" s="101" t="inlineStr">
        <is>
          <t xml:space="preserve">Volume en Kt </t>
        </is>
      </c>
      <c r="C4" s="138" t="n"/>
      <c r="D4" s="101" t="inlineStr">
        <is>
          <t xml:space="preserve">Volume en Kt </t>
        </is>
      </c>
      <c r="E4" s="138" t="n"/>
      <c r="F4" s="101" t="inlineStr">
        <is>
          <t>en %</t>
        </is>
      </c>
      <c r="G4" s="101" t="inlineStr">
        <is>
          <t>Volume en kt</t>
        </is>
      </c>
      <c r="H4" s="138" t="n"/>
      <c r="I4" s="86" t="n"/>
      <c r="J4" s="101" t="inlineStr">
        <is>
          <t xml:space="preserve">Volume en kt </t>
        </is>
      </c>
      <c r="K4" s="138" t="n"/>
      <c r="L4" s="86" t="n"/>
      <c r="M4" s="102" t="inlineStr">
        <is>
          <t xml:space="preserve">Volume en kt </t>
        </is>
      </c>
      <c r="N4" s="140" t="n"/>
      <c r="O4" s="87" t="n"/>
    </row>
    <row r="5">
      <c r="A5" s="77" t="inlineStr">
        <is>
          <t xml:space="preserve">Blé National </t>
        </is>
      </c>
      <c r="B5" s="41" t="n">
        <v>39306</v>
      </c>
      <c r="C5" s="41" t="n">
        <v>39539</v>
      </c>
      <c r="D5" s="41" t="n">
        <v>2623</v>
      </c>
      <c r="E5" s="41" t="n">
        <v>2914</v>
      </c>
      <c r="F5" s="68">
        <f>(D5+E5)/(B5+C5)</f>
        <v/>
      </c>
      <c r="G5" s="41" t="n">
        <v>1390</v>
      </c>
      <c r="H5" s="41" t="n">
        <v>1545</v>
      </c>
      <c r="I5" s="90">
        <f>(G5+H5)/(D5+E5)</f>
        <v/>
      </c>
      <c r="J5" s="41" t="n">
        <v>186</v>
      </c>
      <c r="K5" s="41" t="n">
        <v>206</v>
      </c>
      <c r="L5" s="90">
        <f>(J5+K5)/(D5+E5)</f>
        <v/>
      </c>
      <c r="M5" s="41" t="n">
        <v>1142</v>
      </c>
      <c r="N5" s="41" t="n">
        <v>1200</v>
      </c>
      <c r="O5" s="91">
        <f>(M5+N5)/(D5+E5)</f>
        <v/>
      </c>
    </row>
    <row r="6">
      <c r="A6" s="76" t="n"/>
      <c r="B6" s="41" t="n"/>
      <c r="C6" s="41" t="n"/>
      <c r="D6" s="41" t="n"/>
      <c r="E6" s="41" t="n"/>
      <c r="F6" s="68" t="n"/>
      <c r="G6" s="41" t="n"/>
      <c r="H6" s="41" t="n"/>
      <c r="I6" s="68" t="n"/>
      <c r="J6" s="73" t="n"/>
      <c r="K6" s="75" t="n"/>
      <c r="L6" s="74" t="n"/>
      <c r="M6" s="73" t="n"/>
      <c r="N6" s="72" t="n"/>
      <c r="O6" s="123" t="n"/>
    </row>
    <row r="7" ht="94.8" customHeight="1" s="89">
      <c r="B7" s="96" t="inlineStr">
        <is>
          <t>Récolte</t>
        </is>
      </c>
      <c r="C7" s="138" t="n"/>
      <c r="D7" s="96" t="inlineStr">
        <is>
          <t>Tonnage en amidonnerie
(Collecté vers amidonnerie/glutennerie)</t>
        </is>
      </c>
      <c r="E7" s="139" t="n"/>
      <c r="F7" s="138" t="n"/>
      <c r="G7" s="103" t="inlineStr">
        <is>
          <t>Amidon</t>
        </is>
      </c>
      <c r="H7" s="139" t="n"/>
      <c r="I7" s="138" t="n"/>
      <c r="J7" s="97" t="inlineStr">
        <is>
          <t>Corn gluten feed et solubles</t>
        </is>
      </c>
      <c r="K7" s="75" t="n"/>
      <c r="L7" s="75" t="n"/>
      <c r="M7" s="141" t="inlineStr">
        <is>
          <t xml:space="preserve">Autres usages ou pertes </t>
        </is>
      </c>
      <c r="N7" s="72" t="n"/>
      <c r="O7" s="123" t="n"/>
    </row>
    <row r="8" ht="94.8" customHeight="1" s="89">
      <c r="A8" s="118" t="inlineStr">
        <is>
          <t>https://www.flux-biomasse.fr/resultats/sankey_mais/France</t>
        </is>
      </c>
      <c r="B8" s="111" t="inlineStr">
        <is>
          <t>Fourchette base</t>
        </is>
      </c>
      <c r="C8" s="111" t="inlineStr">
        <is>
          <t xml:space="preserve">Fourchette haute </t>
        </is>
      </c>
      <c r="D8" s="111" t="inlineStr">
        <is>
          <t xml:space="preserve">Fourchette base </t>
        </is>
      </c>
      <c r="E8" s="111" t="inlineStr">
        <is>
          <t>Fouchette Haute</t>
        </is>
      </c>
      <c r="F8" s="111" t="inlineStr">
        <is>
          <t xml:space="preserve">Au prorata de la récolte </t>
        </is>
      </c>
      <c r="G8" s="63" t="inlineStr">
        <is>
          <t xml:space="preserve">Fourchette base </t>
        </is>
      </c>
      <c r="H8" s="63" t="inlineStr">
        <is>
          <t>Fouchette Haute</t>
        </is>
      </c>
      <c r="I8" s="62" t="inlineStr">
        <is>
          <t>Au prorata du volume collecté en amidonnerie/glutennerie</t>
        </is>
      </c>
      <c r="J8" s="111" t="inlineStr">
        <is>
          <t xml:space="preserve">Fourchette base </t>
        </is>
      </c>
      <c r="K8" s="111" t="inlineStr">
        <is>
          <t>Fouchette Haute</t>
        </is>
      </c>
      <c r="L8" s="62" t="inlineStr">
        <is>
          <t>Au prorata du volume collecté en amidonnerie/glutennerie</t>
        </is>
      </c>
      <c r="M8" s="67" t="n"/>
      <c r="N8" s="62" t="n"/>
    </row>
    <row r="9" ht="39" customHeight="1" s="89">
      <c r="B9" s="101" t="inlineStr">
        <is>
          <t xml:space="preserve">Volume en Kt </t>
        </is>
      </c>
      <c r="C9" s="138" t="n"/>
      <c r="D9" s="101" t="inlineStr">
        <is>
          <t xml:space="preserve">Volume en Kt </t>
        </is>
      </c>
      <c r="E9" s="138" t="n"/>
      <c r="F9" s="101" t="inlineStr">
        <is>
          <t>en %</t>
        </is>
      </c>
      <c r="G9" s="101" t="inlineStr">
        <is>
          <t>Volume en kt</t>
        </is>
      </c>
      <c r="H9" s="138" t="n"/>
      <c r="I9" s="86" t="n"/>
      <c r="J9" s="101" t="inlineStr">
        <is>
          <t xml:space="preserve">Volume en kt </t>
        </is>
      </c>
      <c r="K9" s="138" t="n"/>
      <c r="L9" s="105" t="n"/>
      <c r="M9" s="128" t="n"/>
      <c r="N9" s="128" t="n"/>
      <c r="O9" s="123" t="n"/>
    </row>
    <row r="10">
      <c r="A10" s="69" t="inlineStr">
        <is>
          <t>Maïs</t>
        </is>
      </c>
      <c r="B10" s="41" t="n">
        <v>16293</v>
      </c>
      <c r="C10" s="41" t="n">
        <v>16470</v>
      </c>
      <c r="D10" s="41" t="n">
        <v>2211</v>
      </c>
      <c r="E10" s="41" t="n">
        <v>2429</v>
      </c>
      <c r="F10" s="68">
        <f>(D10+E10)/(B10+C10)</f>
        <v/>
      </c>
      <c r="G10" s="41" t="n">
        <v>1382</v>
      </c>
      <c r="H10" s="41" t="n">
        <v>1518</v>
      </c>
      <c r="I10" s="122">
        <f>(G10+H10)/(D10+E10)</f>
        <v/>
      </c>
      <c r="J10" s="41" t="n">
        <v>478</v>
      </c>
      <c r="K10" s="41" t="n">
        <v>522</v>
      </c>
      <c r="L10" s="122">
        <f>(J10+K10)/(D10+E10)</f>
        <v/>
      </c>
      <c r="M10" s="123" t="n"/>
      <c r="N10" s="120">
        <f>1-(I10+L10)</f>
        <v/>
      </c>
      <c r="O10" t="inlineStr">
        <is>
          <t xml:space="preserve">autres usages dont gluten de maïs et huile de maïs </t>
        </is>
      </c>
    </row>
    <row r="11" ht="35.4" customHeight="1" s="89">
      <c r="B11" s="96" t="inlineStr">
        <is>
          <t>Récolte</t>
        </is>
      </c>
      <c r="C11" s="138" t="n"/>
      <c r="D11" s="96" t="inlineStr">
        <is>
          <t>Tonnage en amidonnerie 
(Collecté vers amidonnerie/glutennerie)</t>
        </is>
      </c>
      <c r="E11" s="139" t="n"/>
      <c r="F11" s="138" t="n"/>
      <c r="G11" s="103" t="inlineStr">
        <is>
          <t>Amidon usage alimentaire</t>
        </is>
      </c>
      <c r="H11" s="139" t="n"/>
      <c r="I11" s="138" t="n"/>
      <c r="J11" s="97" t="inlineStr">
        <is>
          <t>Amidon usage alimentaire non alimentaire</t>
        </is>
      </c>
      <c r="K11" s="75" t="n"/>
      <c r="L11" s="75" t="n"/>
      <c r="M11" s="141" t="inlineStr">
        <is>
          <t>Autre usage ou perte</t>
        </is>
      </c>
      <c r="N11" s="72" t="n"/>
    </row>
    <row r="12" ht="72" customHeight="1" s="89">
      <c r="A12" s="118" t="inlineStr">
        <is>
          <t>https://www.flux-biomasse.fr/resultats/sankey_pois/France</t>
        </is>
      </c>
      <c r="B12" s="111" t="inlineStr">
        <is>
          <t>Fourchette base</t>
        </is>
      </c>
      <c r="C12" s="111" t="inlineStr">
        <is>
          <t xml:space="preserve">Fourchette haute </t>
        </is>
      </c>
      <c r="D12" s="111" t="inlineStr">
        <is>
          <t xml:space="preserve">Fourchette base </t>
        </is>
      </c>
      <c r="E12" s="111" t="inlineStr">
        <is>
          <t>Fouchette Haute</t>
        </is>
      </c>
      <c r="F12" s="111" t="inlineStr">
        <is>
          <t xml:space="preserve">Au prorata de la récolte </t>
        </is>
      </c>
      <c r="G12" s="63" t="inlineStr">
        <is>
          <t xml:space="preserve">Fourchette base </t>
        </is>
      </c>
      <c r="H12" s="63" t="inlineStr">
        <is>
          <t>Fouchette Haute</t>
        </is>
      </c>
      <c r="I12" s="62" t="inlineStr">
        <is>
          <t>Au prorata du volume collecté en amidonnerie/glutennerie</t>
        </is>
      </c>
      <c r="J12" s="111" t="inlineStr">
        <is>
          <t xml:space="preserve">Fourchette base </t>
        </is>
      </c>
      <c r="K12" s="111" t="inlineStr">
        <is>
          <t>Fouchette Haute</t>
        </is>
      </c>
      <c r="L12" s="62" t="inlineStr">
        <is>
          <t>Au prorata du volume collecté en amidonnerie/glutennerie</t>
        </is>
      </c>
      <c r="M12" s="67" t="n"/>
      <c r="N12" s="62" t="n"/>
      <c r="O12" s="118" t="n"/>
      <c r="P12" s="95" t="n"/>
      <c r="Q12" s="106" t="n"/>
      <c r="R12" s="95" t="n"/>
    </row>
    <row r="13">
      <c r="B13" s="101" t="inlineStr">
        <is>
          <t xml:space="preserve">Volume en Kt </t>
        </is>
      </c>
      <c r="C13" s="138" t="n"/>
      <c r="D13" s="101" t="inlineStr">
        <is>
          <t xml:space="preserve">Volume en Kt </t>
        </is>
      </c>
      <c r="E13" s="138" t="n"/>
      <c r="F13" s="101" t="inlineStr">
        <is>
          <t>en %</t>
        </is>
      </c>
      <c r="G13" s="101" t="inlineStr">
        <is>
          <t>Volume en kt</t>
        </is>
      </c>
      <c r="H13" s="138" t="n"/>
      <c r="I13" s="86" t="n"/>
      <c r="J13" s="101" t="inlineStr">
        <is>
          <t xml:space="preserve">Volume en kt </t>
        </is>
      </c>
      <c r="K13" s="138" t="n"/>
      <c r="L13" s="105" t="n"/>
      <c r="M13" s="128" t="n"/>
      <c r="N13" s="128" t="n"/>
    </row>
    <row r="14">
      <c r="A14" s="66" t="inlineStr">
        <is>
          <t>Pois</t>
        </is>
      </c>
      <c r="B14" s="41" t="n">
        <v>592</v>
      </c>
      <c r="C14" s="41" t="n">
        <v>600</v>
      </c>
      <c r="D14" s="41" t="n">
        <v>73</v>
      </c>
      <c r="E14" s="41" t="n">
        <v>79</v>
      </c>
      <c r="F14" s="125">
        <f>(D14+E14)/(B14+C14)</f>
        <v/>
      </c>
      <c r="G14" s="41" t="n">
        <v>16</v>
      </c>
      <c r="H14" s="41" t="n">
        <v>30</v>
      </c>
      <c r="I14" s="123">
        <f>(G14+H14)/(D14+E14)</f>
        <v/>
      </c>
      <c r="J14" s="41" t="n">
        <v>0</v>
      </c>
      <c r="K14" s="41" t="n">
        <v>14</v>
      </c>
      <c r="L14" s="124">
        <f>(J14+K14)/(D14+E14)</f>
        <v/>
      </c>
      <c r="M14" s="123" t="n"/>
      <c r="N14" s="126">
        <f>1-F14</f>
        <v/>
      </c>
      <c r="O14" t="inlineStr">
        <is>
          <t>autres usages dont protéines de pois et pulpes,sons, solubles</t>
        </is>
      </c>
    </row>
    <row r="15">
      <c r="O15" s="50" t="n"/>
    </row>
    <row r="16" ht="95.40000000000001" customHeight="1" s="89">
      <c r="B16" s="118" t="n"/>
      <c r="C16" s="118" t="n"/>
      <c r="G16" s="106" t="n"/>
    </row>
    <row r="17">
      <c r="B17" s="142" t="n"/>
    </row>
    <row r="20">
      <c r="C20" s="143" t="n"/>
      <c r="I20" t="inlineStr">
        <is>
          <t>f</t>
        </is>
      </c>
    </row>
  </sheetData>
  <mergeCells count="32">
    <mergeCell ref="L13:N13"/>
    <mergeCell ref="B13:C13"/>
    <mergeCell ref="D13:E13"/>
    <mergeCell ref="G13:H13"/>
    <mergeCell ref="G16:H16"/>
    <mergeCell ref="J13:K13"/>
    <mergeCell ref="B11:C11"/>
    <mergeCell ref="D11:F11"/>
    <mergeCell ref="G11:I11"/>
    <mergeCell ref="J11:L11"/>
    <mergeCell ref="M11:N11"/>
    <mergeCell ref="B9:C9"/>
    <mergeCell ref="D9:E9"/>
    <mergeCell ref="G9:H9"/>
    <mergeCell ref="J9:K9"/>
    <mergeCell ref="L9:N9"/>
    <mergeCell ref="B7:C7"/>
    <mergeCell ref="D7:F7"/>
    <mergeCell ref="G7:I7"/>
    <mergeCell ref="J7:L7"/>
    <mergeCell ref="M7:N7"/>
    <mergeCell ref="B4:C4"/>
    <mergeCell ref="D4:E4"/>
    <mergeCell ref="G4:H4"/>
    <mergeCell ref="J4:K4"/>
    <mergeCell ref="M4:N4"/>
    <mergeCell ref="G1:N1"/>
    <mergeCell ref="B2:C2"/>
    <mergeCell ref="D2:F2"/>
    <mergeCell ref="G2:I2"/>
    <mergeCell ref="J2:L2"/>
    <mergeCell ref="M2:O2"/>
  </mergeCells>
  <pageMargins left="0.7" right="0.7" top="0.75" bottom="0.75" header="0.3" footer="0.3"/>
  <pageSetup orientation="portrait" paperSize="9"/>
  <drawing xmlns:r="http://schemas.openxmlformats.org/officeDocument/2006/relationships" r:id="rId1"/>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2022-08-19T13:32:54Z</dcterms:modified>
  <cp:lastModifiedBy>HAUDRY Graziella</cp:lastModifiedBy>
</cp:coreProperties>
</file>