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drawings/drawing1.xml" ContentType="application/vnd.openxmlformats-officedocument.drawing+xml"/>
  <Override PartName="/xl/comments/comment1.xml" ContentType="application/vnd.openxmlformats-officedocument.spreadsheetml.comments+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xml" ContentType="application/vnd.openxmlformats-officedocument.drawing+xml"/>
  <Override PartName="/xl/comments/comment2.xml" ContentType="application/vnd.openxmlformats-officedocument.spreadsheetml.comments+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 Type="http://schemas.openxmlformats.org/officeDocument/2006/relationships/custom-properties" Target="docProps/custom.xml" Id="rId4"/></Relationships>
</file>

<file path=xl/workbook.xml><?xml version="1.0" encoding="utf-8"?>
<workbook xmlns="http://schemas.openxmlformats.org/spreadsheetml/2006/main">
  <workbookPr/>
  <bookViews>
    <workbookView visibility="visible" minimized="0" showHorizontalScroll="1" showVerticalScroll="1" showSheetTabs="1" xWindow="-5040" yWindow="-16320" windowWidth="38640" windowHeight="15840" tabRatio="871" firstSheet="0" activeTab="0" autoFilterDateGrouping="1"/>
  </bookViews>
  <sheets>
    <sheet xmlns:r="http://schemas.openxmlformats.org/officeDocument/2006/relationships" name="Etiquettes" sheetId="1" state="visible" r:id="rId1"/>
    <sheet xmlns:r="http://schemas.openxmlformats.org/officeDocument/2006/relationships" name="Produits" sheetId="2" state="visible" r:id="rId2"/>
    <sheet xmlns:r="http://schemas.openxmlformats.org/officeDocument/2006/relationships" name="Secteurs" sheetId="3" state="visible" r:id="rId3"/>
    <sheet xmlns:r="http://schemas.openxmlformats.org/officeDocument/2006/relationships" name="Echanges territoires" sheetId="4" state="visible" r:id="rId4"/>
    <sheet xmlns:r="http://schemas.openxmlformats.org/officeDocument/2006/relationships" name="Structure des flux" sheetId="5" state="visible" r:id="rId5"/>
    <sheet xmlns:r="http://schemas.openxmlformats.org/officeDocument/2006/relationships" name="Données" sheetId="6" state="visible" r:id="rId6"/>
    <sheet xmlns:r="http://schemas.openxmlformats.org/officeDocument/2006/relationships" name="Abattages - AGRESTE" sheetId="7" state="visible" r:id="rId7"/>
    <sheet xmlns:r="http://schemas.openxmlformats.org/officeDocument/2006/relationships" name="Données " sheetId="8" state="visible" r:id="rId8"/>
    <sheet xmlns:r="http://schemas.openxmlformats.org/officeDocument/2006/relationships" name="Echanges - AGRESTE" sheetId="9" state="visible" r:id="rId9"/>
    <sheet xmlns:r="http://schemas.openxmlformats.org/officeDocument/2006/relationships" name="Données      " sheetId="10" state="visible" r:id="rId10"/>
    <sheet xmlns:r="http://schemas.openxmlformats.org/officeDocument/2006/relationships" name="Echanges - TRACES" sheetId="11" state="visible" r:id="rId11"/>
    <sheet xmlns:r="http://schemas.openxmlformats.org/officeDocument/2006/relationships" name="Production - PRODCOM" sheetId="12" state="visible" r:id="rId12"/>
    <sheet xmlns:r="http://schemas.openxmlformats.org/officeDocument/2006/relationships" name="Données   " sheetId="13" state="visible" r:id="rId13"/>
    <sheet xmlns:r="http://schemas.openxmlformats.org/officeDocument/2006/relationships" name="Echanges - EUROSTAT" sheetId="14" state="visible" r:id="rId14"/>
    <sheet xmlns:r="http://schemas.openxmlformats.org/officeDocument/2006/relationships" name="Allocation équins" sheetId="15" state="visible" r:id="rId15"/>
    <sheet xmlns:r="http://schemas.openxmlformats.org/officeDocument/2006/relationships" name="Contraintes" sheetId="16" state="visible" r:id="rId16"/>
    <sheet xmlns:r="http://schemas.openxmlformats.org/officeDocument/2006/relationships" name=" Données" sheetId="17" state="visible" r:id="rId17"/>
    <sheet xmlns:r="http://schemas.openxmlformats.org/officeDocument/2006/relationships" name="Anatomie - Blézat" sheetId="18" state="visible" r:id="rId18"/>
    <sheet xmlns:r="http://schemas.openxmlformats.org/officeDocument/2006/relationships" name="Données    " sheetId="19" state="visible" r:id="rId19"/>
    <sheet xmlns:r="http://schemas.openxmlformats.org/officeDocument/2006/relationships" name="Contraintes " sheetId="20" state="visible" r:id="rId20"/>
    <sheet xmlns:r="http://schemas.openxmlformats.org/officeDocument/2006/relationships" name="  Données" sheetId="21" state="visible" r:id="rId21"/>
    <sheet xmlns:r="http://schemas.openxmlformats.org/officeDocument/2006/relationships" name="Coproduits - SIFCO" sheetId="22" state="visible" r:id="rId22"/>
    <sheet xmlns:r="http://schemas.openxmlformats.org/officeDocument/2006/relationships" name="Contraintes  " sheetId="23" state="visible" r:id="rId23"/>
    <sheet xmlns:r="http://schemas.openxmlformats.org/officeDocument/2006/relationships" name="   Données" sheetId="24" state="visible" r:id="rId24"/>
    <sheet xmlns:r="http://schemas.openxmlformats.org/officeDocument/2006/relationships" name="Débouchés - IFCE" sheetId="25" state="visible" r:id="rId25"/>
    <sheet xmlns:r="http://schemas.openxmlformats.org/officeDocument/2006/relationships" name=" Données " sheetId="26" state="visible" r:id="rId26"/>
    <sheet xmlns:r="http://schemas.openxmlformats.org/officeDocument/2006/relationships" name="Résultats" sheetId="27" state="visible" r:id="rId27"/>
    <sheet xmlns:r="http://schemas.openxmlformats.org/officeDocument/2006/relationships" name="Analyses des résultats" sheetId="28" state="visible" r:id="rId28"/>
  </sheets>
  <definedNames/>
  <calcPr calcId="191029" fullCalcOnLoad="1"/>
</workbook>
</file>

<file path=xl/styles.xml><?xml version="1.0" encoding="utf-8"?>
<styleSheet xmlns="http://schemas.openxmlformats.org/spreadsheetml/2006/main">
  <numFmts count="7">
    <numFmt numFmtId="164" formatCode="_-* #,##0.000_-;\-* #,##0.000_-;_-* &quot;-&quot;??_-;_-@_-"/>
    <numFmt numFmtId="165" formatCode="_-* #,##0.0_-;\-* #,##0.0_-;_-* &quot;-&quot;??_-;_-@_-"/>
    <numFmt numFmtId="166" formatCode="_-* #,##0_-;\-* #,##0_-;_-* &quot;-&quot;??_-;_-@_-"/>
    <numFmt numFmtId="167" formatCode="#,##0.##########"/>
    <numFmt numFmtId="168" formatCode="0.0"/>
    <numFmt numFmtId="169" formatCode="0.000%"/>
    <numFmt numFmtId="170" formatCode="_-* #,##0.0\ _€_-;\-* #,##0.0\ _€_-;_-* &quot;-&quot;?\ _€_-;_-@_-"/>
  </numFmts>
  <fonts count="39">
    <font>
      <name val="Calibri"/>
      <family val="2"/>
      <color theme="1"/>
      <sz val="11"/>
    </font>
    <font>
      <name val="Aptos Narrow"/>
      <family val="2"/>
      <color theme="1"/>
      <sz val="11"/>
      <scheme val="minor"/>
    </font>
    <font>
      <name val="Aptos Narrow"/>
      <family val="2"/>
      <color theme="1"/>
      <sz val="11"/>
      <scheme val="minor"/>
    </font>
    <font>
      <name val="Aptos Narrow"/>
      <family val="2"/>
      <color theme="1"/>
      <sz val="11"/>
      <scheme val="minor"/>
    </font>
    <font>
      <name val="Aptos Narrow"/>
      <family val="2"/>
      <color theme="1"/>
      <sz val="11"/>
      <scheme val="minor"/>
    </font>
    <font>
      <name val="Aptos Narrow"/>
      <family val="2"/>
      <color rgb="FFFF0000"/>
      <sz val="11"/>
      <scheme val="minor"/>
    </font>
    <font>
      <name val="Aptos Narrow"/>
      <family val="2"/>
      <b val="1"/>
      <color theme="1"/>
      <sz val="11"/>
      <scheme val="minor"/>
    </font>
    <font>
      <name val="Calibri"/>
      <family val="2"/>
      <color theme="1"/>
      <sz val="11"/>
    </font>
    <font>
      <name val="Verdana"/>
      <family val="2"/>
      <b val="1"/>
      <color rgb="FFFFFFFF"/>
      <sz val="10"/>
    </font>
    <font>
      <name val="Calibri"/>
      <family val="2"/>
      <b val="1"/>
      <sz val="11"/>
    </font>
    <font>
      <name val="Calibri"/>
      <family val="2"/>
      <b val="1"/>
      <color rgb="FFFFFFFF"/>
      <sz val="11"/>
    </font>
    <font>
      <name val="Calibri"/>
      <family val="2"/>
      <b val="1"/>
      <color theme="1"/>
      <sz val="11"/>
    </font>
    <font>
      <name val="Verdana"/>
      <family val="2"/>
      <b val="1"/>
      <color theme="0"/>
      <sz val="10"/>
    </font>
    <font>
      <name val="Calibri"/>
      <family val="2"/>
      <sz val="11"/>
    </font>
    <font>
      <name val="Arial"/>
      <family val="2"/>
      <b val="1"/>
      <color theme="1"/>
      <sz val="11"/>
    </font>
    <font>
      <name val="Arial1"/>
      <family val="2"/>
      <color theme="1"/>
      <sz val="11"/>
    </font>
    <font>
      <name val="Arial"/>
      <family val="2"/>
      <color rgb="FF000000"/>
      <sz val="9"/>
    </font>
    <font>
      <name val="Arial"/>
      <family val="2"/>
      <color rgb="FF000000"/>
      <sz val="9"/>
    </font>
    <font>
      <name val="Aptos Narrow"/>
      <family val="2"/>
      <color indexed="8"/>
      <sz val="11"/>
      <scheme val="minor"/>
    </font>
    <font>
      <name val="Arial"/>
      <family val="2"/>
      <sz val="9"/>
    </font>
    <font>
      <name val="Arial"/>
      <family val="2"/>
      <b val="1"/>
      <sz val="9"/>
    </font>
    <font>
      <name val="Arial"/>
      <family val="2"/>
      <b val="1"/>
      <color indexed="9"/>
      <sz val="9"/>
    </font>
    <font>
      <name val="Liberation Sans"/>
      <color theme="1"/>
      <sz val="11"/>
    </font>
    <font>
      <name val="Aptos Narrow"/>
      <family val="2"/>
      <i val="1"/>
      <color theme="1"/>
      <sz val="11"/>
      <scheme val="minor"/>
    </font>
    <font>
      <name val="Tahoma"/>
      <family val="2"/>
      <b val="1"/>
      <color indexed="81"/>
      <sz val="9"/>
    </font>
    <font>
      <name val="Tahoma"/>
      <family val="2"/>
      <color indexed="81"/>
      <sz val="9"/>
    </font>
    <font>
      <name val="Calibri"/>
      <family val="2"/>
      <i val="1"/>
      <color theme="1"/>
      <sz val="11"/>
    </font>
    <font>
      <name val="Arial"/>
      <family val="2"/>
      <color rgb="FFFF0000"/>
      <sz val="9"/>
    </font>
    <font>
      <name val="Arial1"/>
      <family val="2"/>
      <color rgb="FFFF0000"/>
      <sz val="11"/>
    </font>
    <font>
      <name val="Calibri"/>
      <family val="2"/>
      <color rgb="FFFF0000"/>
      <sz val="11"/>
    </font>
    <font>
      <name val="Arial1"/>
      <family val="2"/>
      <sz val="11"/>
    </font>
    <font>
      <name val="Aptos Narrow"/>
      <family val="2"/>
      <i val="1"/>
      <sz val="11"/>
      <scheme val="minor"/>
    </font>
    <font>
      <name val="Aptos Narrow"/>
      <family val="2"/>
      <sz val="11"/>
      <scheme val="minor"/>
    </font>
    <font>
      <name val="Calibri"/>
      <family val="2"/>
      <i val="1"/>
      <sz val="11"/>
    </font>
    <font>
      <name val="Calibri"/>
      <family val="2"/>
      <sz val="8"/>
    </font>
    <font>
      <name val="Calibri"/>
      <family val="2"/>
      <i val="1"/>
      <color rgb="FFFF0000"/>
      <sz val="11"/>
    </font>
    <font>
      <b val="1"/>
    </font>
    <font>
      <b val="1"/>
      <color rgb="00000000"/>
    </font>
    <font>
      <color rgb="00000000"/>
    </font>
  </fonts>
  <fills count="47">
    <fill>
      <patternFill/>
    </fill>
    <fill>
      <patternFill patternType="gray125"/>
    </fill>
    <fill>
      <patternFill patternType="solid">
        <fgColor rgb="FF0070C0"/>
        <bgColor indexed="64"/>
      </patternFill>
    </fill>
    <fill>
      <patternFill patternType="solid">
        <fgColor theme="6" tint="0.7999816888943144"/>
        <bgColor indexed="64"/>
      </patternFill>
    </fill>
    <fill>
      <patternFill patternType="solid">
        <fgColor theme="4" tint="0.7999816888943144"/>
        <bgColor indexed="64"/>
      </patternFill>
    </fill>
    <fill>
      <patternFill patternType="solid">
        <fgColor theme="5" tint="0.7999816888943144"/>
        <bgColor indexed="64"/>
      </patternFill>
    </fill>
    <fill>
      <patternFill patternType="solid">
        <fgColor theme="2" tint="-0.09997863704336681"/>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
        <bgColor indexed="64"/>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8" tint="0.5999938962981048"/>
        <bgColor indexed="64"/>
      </patternFill>
    </fill>
    <fill>
      <patternFill patternType="solid">
        <fgColor rgb="FFCB9763"/>
        <bgColor indexed="64"/>
      </patternFill>
    </fill>
    <fill>
      <patternFill patternType="solid">
        <fgColor theme="5" tint="0.5999938962981048"/>
        <bgColor indexed="64"/>
      </patternFill>
    </fill>
    <fill>
      <patternFill patternType="solid">
        <fgColor theme="9" tint="0.5999938962981048"/>
        <bgColor indexed="64"/>
      </patternFill>
    </fill>
    <fill>
      <patternFill patternType="solid">
        <fgColor rgb="FFD9B28B"/>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8"/>
        <bgColor indexed="64"/>
      </patternFill>
    </fill>
    <fill>
      <patternFill patternType="solid">
        <fgColor theme="0" tint="-0.1499984740745262"/>
        <bgColor indexed="64"/>
      </patternFill>
    </fill>
    <fill>
      <patternFill patternType="solid">
        <fgColor theme="0" tint="-0.0499893185216834"/>
        <bgColor indexed="64"/>
      </patternFill>
    </fill>
    <fill>
      <patternFill patternType="solid">
        <fgColor rgb="009BBB59"/>
      </patternFill>
    </fill>
    <fill>
      <patternFill patternType="solid">
        <fgColor rgb="00FFFFFF"/>
      </patternFill>
    </fill>
    <fill>
      <patternFill patternType="solid">
        <fgColor rgb="004F81BD"/>
      </patternFill>
    </fill>
    <fill>
      <patternFill patternType="solid">
        <fgColor rgb="00ffffff"/>
      </patternFill>
    </fill>
    <fill>
      <patternFill patternType="solid">
        <fgColor rgb="00e2eaf4"/>
      </patternFill>
    </fill>
    <fill>
      <patternFill patternType="solid">
        <fgColor rgb="00c4d5e9"/>
      </patternFill>
    </fill>
    <fill>
      <patternFill patternType="solid">
        <fgColor rgb="00a7c0de"/>
      </patternFill>
    </fill>
    <fill>
      <patternFill patternType="solid">
        <fgColor rgb="008aabd3"/>
      </patternFill>
    </fill>
    <fill>
      <patternFill patternType="solid">
        <fgColor rgb="006c96c8"/>
      </patternFill>
    </fill>
    <fill>
      <patternFill patternType="solid">
        <fgColor rgb="0087A9D2"/>
      </patternFill>
    </fill>
    <fill>
      <patternFill patternType="solid">
        <fgColor rgb="00CFCFCF"/>
      </patternFill>
    </fill>
    <fill>
      <patternFill patternType="solid">
        <fgColor rgb="008064A2"/>
      </patternFill>
    </fill>
  </fills>
  <borders count="2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
      <left style="medium">
        <color rgb="FFD5D5D5"/>
      </left>
      <right style="medium">
        <color rgb="FFD5D5D5"/>
      </right>
      <top style="medium">
        <color rgb="FFD5D5D5"/>
      </top>
      <bottom/>
      <diagonal/>
    </border>
    <border>
      <left style="medium">
        <color rgb="FFD5D5D5"/>
      </left>
      <right style="medium">
        <color rgb="FFD5D5D5"/>
      </right>
      <top style="medium">
        <color rgb="FFD5D5D5"/>
      </top>
      <bottom style="medium">
        <color rgb="FFD5D5D5"/>
      </bottom>
      <diagonal/>
    </border>
    <border>
      <left/>
      <right/>
      <top style="thin">
        <color rgb="FFB0B0B0"/>
      </top>
      <bottom/>
      <diagonal/>
    </border>
    <border>
      <left/>
      <right style="thin">
        <color rgb="FFB0B0B0"/>
      </right>
      <top style="thin">
        <color rgb="FFB0B0B0"/>
      </top>
      <bottom/>
      <diagonal/>
    </border>
    <border>
      <left/>
      <right style="thin">
        <color rgb="FFB0B0B0"/>
      </right>
      <top style="thin">
        <color rgb="FFB0B0B0"/>
      </top>
      <bottom style="thin">
        <color rgb="FFB0B0B0"/>
      </bottom>
      <diagonal/>
    </border>
    <border>
      <left style="thin"/>
      <right style="thin"/>
      <top style="thin"/>
      <bottom style="thin"/>
    </border>
    <border>
      <left style="thin">
        <color rgb="00000000"/>
      </left>
      <right style="thin">
        <color rgb="00000000"/>
      </right>
      <bottom style="thick">
        <color rgb="00000000"/>
      </bottom>
    </border>
    <border>
      <left style="thin">
        <color rgb="00000000"/>
      </left>
      <right style="thin">
        <color rgb="00000000"/>
      </right>
      <bottom style="dashed">
        <color rgb="00000000"/>
      </bottom>
    </border>
    <border>
      <right style="thin">
        <color rgb="00000000"/>
      </right>
      <bottom style="thin">
        <color rgb="00000000"/>
      </bottom>
    </border>
    <border>
      <right style="dashed">
        <color rgb="00000000"/>
      </right>
      <bottom style="thick">
        <color rgb="00000000"/>
      </bottom>
    </border>
    <border>
      <right style="thick">
        <color rgb="00000000"/>
      </right>
      <bottom style="dashed">
        <color rgb="00000000"/>
      </bottom>
    </border>
    <border>
      <left style="thin">
        <color rgb="00000000"/>
      </left>
      <right style="thin">
        <color rgb="00000000"/>
      </right>
      <top style="thin">
        <color rgb="00000000"/>
      </top>
      <bottom style="thin">
        <color rgb="00000000"/>
      </bottom>
    </border>
    <border>
      <left/>
      <right/>
      <bottom/>
    </border>
    <border>
      <left style="thin">
        <color rgb="00000000"/>
      </left>
      <right style="thin">
        <color rgb="00000000"/>
      </right>
      <top/>
    </border>
  </borders>
  <cellStyleXfs count="13">
    <xf numFmtId="0" fontId="7" fillId="0" borderId="0"/>
    <xf numFmtId="43" fontId="4" fillId="0" borderId="0"/>
    <xf numFmtId="9" fontId="4" fillId="0" borderId="0"/>
    <xf numFmtId="0" fontId="14" fillId="12" borderId="6"/>
    <xf numFmtId="0" fontId="15" fillId="0" borderId="6"/>
    <xf numFmtId="0" fontId="18" fillId="0" borderId="0"/>
    <xf numFmtId="0" fontId="22" fillId="0" borderId="0"/>
    <xf numFmtId="0" fontId="4" fillId="0" borderId="0"/>
    <xf numFmtId="9" fontId="4" fillId="0" borderId="0"/>
    <xf numFmtId="43" fontId="4" fillId="0" borderId="0"/>
    <xf numFmtId="0" fontId="4" fillId="0" borderId="0"/>
    <xf numFmtId="9" fontId="4" fillId="0" borderId="0"/>
    <xf numFmtId="43" fontId="4" fillId="0" borderId="0"/>
  </cellStyleXfs>
  <cellXfs count="202">
    <xf numFmtId="0" fontId="0" fillId="0" borderId="0" pivotButton="0" quotePrefix="0" xfId="0"/>
    <xf numFmtId="0" fontId="8" fillId="2" borderId="1" applyAlignment="1" pivotButton="0" quotePrefix="0" xfId="0">
      <alignment horizontal="center" vertical="center" wrapText="1" shrinkToFit="1"/>
    </xf>
    <xf numFmtId="0" fontId="8" fillId="2" borderId="2" applyAlignment="1" pivotButton="0" quotePrefix="0" xfId="0">
      <alignment horizontal="center" vertical="center" wrapText="1" shrinkToFit="1"/>
    </xf>
    <xf numFmtId="0" fontId="0" fillId="3" borderId="0" applyAlignment="1" pivotButton="0" quotePrefix="0" xfId="0">
      <alignment horizontal="center"/>
    </xf>
    <xf numFmtId="0" fontId="0" fillId="3" borderId="0" pivotButton="0" quotePrefix="0" xfId="0"/>
    <xf numFmtId="0" fontId="0" fillId="4" borderId="0" applyAlignment="1" pivotButton="0" quotePrefix="0" xfId="0">
      <alignment horizontal="center"/>
    </xf>
    <xf numFmtId="0" fontId="7" fillId="4" borderId="0" pivotButton="0" quotePrefix="0" xfId="0"/>
    <xf numFmtId="0" fontId="0" fillId="4" borderId="0" pivotButton="0" quotePrefix="0" xfId="0"/>
    <xf numFmtId="0" fontId="0" fillId="0" borderId="0" applyAlignment="1" pivotButton="0" quotePrefix="0" xfId="0">
      <alignment horizontal="center"/>
    </xf>
    <xf numFmtId="0" fontId="7" fillId="0" borderId="0" pivotButton="0" quotePrefix="0" xfId="0"/>
    <xf numFmtId="49" fontId="0" fillId="0" borderId="0" pivotButton="0" quotePrefix="0" xfId="0"/>
    <xf numFmtId="49" fontId="7" fillId="0" borderId="0" pivotButton="0" quotePrefix="0" xfId="0"/>
    <xf numFmtId="0" fontId="0" fillId="6" borderId="0" applyAlignment="1" pivotButton="0" quotePrefix="0" xfId="0">
      <alignment horizontal="center"/>
    </xf>
    <xf numFmtId="0" fontId="0" fillId="6" borderId="0" pivotButton="0" quotePrefix="0" xfId="0"/>
    <xf numFmtId="0" fontId="9" fillId="0" borderId="4" applyAlignment="1" pivotButton="0" quotePrefix="0" xfId="0">
      <alignment horizontal="center" vertical="center"/>
    </xf>
    <xf numFmtId="0" fontId="10" fillId="7" borderId="4" applyAlignment="1" pivotButton="0" quotePrefix="0" xfId="0">
      <alignment horizontal="center" textRotation="90"/>
    </xf>
    <xf numFmtId="0" fontId="0" fillId="0" borderId="0" applyAlignment="1" pivotButton="0" quotePrefix="0" xfId="0">
      <alignment horizontal="center" vertical="center"/>
    </xf>
    <xf numFmtId="0" fontId="9" fillId="0" borderId="4" applyAlignment="1" pivotButton="0" quotePrefix="0" xfId="0">
      <alignment horizontal="center" vertical="top"/>
    </xf>
    <xf numFmtId="0" fontId="11" fillId="0" borderId="0" applyAlignment="1" pivotButton="0" quotePrefix="0" xfId="0">
      <alignment horizontal="center" vertical="center"/>
    </xf>
    <xf numFmtId="0" fontId="10" fillId="7" borderId="0" pivotButton="0" quotePrefix="0" xfId="0"/>
    <xf numFmtId="0" fontId="8" fillId="8" borderId="1" applyAlignment="1" pivotButton="0" quotePrefix="0" xfId="0">
      <alignment horizontal="center" vertical="center" wrapText="1" shrinkToFit="1"/>
    </xf>
    <xf numFmtId="0" fontId="8" fillId="8" borderId="2" applyAlignment="1" pivotButton="0" quotePrefix="0" xfId="0">
      <alignment horizontal="center" vertical="center" wrapText="1" shrinkToFit="1"/>
    </xf>
    <xf numFmtId="0" fontId="12" fillId="9" borderId="2" applyAlignment="1" pivotButton="0" quotePrefix="0" xfId="0">
      <alignment horizontal="center" vertical="center" wrapText="1"/>
    </xf>
    <xf numFmtId="0" fontId="8" fillId="8" borderId="3" applyAlignment="1" pivotButton="0" quotePrefix="0" xfId="0">
      <alignment horizontal="center" vertical="center" wrapText="1" shrinkToFit="1"/>
    </xf>
    <xf numFmtId="0" fontId="13" fillId="0" borderId="0" applyAlignment="1" pivotButton="0" quotePrefix="0" xfId="0">
      <alignment horizontal="center" vertical="center"/>
    </xf>
    <xf numFmtId="2" fontId="0" fillId="0" borderId="0" applyAlignment="1" pivotButton="0" quotePrefix="0" xfId="0">
      <alignment horizontal="center"/>
    </xf>
    <xf numFmtId="9" fontId="0" fillId="0" borderId="0" pivotButton="0" quotePrefix="0" xfId="0"/>
    <xf numFmtId="0" fontId="8" fillId="10" borderId="1" applyAlignment="1" pivotButton="0" quotePrefix="0" xfId="0">
      <alignment horizontal="center" vertical="center" wrapText="1" shrinkToFit="1"/>
    </xf>
    <xf numFmtId="0" fontId="8" fillId="10" borderId="2" applyAlignment="1" pivotButton="0" quotePrefix="0" xfId="0">
      <alignment horizontal="center" vertical="center" wrapText="1" shrinkToFit="1"/>
    </xf>
    <xf numFmtId="0" fontId="8" fillId="10" borderId="3" applyAlignment="1" pivotButton="0" quotePrefix="0" xfId="0">
      <alignment horizontal="center" vertical="center" wrapText="1" shrinkToFit="1"/>
    </xf>
    <xf numFmtId="0" fontId="0" fillId="5" borderId="0" applyAlignment="1" pivotButton="0" quotePrefix="0" xfId="0">
      <alignment horizontal="center" vertical="center"/>
    </xf>
    <xf numFmtId="0" fontId="0" fillId="3" borderId="0" applyAlignment="1" pivotButton="0" quotePrefix="0" xfId="0">
      <alignment horizontal="center" vertical="center"/>
    </xf>
    <xf numFmtId="0" fontId="0" fillId="11" borderId="0" applyAlignment="1" pivotButton="0" quotePrefix="0" xfId="0">
      <alignment horizontal="center"/>
    </xf>
    <xf numFmtId="0" fontId="7" fillId="11" borderId="0" pivotButton="0" quotePrefix="0" xfId="0"/>
    <xf numFmtId="0" fontId="0" fillId="11" borderId="0" pivotButton="0" quotePrefix="0" xfId="0"/>
    <xf numFmtId="0" fontId="0" fillId="0" borderId="0" applyAlignment="1" pivotButton="0" quotePrefix="0" xfId="0">
      <alignment horizontal="left"/>
    </xf>
    <xf numFmtId="0" fontId="7" fillId="6" borderId="0" pivotButton="0" quotePrefix="0" xfId="0"/>
    <xf numFmtId="0" fontId="10" fillId="7" borderId="4" applyAlignment="1" pivotButton="0" quotePrefix="0" xfId="0">
      <alignment horizontal="right" vertical="top"/>
    </xf>
    <xf numFmtId="0" fontId="14" fillId="12" borderId="6" pivotButton="0" quotePrefix="0" xfId="3"/>
    <xf numFmtId="0" fontId="15" fillId="0" borderId="6" pivotButton="0" quotePrefix="0" xfId="4"/>
    <xf numFmtId="0" fontId="16" fillId="13" borderId="0" applyAlignment="1" pivotButton="0" quotePrefix="0" xfId="0">
      <alignment horizontal="center" vertical="center" wrapText="1"/>
    </xf>
    <xf numFmtId="0" fontId="16" fillId="14" borderId="7" applyAlignment="1" pivotButton="0" quotePrefix="0" xfId="0">
      <alignment horizontal="center" vertical="center" wrapText="1"/>
    </xf>
    <xf numFmtId="0" fontId="16" fillId="15" borderId="7" applyAlignment="1" pivotButton="0" quotePrefix="0" xfId="0">
      <alignment horizontal="center" vertical="center" wrapText="1"/>
    </xf>
    <xf numFmtId="0" fontId="16" fillId="15" borderId="7" applyAlignment="1" pivotButton="0" quotePrefix="0" xfId="0">
      <alignment horizontal="left" vertical="center"/>
    </xf>
    <xf numFmtId="0" fontId="16" fillId="15" borderId="9" applyAlignment="1" pivotButton="0" quotePrefix="0" xfId="0">
      <alignment horizontal="center" vertical="center" wrapText="1"/>
    </xf>
    <xf numFmtId="0" fontId="18" fillId="0" borderId="0" pivotButton="0" quotePrefix="0" xfId="5"/>
    <xf numFmtId="164" fontId="0" fillId="0" borderId="0" pivotButton="0" quotePrefix="0" xfId="1"/>
    <xf numFmtId="165" fontId="0" fillId="0" borderId="0" pivotButton="0" quotePrefix="0" xfId="1"/>
    <xf numFmtId="166" fontId="17" fillId="13" borderId="7" applyAlignment="1" pivotButton="0" quotePrefix="0" xfId="1">
      <alignment horizontal="right" vertical="center"/>
    </xf>
    <xf numFmtId="166" fontId="0" fillId="0" borderId="0" pivotButton="0" quotePrefix="0" xfId="0"/>
    <xf numFmtId="3" fontId="18" fillId="0" borderId="0" pivotButton="0" quotePrefix="0" xfId="5"/>
    <xf numFmtId="166" fontId="0" fillId="0" borderId="0" applyAlignment="1" pivotButton="0" quotePrefix="0" xfId="0">
      <alignment horizontal="center"/>
    </xf>
    <xf numFmtId="0" fontId="28" fillId="0" borderId="6" pivotButton="0" quotePrefix="0" xfId="4"/>
    <xf numFmtId="0" fontId="19" fillId="0" borderId="0" applyAlignment="1" pivotButton="0" quotePrefix="0" xfId="0">
      <alignment horizontal="left" vertical="center"/>
    </xf>
    <xf numFmtId="0" fontId="20" fillId="0" borderId="0" applyAlignment="1" pivotButton="0" quotePrefix="0" xfId="0">
      <alignment horizontal="left" vertical="center"/>
    </xf>
    <xf numFmtId="0" fontId="21" fillId="16" borderId="14" applyAlignment="1" pivotButton="0" quotePrefix="0" xfId="0">
      <alignment horizontal="left" vertical="center"/>
    </xf>
    <xf numFmtId="0" fontId="20" fillId="17" borderId="14" applyAlignment="1" pivotButton="0" quotePrefix="0" xfId="0">
      <alignment horizontal="left" vertical="center"/>
    </xf>
    <xf numFmtId="0" fontId="0" fillId="18" borderId="0" pivotButton="0" quotePrefix="0" xfId="0"/>
    <xf numFmtId="0" fontId="20" fillId="19" borderId="14" applyAlignment="1" pivotButton="0" quotePrefix="0" xfId="0">
      <alignment horizontal="left" vertical="center"/>
    </xf>
    <xf numFmtId="3" fontId="19" fillId="0" borderId="0" applyAlignment="1" pivotButton="0" quotePrefix="0" xfId="0">
      <alignment horizontal="right" vertical="center" shrinkToFit="1"/>
    </xf>
    <xf numFmtId="3" fontId="19" fillId="20" borderId="0" applyAlignment="1" pivotButton="0" quotePrefix="0" xfId="0">
      <alignment horizontal="right" vertical="center" shrinkToFit="1"/>
    </xf>
    <xf numFmtId="3" fontId="27" fillId="0" borderId="0" applyAlignment="1" pivotButton="0" quotePrefix="0" xfId="0">
      <alignment horizontal="right" vertical="center" shrinkToFit="1"/>
    </xf>
    <xf numFmtId="0" fontId="11" fillId="0" borderId="0" pivotButton="0" quotePrefix="0" xfId="0"/>
    <xf numFmtId="0" fontId="7" fillId="11" borderId="0" applyAlignment="1" pivotButton="0" quotePrefix="0" xfId="0">
      <alignment horizontal="center"/>
    </xf>
    <xf numFmtId="0" fontId="0" fillId="21" borderId="0" pivotButton="0" quotePrefix="0" xfId="0"/>
    <xf numFmtId="0" fontId="0" fillId="22" borderId="0" pivotButton="0" quotePrefix="0" xfId="0"/>
    <xf numFmtId="0" fontId="0" fillId="23" borderId="0" pivotButton="0" quotePrefix="0" xfId="0"/>
    <xf numFmtId="0" fontId="0" fillId="24" borderId="0" pivotButton="0" quotePrefix="0" xfId="0"/>
    <xf numFmtId="0" fontId="0" fillId="25" borderId="0" pivotButton="0" quotePrefix="0" xfId="0"/>
    <xf numFmtId="0" fontId="30" fillId="0" borderId="6" pivotButton="0" quotePrefix="0" xfId="4"/>
    <xf numFmtId="166" fontId="19" fillId="13" borderId="7" applyAlignment="1" pivotButton="0" quotePrefix="0" xfId="1">
      <alignment horizontal="right" vertical="center"/>
    </xf>
    <xf numFmtId="166" fontId="27" fillId="13" borderId="10" applyAlignment="1" pivotButton="0" quotePrefix="0" xfId="1">
      <alignment horizontal="right" vertical="center"/>
    </xf>
    <xf numFmtId="167" fontId="19" fillId="20" borderId="0" applyAlignment="1" pivotButton="0" quotePrefix="0" xfId="0">
      <alignment horizontal="right" vertical="center" shrinkToFit="1"/>
    </xf>
    <xf numFmtId="167" fontId="19" fillId="0" borderId="0" applyAlignment="1" pivotButton="0" quotePrefix="0" xfId="0">
      <alignment horizontal="right" vertical="center" shrinkToFit="1"/>
    </xf>
    <xf numFmtId="4" fontId="19" fillId="0" borderId="0" applyAlignment="1" pivotButton="0" quotePrefix="0" xfId="0">
      <alignment horizontal="right" vertical="center" shrinkToFit="1"/>
    </xf>
    <xf numFmtId="4" fontId="19" fillId="20" borderId="0" applyAlignment="1" pivotButton="0" quotePrefix="0" xfId="0">
      <alignment horizontal="right" vertical="center" shrinkToFit="1"/>
    </xf>
    <xf numFmtId="167" fontId="27" fillId="20" borderId="0" applyAlignment="1" pivotButton="0" quotePrefix="0" xfId="0">
      <alignment horizontal="right" vertical="center" shrinkToFit="1"/>
    </xf>
    <xf numFmtId="167" fontId="27" fillId="0" borderId="0" applyAlignment="1" pivotButton="0" quotePrefix="0" xfId="0">
      <alignment horizontal="right" vertical="center" shrinkToFit="1"/>
    </xf>
    <xf numFmtId="4" fontId="27" fillId="20" borderId="0" applyAlignment="1" pivotButton="0" quotePrefix="0" xfId="0">
      <alignment horizontal="right" vertical="center" shrinkToFit="1"/>
    </xf>
    <xf numFmtId="4" fontId="27" fillId="0" borderId="0" applyAlignment="1" pivotButton="0" quotePrefix="0" xfId="0">
      <alignment horizontal="right" vertical="center" shrinkToFit="1"/>
    </xf>
    <xf numFmtId="9" fontId="29" fillId="0" borderId="0" pivotButton="0" quotePrefix="0" xfId="2"/>
    <xf numFmtId="0" fontId="26" fillId="0" borderId="0" pivotButton="0" quotePrefix="0" xfId="0"/>
    <xf numFmtId="0" fontId="0" fillId="26" borderId="0" pivotButton="0" quotePrefix="0" xfId="0"/>
    <xf numFmtId="0" fontId="0" fillId="27" borderId="0" pivotButton="0" quotePrefix="0" xfId="0"/>
    <xf numFmtId="0" fontId="0" fillId="28" borderId="0" pivotButton="0" quotePrefix="0" xfId="0"/>
    <xf numFmtId="0" fontId="0" fillId="29" borderId="0" pivotButton="0" quotePrefix="0" xfId="0"/>
    <xf numFmtId="0" fontId="0" fillId="30" borderId="0" pivotButton="0" quotePrefix="0" xfId="0"/>
    <xf numFmtId="0" fontId="13" fillId="0" borderId="0" applyAlignment="1" pivotButton="0" quotePrefix="0" xfId="0">
      <alignment horizontal="left" vertical="center"/>
    </xf>
    <xf numFmtId="2" fontId="0" fillId="0" borderId="0" applyAlignment="1" pivotButton="0" quotePrefix="0" xfId="0">
      <alignment horizontal="left"/>
    </xf>
    <xf numFmtId="0" fontId="8" fillId="8" borderId="1" applyAlignment="1" pivotButton="0" quotePrefix="0" xfId="5">
      <alignment horizontal="center" vertical="center" wrapText="1" shrinkToFit="1"/>
    </xf>
    <xf numFmtId="0" fontId="8" fillId="8" borderId="2" applyAlignment="1" pivotButton="0" quotePrefix="0" xfId="5">
      <alignment horizontal="center" vertical="center" wrapText="1" shrinkToFit="1"/>
    </xf>
    <xf numFmtId="0" fontId="6" fillId="0" borderId="0" pivotButton="0" quotePrefix="0" xfId="10"/>
    <xf numFmtId="0" fontId="2" fillId="0" borderId="0" pivotButton="0" quotePrefix="0" xfId="10"/>
    <xf numFmtId="0" fontId="23" fillId="0" borderId="0" pivotButton="0" quotePrefix="0" xfId="10"/>
    <xf numFmtId="9" fontId="0" fillId="0" borderId="0" pivotButton="0" quotePrefix="0" xfId="11"/>
    <xf numFmtId="166" fontId="0" fillId="0" borderId="0" pivotButton="0" quotePrefix="0" xfId="12"/>
    <xf numFmtId="9" fontId="26" fillId="0" borderId="0" pivotButton="0" quotePrefix="0" xfId="11"/>
    <xf numFmtId="166" fontId="26" fillId="0" borderId="0" pivotButton="0" quotePrefix="0" xfId="12"/>
    <xf numFmtId="9" fontId="29" fillId="0" borderId="0" pivotButton="0" quotePrefix="0" xfId="11"/>
    <xf numFmtId="0" fontId="2" fillId="0" borderId="0" applyAlignment="1" pivotButton="0" quotePrefix="0" xfId="10">
      <alignment horizontal="right"/>
    </xf>
    <xf numFmtId="9" fontId="2" fillId="0" borderId="0" pivotButton="0" quotePrefix="0" xfId="10"/>
    <xf numFmtId="9" fontId="35" fillId="0" borderId="0" pivotButton="0" quotePrefix="0" xfId="11"/>
    <xf numFmtId="1" fontId="2" fillId="0" borderId="0" pivotButton="0" quotePrefix="0" xfId="10"/>
    <xf numFmtId="1" fontId="23" fillId="0" borderId="0" pivotButton="0" quotePrefix="0" xfId="10"/>
    <xf numFmtId="168" fontId="2" fillId="0" borderId="0" pivotButton="0" quotePrefix="0" xfId="10"/>
    <xf numFmtId="2" fontId="18" fillId="0" borderId="0" applyAlignment="1" pivotButton="0" quotePrefix="0" xfId="5">
      <alignment horizontal="left"/>
    </xf>
    <xf numFmtId="0" fontId="23" fillId="0" borderId="0" applyAlignment="1" pivotButton="0" quotePrefix="0" xfId="10">
      <alignment horizontal="center"/>
    </xf>
    <xf numFmtId="166" fontId="2" fillId="0" borderId="0" pivotButton="0" quotePrefix="0" xfId="12"/>
    <xf numFmtId="166" fontId="2" fillId="0" borderId="0" pivotButton="0" quotePrefix="0" xfId="10"/>
    <xf numFmtId="166" fontId="5" fillId="0" borderId="0" pivotButton="0" quotePrefix="0" xfId="12"/>
    <xf numFmtId="0" fontId="5" fillId="0" borderId="0" pivotButton="0" quotePrefix="0" xfId="10"/>
    <xf numFmtId="9" fontId="5" fillId="0" borderId="0" pivotButton="0" quotePrefix="0" xfId="10"/>
    <xf numFmtId="0" fontId="32" fillId="0" borderId="0" pivotButton="0" quotePrefix="0" xfId="10"/>
    <xf numFmtId="9" fontId="13" fillId="0" borderId="0" pivotButton="0" quotePrefix="0" xfId="11"/>
    <xf numFmtId="9" fontId="31" fillId="0" borderId="0" pivotButton="0" quotePrefix="0" xfId="11"/>
    <xf numFmtId="9" fontId="32" fillId="0" borderId="0" pivotButton="0" quotePrefix="0" xfId="10"/>
    <xf numFmtId="9" fontId="33" fillId="0" borderId="0" pivotButton="0" quotePrefix="0" xfId="11"/>
    <xf numFmtId="9" fontId="35" fillId="0" borderId="0" applyAlignment="1" pivotButton="0" quotePrefix="0" xfId="0">
      <alignment horizontal="center"/>
    </xf>
    <xf numFmtId="169" fontId="0" fillId="0" borderId="0" pivotButton="0" quotePrefix="0" xfId="0"/>
    <xf numFmtId="9" fontId="29" fillId="0" borderId="0" pivotButton="0" quotePrefix="0" xfId="0"/>
    <xf numFmtId="166" fontId="19" fillId="13" borderId="10" applyAlignment="1" pivotButton="0" quotePrefix="0" xfId="1">
      <alignment horizontal="right" vertical="center"/>
    </xf>
    <xf numFmtId="0" fontId="0" fillId="0" borderId="0" pivotButton="0" quotePrefix="0" xfId="2"/>
    <xf numFmtId="165" fontId="0" fillId="0" borderId="0" pivotButton="0" quotePrefix="0" xfId="0"/>
    <xf numFmtId="170" fontId="29" fillId="0" borderId="0" pivotButton="0" quotePrefix="0" xfId="0"/>
    <xf numFmtId="165" fontId="0" fillId="0" borderId="0" pivotButton="0" quotePrefix="1" xfId="0"/>
    <xf numFmtId="0" fontId="23" fillId="0" borderId="0" applyAlignment="1" pivotButton="0" quotePrefix="0" xfId="7">
      <alignment horizontal="center"/>
    </xf>
    <xf numFmtId="166" fontId="1" fillId="0" borderId="0" pivotButton="0" quotePrefix="0" xfId="1"/>
    <xf numFmtId="166" fontId="5" fillId="0" borderId="0" pivotButton="0" quotePrefix="0" xfId="1"/>
    <xf numFmtId="0" fontId="1" fillId="0" borderId="0" pivotButton="0" quotePrefix="0" xfId="7"/>
    <xf numFmtId="0" fontId="0" fillId="31" borderId="0" pivotButton="0" quotePrefix="0" xfId="0"/>
    <xf numFmtId="0" fontId="0" fillId="32" borderId="0" pivotButton="0" quotePrefix="0" xfId="0"/>
    <xf numFmtId="0" fontId="0" fillId="33" borderId="0" pivotButton="0" quotePrefix="0" xfId="0"/>
    <xf numFmtId="0" fontId="0" fillId="34" borderId="0" pivotButton="0" quotePrefix="0" xfId="0"/>
    <xf numFmtId="0" fontId="0" fillId="0" borderId="5" applyAlignment="1" pivotButton="0" quotePrefix="0" xfId="0">
      <alignment horizontal="center" vertical="center" wrapText="1"/>
    </xf>
    <xf numFmtId="0" fontId="0" fillId="0" borderId="0" applyAlignment="1" pivotButton="0" quotePrefix="0" xfId="0">
      <alignment horizontal="center" vertical="center" wrapText="1"/>
    </xf>
    <xf numFmtId="0" fontId="16" fillId="15" borderId="7" applyAlignment="1" pivotButton="0" quotePrefix="0" xfId="0">
      <alignment horizontal="left" vertical="center"/>
    </xf>
    <xf numFmtId="0" fontId="16" fillId="15" borderId="12" applyAlignment="1" pivotButton="0" quotePrefix="0" xfId="0">
      <alignment horizontal="left" vertical="center"/>
    </xf>
    <xf numFmtId="0" fontId="16" fillId="15" borderId="11" applyAlignment="1" pivotButton="0" quotePrefix="0" xfId="0">
      <alignment horizontal="center" vertical="center" wrapText="1"/>
    </xf>
    <xf numFmtId="0" fontId="16" fillId="15" borderId="8" applyAlignment="1" pivotButton="0" quotePrefix="0" xfId="0">
      <alignment horizontal="left" vertical="center"/>
    </xf>
    <xf numFmtId="0" fontId="16" fillId="15" borderId="10" applyAlignment="1" pivotButton="0" quotePrefix="0" xfId="0">
      <alignment horizontal="left" vertical="center"/>
    </xf>
    <xf numFmtId="0" fontId="16" fillId="15" borderId="11" applyAlignment="1" pivotButton="0" quotePrefix="0" xfId="0">
      <alignment horizontal="left" vertical="center"/>
    </xf>
    <xf numFmtId="0" fontId="16" fillId="15" borderId="13" applyAlignment="1" pivotButton="0" quotePrefix="0" xfId="0">
      <alignment horizontal="left" vertical="center"/>
    </xf>
    <xf numFmtId="0" fontId="21" fillId="16" borderId="14" applyAlignment="1" pivotButton="0" quotePrefix="0" xfId="0">
      <alignment horizontal="right" vertical="center"/>
    </xf>
    <xf numFmtId="0" fontId="0" fillId="0" borderId="5" applyAlignment="1" pivotButton="0" quotePrefix="0" xfId="0">
      <alignment horizontal="center" vertical="center"/>
    </xf>
    <xf numFmtId="0" fontId="0" fillId="0" borderId="0" applyAlignment="1" pivotButton="0" quotePrefix="0" xfId="0">
      <alignment horizontal="center" vertical="center"/>
    </xf>
    <xf numFmtId="0" fontId="21" fillId="16" borderId="14" applyAlignment="1" pivotButton="0" quotePrefix="0" xfId="0">
      <alignment horizontal="center" vertical="center"/>
    </xf>
    <xf numFmtId="0" fontId="2" fillId="0" borderId="0" applyAlignment="1" pivotButton="0" quotePrefix="0" xfId="10">
      <alignment horizontal="left"/>
    </xf>
    <xf numFmtId="0" fontId="2" fillId="0" borderId="0" applyAlignment="1" pivotButton="0" quotePrefix="0" xfId="10">
      <alignment horizontal="center"/>
    </xf>
    <xf numFmtId="0" fontId="11" fillId="0" borderId="0" applyAlignment="1" pivotButton="0" quotePrefix="0" xfId="0">
      <alignment horizontal="center"/>
    </xf>
    <xf numFmtId="0" fontId="37" fillId="35" borderId="21" applyAlignment="1" pivotButton="0" quotePrefix="0" xfId="0">
      <alignment horizontal="left" vertical="center" wrapText="1"/>
    </xf>
    <xf numFmtId="0" fontId="38" fillId="36" borderId="22" applyAlignment="1" pivotButton="0" quotePrefix="0" xfId="0">
      <alignment horizontal="left" vertical="center" wrapText="1"/>
    </xf>
    <xf numFmtId="0" fontId="37" fillId="37" borderId="21" applyAlignment="1" pivotButton="0" quotePrefix="0" xfId="0">
      <alignment horizontal="left" vertical="center" wrapText="1"/>
    </xf>
    <xf numFmtId="0" fontId="38" fillId="38" borderId="22" applyAlignment="1" pivotButton="0" quotePrefix="0" xfId="0">
      <alignment horizontal="left" vertical="center" wrapText="1"/>
    </xf>
    <xf numFmtId="0" fontId="38" fillId="39" borderId="22" applyAlignment="1" pivotButton="0" quotePrefix="0" xfId="0">
      <alignment horizontal="left" vertical="center" wrapText="1"/>
    </xf>
    <xf numFmtId="0" fontId="38" fillId="40" borderId="22" applyAlignment="1" pivotButton="0" quotePrefix="0" xfId="0">
      <alignment horizontal="left" vertical="center" wrapText="1"/>
    </xf>
    <xf numFmtId="0" fontId="38" fillId="41" borderId="22" applyAlignment="1" pivotButton="0" quotePrefix="0" xfId="0">
      <alignment horizontal="left" vertical="center" wrapText="1"/>
    </xf>
    <xf numFmtId="0" fontId="38" fillId="42" borderId="22" applyAlignment="1" pivotButton="0" quotePrefix="0" xfId="0">
      <alignment horizontal="left" vertical="center" wrapText="1"/>
    </xf>
    <xf numFmtId="0" fontId="38" fillId="43" borderId="22" applyAlignment="1" pivotButton="0" quotePrefix="0" xfId="0">
      <alignment horizontal="left" vertical="center" wrapText="1"/>
    </xf>
    <xf numFmtId="0" fontId="37" fillId="36" borderId="23" applyAlignment="1" pivotButton="0" quotePrefix="0" xfId="0">
      <alignment horizontal="left" vertical="center" wrapText="1"/>
    </xf>
    <xf numFmtId="0" fontId="37" fillId="38" borderId="24" applyAlignment="1" pivotButton="0" quotePrefix="0" xfId="0">
      <alignment horizontal="left" vertical="bottom" textRotation="90"/>
    </xf>
    <xf numFmtId="0" fontId="37" fillId="39" borderId="24" applyAlignment="1" pivotButton="0" quotePrefix="0" xfId="0">
      <alignment horizontal="left" vertical="bottom" textRotation="90"/>
    </xf>
    <xf numFmtId="0" fontId="37" fillId="40" borderId="24" applyAlignment="1" pivotButton="0" quotePrefix="0" xfId="0">
      <alignment horizontal="left" vertical="bottom" textRotation="90"/>
    </xf>
    <xf numFmtId="0" fontId="37" fillId="41" borderId="24" applyAlignment="1" pivotButton="0" quotePrefix="0" xfId="0">
      <alignment horizontal="left" vertical="bottom" textRotation="90"/>
    </xf>
    <xf numFmtId="0" fontId="37" fillId="42" borderId="24" applyAlignment="1" pivotButton="0" quotePrefix="0" xfId="0">
      <alignment horizontal="left" vertical="bottom" textRotation="90"/>
    </xf>
    <xf numFmtId="0" fontId="37" fillId="43" borderId="24" applyAlignment="1" pivotButton="0" quotePrefix="0" xfId="0">
      <alignment horizontal="left" vertical="bottom" textRotation="90"/>
    </xf>
    <xf numFmtId="0" fontId="37" fillId="38" borderId="25" applyAlignment="1" pivotButton="0" quotePrefix="0" xfId="0">
      <alignment horizontal="right" vertical="center" indent="1"/>
    </xf>
    <xf numFmtId="0" fontId="38" fillId="44" borderId="26" applyAlignment="1" pivotButton="0" quotePrefix="0" xfId="0">
      <alignment horizontal="center" vertical="center"/>
    </xf>
    <xf numFmtId="0" fontId="38" fillId="45" borderId="27" applyAlignment="1" pivotButton="0" quotePrefix="0" xfId="0">
      <alignment horizontal="left" vertical="center" wrapText="1"/>
    </xf>
    <xf numFmtId="0" fontId="37" fillId="39" borderId="25" applyAlignment="1" pivotButton="0" quotePrefix="0" xfId="0">
      <alignment horizontal="right" vertical="center" indent="1"/>
    </xf>
    <xf numFmtId="0" fontId="37" fillId="40" borderId="25" applyAlignment="1" pivotButton="0" quotePrefix="0" xfId="0">
      <alignment horizontal="right" vertical="center" indent="1"/>
    </xf>
    <xf numFmtId="0" fontId="37" fillId="41" borderId="25" applyAlignment="1" pivotButton="0" quotePrefix="0" xfId="0">
      <alignment horizontal="right" vertical="center" indent="1"/>
    </xf>
    <xf numFmtId="0" fontId="37" fillId="46" borderId="21" applyAlignment="1" pivotButton="0" quotePrefix="0" xfId="0">
      <alignment horizontal="left" vertical="center" wrapText="1"/>
    </xf>
    <xf numFmtId="165" fontId="0" fillId="0" borderId="0" pivotButton="0" quotePrefix="0" xfId="1"/>
    <xf numFmtId="0" fontId="0" fillId="0" borderId="11" pivotButton="0" quotePrefix="0" xfId="0"/>
    <xf numFmtId="0" fontId="16" fillId="15" borderId="15" applyAlignment="1" pivotButton="0" quotePrefix="0" xfId="0">
      <alignment horizontal="left" vertical="center"/>
    </xf>
    <xf numFmtId="0" fontId="0" fillId="0" borderId="8" pivotButton="0" quotePrefix="0" xfId="0"/>
    <xf numFmtId="0" fontId="0" fillId="0" borderId="12" pivotButton="0" quotePrefix="0" xfId="0"/>
    <xf numFmtId="166" fontId="17" fillId="13" borderId="7" applyAlignment="1" pivotButton="0" quotePrefix="0" xfId="1">
      <alignment horizontal="right" vertical="center"/>
    </xf>
    <xf numFmtId="166" fontId="0" fillId="0" borderId="0" pivotButton="0" quotePrefix="0" xfId="0"/>
    <xf numFmtId="166" fontId="19" fillId="13" borderId="7" applyAlignment="1" pivotButton="0" quotePrefix="0" xfId="1">
      <alignment horizontal="right" vertical="center"/>
    </xf>
    <xf numFmtId="0" fontId="16" fillId="15" borderId="16" applyAlignment="1" pivotButton="0" quotePrefix="0" xfId="0">
      <alignment horizontal="left" vertical="center"/>
    </xf>
    <xf numFmtId="0" fontId="0" fillId="0" borderId="13" pivotButton="0" quotePrefix="0" xfId="0"/>
    <xf numFmtId="166" fontId="27" fillId="13" borderId="10" applyAlignment="1" pivotButton="0" quotePrefix="0" xfId="1">
      <alignment horizontal="right" vertical="center"/>
    </xf>
    <xf numFmtId="166" fontId="19" fillId="13" borderId="10" applyAlignment="1" pivotButton="0" quotePrefix="0" xfId="1">
      <alignment horizontal="right" vertical="center"/>
    </xf>
    <xf numFmtId="0" fontId="0" fillId="0" borderId="19" pivotButton="0" quotePrefix="0" xfId="0"/>
    <xf numFmtId="165" fontId="0" fillId="0" borderId="0" pivotButton="0" quotePrefix="1" xfId="0"/>
    <xf numFmtId="165" fontId="0" fillId="0" borderId="0" pivotButton="0" quotePrefix="0" xfId="0"/>
    <xf numFmtId="167" fontId="19" fillId="20" borderId="0" applyAlignment="1" pivotButton="0" quotePrefix="0" xfId="0">
      <alignment horizontal="right" vertical="center" shrinkToFit="1"/>
    </xf>
    <xf numFmtId="167" fontId="19" fillId="0" borderId="0" applyAlignment="1" pivotButton="0" quotePrefix="0" xfId="0">
      <alignment horizontal="right" vertical="center" shrinkToFit="1"/>
    </xf>
    <xf numFmtId="167" fontId="27" fillId="20" borderId="0" applyAlignment="1" pivotButton="0" quotePrefix="0" xfId="0">
      <alignment horizontal="right" vertical="center" shrinkToFit="1"/>
    </xf>
    <xf numFmtId="167" fontId="27" fillId="0" borderId="0" applyAlignment="1" pivotButton="0" quotePrefix="0" xfId="0">
      <alignment horizontal="right" vertical="center" shrinkToFit="1"/>
    </xf>
    <xf numFmtId="0" fontId="38" fillId="36" borderId="28" applyAlignment="1" pivotButton="0" quotePrefix="0" xfId="0">
      <alignment horizontal="left" vertical="center" wrapText="1"/>
    </xf>
    <xf numFmtId="166" fontId="0" fillId="0" borderId="0" pivotButton="0" quotePrefix="0" xfId="12"/>
    <xf numFmtId="166" fontId="26" fillId="0" borderId="0" pivotButton="0" quotePrefix="0" xfId="12"/>
    <xf numFmtId="168" fontId="2" fillId="0" borderId="0" pivotButton="0" quotePrefix="0" xfId="10"/>
    <xf numFmtId="164" fontId="0" fillId="0" borderId="0" pivotButton="0" quotePrefix="0" xfId="1"/>
    <xf numFmtId="166" fontId="0" fillId="0" borderId="0" applyAlignment="1" pivotButton="0" quotePrefix="0" xfId="0">
      <alignment horizontal="center"/>
    </xf>
    <xf numFmtId="166" fontId="2" fillId="0" borderId="0" pivotButton="0" quotePrefix="0" xfId="12"/>
    <xf numFmtId="166" fontId="2" fillId="0" borderId="0" pivotButton="0" quotePrefix="0" xfId="10"/>
    <xf numFmtId="166" fontId="5" fillId="0" borderId="0" pivotButton="0" quotePrefix="0" xfId="12"/>
    <xf numFmtId="166" fontId="1" fillId="0" borderId="0" pivotButton="0" quotePrefix="0" xfId="1"/>
    <xf numFmtId="166" fontId="5" fillId="0" borderId="0" pivotButton="0" quotePrefix="0" xfId="1"/>
  </cellXfs>
  <cellStyles count="13">
    <cellStyle name="Normal" xfId="0" builtinId="0"/>
    <cellStyle name="Milliers" xfId="1" builtinId="3"/>
    <cellStyle name="Pourcentage" xfId="2" builtinId="5"/>
    <cellStyle name="Header" xfId="3"/>
    <cellStyle name="Body" xfId="4"/>
    <cellStyle name="Normal 2" xfId="5"/>
    <cellStyle name="Normal 2 2" xfId="6"/>
    <cellStyle name="Normal 3" xfId="7"/>
    <cellStyle name="Pourcentage 2" xfId="8"/>
    <cellStyle name="Milliers 2" xfId="9"/>
    <cellStyle name="Normal 3 2" xfId="10"/>
    <cellStyle name="Pourcentage 2 2" xfId="11"/>
    <cellStyle name="Milliers 2 2" xfId="12"/>
  </cellStyles>
  <dxfs count="1">
    <dxf>
      <font>
        <color rgb="FFD1DEEE"/>
      </font>
      <fill>
        <patternFill>
          <bgColor rgb="FFD1DEEE"/>
        </patternFill>
      </fill>
    </dxf>
  </dxfs>
  <tableStyles count="0" defaultTableStyle="TableStyleMedium2" defaultPivotStyle="PivotStyleLight16"/>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worksheet" Target="/xl/worksheets/sheet9.xml" Id="rId9"/><Relationship Type="http://schemas.openxmlformats.org/officeDocument/2006/relationships/worksheet" Target="/xl/worksheets/sheet10.xml" Id="rId10"/><Relationship Type="http://schemas.openxmlformats.org/officeDocument/2006/relationships/worksheet" Target="/xl/worksheets/sheet11.xml" Id="rId11"/><Relationship Type="http://schemas.openxmlformats.org/officeDocument/2006/relationships/worksheet" Target="/xl/worksheets/sheet12.xml" Id="rId12"/><Relationship Type="http://schemas.openxmlformats.org/officeDocument/2006/relationships/worksheet" Target="/xl/worksheets/sheet13.xml" Id="rId13"/><Relationship Type="http://schemas.openxmlformats.org/officeDocument/2006/relationships/worksheet" Target="/xl/worksheets/sheet14.xml" Id="rId14"/><Relationship Type="http://schemas.openxmlformats.org/officeDocument/2006/relationships/worksheet" Target="/xl/worksheets/sheet15.xml" Id="rId15"/><Relationship Type="http://schemas.openxmlformats.org/officeDocument/2006/relationships/worksheet" Target="/xl/worksheets/sheet16.xml" Id="rId16"/><Relationship Type="http://schemas.openxmlformats.org/officeDocument/2006/relationships/worksheet" Target="/xl/worksheets/sheet17.xml" Id="rId17"/><Relationship Type="http://schemas.openxmlformats.org/officeDocument/2006/relationships/worksheet" Target="/xl/worksheets/sheet18.xml" Id="rId18"/><Relationship Type="http://schemas.openxmlformats.org/officeDocument/2006/relationships/worksheet" Target="/xl/worksheets/sheet19.xml" Id="rId19"/><Relationship Type="http://schemas.openxmlformats.org/officeDocument/2006/relationships/worksheet" Target="/xl/worksheets/sheet20.xml" Id="rId20"/><Relationship Type="http://schemas.openxmlformats.org/officeDocument/2006/relationships/worksheet" Target="/xl/worksheets/sheet21.xml" Id="rId21"/><Relationship Type="http://schemas.openxmlformats.org/officeDocument/2006/relationships/worksheet" Target="/xl/worksheets/sheet22.xml" Id="rId22"/><Relationship Type="http://schemas.openxmlformats.org/officeDocument/2006/relationships/worksheet" Target="/xl/worksheets/sheet23.xml" Id="rId23"/><Relationship Type="http://schemas.openxmlformats.org/officeDocument/2006/relationships/worksheet" Target="/xl/worksheets/sheet24.xml" Id="rId24"/><Relationship Type="http://schemas.openxmlformats.org/officeDocument/2006/relationships/worksheet" Target="/xl/worksheets/sheet25.xml" Id="rId25"/><Relationship Type="http://schemas.openxmlformats.org/officeDocument/2006/relationships/worksheet" Target="/xl/worksheets/sheet26.xml" Id="rId26"/><Relationship Type="http://schemas.openxmlformats.org/officeDocument/2006/relationships/worksheet" Target="/xl/worksheets/sheet27.xml" Id="rId27"/><Relationship Type="http://schemas.openxmlformats.org/officeDocument/2006/relationships/worksheet" Target="/xl/worksheets/sheet28.xml" Id="rId28"/><Relationship Type="http://schemas.openxmlformats.org/officeDocument/2006/relationships/styles" Target="styles.xml" Id="rId29"/><Relationship Type="http://schemas.openxmlformats.org/officeDocument/2006/relationships/theme" Target="theme/theme1.xml" Id="rId30"/></Relationships>
</file>

<file path=xl/comments/comment1.xml><?xml version="1.0" encoding="utf-8"?>
<comments xmlns="http://schemas.openxmlformats.org/spreadsheetml/2006/main">
  <authors>
    <author>Alexandre Pannier</author>
  </authors>
  <commentList>
    <comment ref="C6" authorId="0" shapeId="0">
      <text>
        <t>Alexandre Pannier:
Après pertes liées au transport</t>
      </text>
    </comment>
    <comment ref="C12" authorId="0" shapeId="0">
      <text>
        <t>Alexandre Pannier:
Les matières stercoaires sont la variable d'ajustement afin de retomber sur le volume de C3 déclaré par SIFCO pour les ruminants en 2023</t>
      </text>
    </comment>
    <comment ref="C38" authorId="0" shapeId="0">
      <text>
        <t>Alexandre Pannier:
Le sang est la variable d'ajustement afin de retomber sur le volume de C3 déclaré par SIFCO en 2023</t>
      </text>
    </comment>
  </commentList>
</comments>
</file>

<file path=xl/comments/comment2.xml><?xml version="1.0" encoding="utf-8"?>
<comments xmlns="http://schemas.openxmlformats.org/spreadsheetml/2006/main">
  <authors>
    <author>Alexandre Pannier</author>
  </authors>
  <commentList>
    <comment ref="X3" authorId="0" shapeId="0">
      <text>
        <t>Alexandre Pannier:
Utilisation du total SIFCO faute de mieux pour 2015</t>
      </text>
    </comment>
    <comment ref="X4" authorId="0" shapeId="0">
      <text>
        <t>Alexandre Pannier:
Utilisation du total SIFCO faute de mieux pour 2015</t>
      </text>
    </comment>
    <comment ref="X5" authorId="0" shapeId="0">
      <text>
        <t>Alexandre Pannier:
Utilisation du total SIFCO faute de mieux pour 2015</t>
      </text>
    </comment>
    <comment ref="X6" authorId="0" shapeId="0">
      <text>
        <t>Alexandre Pannier:
Utilisation du total SIFCO faute de mieux pour 2015</t>
      </text>
    </comment>
    <comment ref="X10" authorId="0" shapeId="0">
      <text>
        <t>Alexandre Pannier:
Utilisation du total SIFCO faute de mieux pour 2015</t>
      </text>
    </comment>
    <comment ref="I14" authorId="0" shapeId="0">
      <text>
        <t>Alexandre Pannier:
Comprend également l'aquaculture</t>
      </text>
    </comment>
    <comment ref="I15" authorId="0" shapeId="0">
      <text>
        <t>Alexandre Pannier:
Comprend également l'aquaculture</t>
      </text>
    </comment>
  </commentList>
</comments>
</file>

<file path=xl/drawings/_rels/drawing1.xml.rels><Relationships xmlns="http://schemas.openxmlformats.org/package/2006/relationships"><Relationship Type="http://schemas.openxmlformats.org/officeDocument/2006/relationships/image" Target="/xl/media/image1.png" Id="rId1"/><Relationship Type="http://schemas.openxmlformats.org/officeDocument/2006/relationships/image" Target="/xl/media/image2.png" Id="rId2"/><Relationship Type="http://schemas.openxmlformats.org/officeDocument/2006/relationships/image" Target="/xl/media/image3.png" Id="rId3"/><Relationship Type="http://schemas.openxmlformats.org/officeDocument/2006/relationships/image" Target="/xl/media/image4.png" Id="rId4"/><Relationship Type="http://schemas.openxmlformats.org/officeDocument/2006/relationships/image" Target="/xl/media/image5.png" Id="rId5"/><Relationship Type="http://schemas.openxmlformats.org/officeDocument/2006/relationships/image" Target="/xl/media/image6.png" Id="rId6"/><Relationship Type="http://schemas.openxmlformats.org/officeDocument/2006/relationships/image" Target="/xl/media/image7.png" Id="rId7"/><Relationship Type="http://schemas.openxmlformats.org/officeDocument/2006/relationships/image" Target="/xl/media/image8.png" Id="rId8"/></Relationships>
</file>

<file path=xl/drawings/_rels/drawing2.xml.rels><Relationships xmlns="http://schemas.openxmlformats.org/package/2006/relationships"><Relationship Type="http://schemas.openxmlformats.org/officeDocument/2006/relationships/image" Target="/xl/media/image9.png" Id="rId1"/><Relationship Type="http://schemas.openxmlformats.org/officeDocument/2006/relationships/image" Target="/xl/media/image10.png" Id="rId2"/><Relationship Type="http://schemas.openxmlformats.org/officeDocument/2006/relationships/image" Target="/xl/media/image11.png" Id="rId3"/><Relationship Type="http://schemas.openxmlformats.org/officeDocument/2006/relationships/image" Target="/xl/media/image12.png" Id="rId4"/><Relationship Type="http://schemas.openxmlformats.org/officeDocument/2006/relationships/image" Target="/xl/media/image13.png" Id="rId5"/><Relationship Type="http://schemas.openxmlformats.org/officeDocument/2006/relationships/image" Target="/xl/media/image14.png" Id="rId6"/><Relationship Type="http://schemas.openxmlformats.org/officeDocument/2006/relationships/image" Target="/xl/media/image15.png" Id="rId7"/><Relationship Type="http://schemas.openxmlformats.org/officeDocument/2006/relationships/image" Target="/xl/media/image16.png" Id="rId8"/><Relationship Type="http://schemas.openxmlformats.org/officeDocument/2006/relationships/image" Target="/xl/media/image17.png" Id="rId9"/><Relationship Type="http://schemas.openxmlformats.org/officeDocument/2006/relationships/image" Target="/xl/media/image18.png" Id="rId10"/><Relationship Type="http://schemas.openxmlformats.org/officeDocument/2006/relationships/image" Target="/xl/media/image19.png" Id="rId11"/><Relationship Type="http://schemas.openxmlformats.org/officeDocument/2006/relationships/image" Target="/xl/media/image20.png" Id="rId12"/><Relationship Type="http://schemas.openxmlformats.org/officeDocument/2006/relationships/image" Target="/xl/media/image21.png" Id="rId13"/><Relationship Type="http://schemas.openxmlformats.org/officeDocument/2006/relationships/image" Target="/xl/media/image22.png" Id="rId14"/><Relationship Type="http://schemas.openxmlformats.org/officeDocument/2006/relationships/image" Target="/xl/media/image23.png" Id="rId15"/><Relationship Type="http://schemas.openxmlformats.org/officeDocument/2006/relationships/image" Target="/xl/media/image24.png" Id="rId16"/><Relationship Type="http://schemas.openxmlformats.org/officeDocument/2006/relationships/image" Target="/xl/media/image25.png" Id="rId17"/></Relationships>
</file>

<file path=xl/drawings/drawing1.xml><?xml version="1.0" encoding="utf-8"?>
<wsDr xmlns="http://schemas.openxmlformats.org/drawingml/2006/spreadsheetDrawing">
  <twoCellAnchor editAs="oneCell">
    <from>
      <col>11</col>
      <colOff>678179</colOff>
      <row>16</row>
      <rowOff>20956</rowOff>
    </from>
    <to>
      <col>15</col>
      <colOff>590549</colOff>
      <row>29</row>
      <rowOff>19472</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9494519" y="2947036"/>
          <a:ext cx="3086100" cy="2341666"/>
        </a:xfrm>
        <a:prstGeom xmlns:a="http://schemas.openxmlformats.org/drawingml/2006/main" prst="rect">
          <avLst/>
        </a:prstGeom>
        <a:ln xmlns:a="http://schemas.openxmlformats.org/drawingml/2006/main">
          <a:prstDash val="solid"/>
        </a:ln>
      </spPr>
    </pic>
    <clientData/>
  </twoCellAnchor>
  <twoCellAnchor editAs="oneCell">
    <from>
      <col>11</col>
      <colOff>752475</colOff>
      <row>4</row>
      <rowOff>19051</rowOff>
    </from>
    <to>
      <col>15</col>
      <colOff>436245</colOff>
      <row>16</row>
      <rowOff>37169</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9568815" y="750571"/>
          <a:ext cx="2857500" cy="2193628"/>
        </a:xfrm>
        <a:prstGeom xmlns:a="http://schemas.openxmlformats.org/drawingml/2006/main" prst="rect">
          <avLst/>
        </a:prstGeom>
        <a:ln xmlns:a="http://schemas.openxmlformats.org/drawingml/2006/main">
          <a:prstDash val="solid"/>
        </a:ln>
      </spPr>
    </pic>
    <clientData/>
  </twoCellAnchor>
  <twoCellAnchor editAs="oneCell">
    <from>
      <col>11</col>
      <colOff>676274</colOff>
      <row>29</row>
      <rowOff>21541</rowOff>
    </from>
    <to>
      <col>15</col>
      <colOff>474345</colOff>
      <row>41</row>
      <rowOff>98986</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9492614" y="5325061"/>
          <a:ext cx="2966086" cy="2249145"/>
        </a:xfrm>
        <a:prstGeom xmlns:a="http://schemas.openxmlformats.org/drawingml/2006/main" prst="rect">
          <avLst/>
        </a:prstGeom>
        <a:ln xmlns:a="http://schemas.openxmlformats.org/drawingml/2006/main">
          <a:prstDash val="solid"/>
        </a:ln>
      </spPr>
    </pic>
    <clientData/>
  </twoCellAnchor>
  <twoCellAnchor editAs="oneCell">
    <from>
      <col>8</col>
      <colOff>74295</colOff>
      <row>41</row>
      <rowOff>106680</rowOff>
    </from>
    <to>
      <col>11</col>
      <colOff>704849</colOff>
      <row>54</row>
      <rowOff>40846</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6513195" y="7604760"/>
          <a:ext cx="3011804" cy="2288746"/>
        </a:xfrm>
        <a:prstGeom xmlns:a="http://schemas.openxmlformats.org/drawingml/2006/main" prst="rect">
          <avLst/>
        </a:prstGeom>
        <a:ln xmlns:a="http://schemas.openxmlformats.org/drawingml/2006/main">
          <a:prstDash val="solid"/>
        </a:ln>
      </spPr>
    </pic>
    <clientData/>
  </twoCellAnchor>
  <twoCellAnchor editAs="oneCell">
    <from>
      <col>8</col>
      <colOff>0</colOff>
      <row>4</row>
      <rowOff>1</rowOff>
    </from>
    <to>
      <col>11</col>
      <colOff>592455</colOff>
      <row>16</row>
      <rowOff>77919</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6438900" y="731521"/>
          <a:ext cx="2967990" cy="2249618"/>
        </a:xfrm>
        <a:prstGeom xmlns:a="http://schemas.openxmlformats.org/drawingml/2006/main" prst="rect">
          <avLst/>
        </a:prstGeom>
        <a:ln xmlns:a="http://schemas.openxmlformats.org/drawingml/2006/main">
          <a:prstDash val="solid"/>
        </a:ln>
      </spPr>
    </pic>
    <clientData/>
  </twoCellAnchor>
  <twoCellAnchor editAs="oneCell">
    <from>
      <col>8</col>
      <colOff>76201</colOff>
      <row>16</row>
      <rowOff>114301</rowOff>
    </from>
    <to>
      <col>11</col>
      <colOff>626745</colOff>
      <row>28</row>
      <rowOff>172737</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6515101" y="3040381"/>
          <a:ext cx="2931794" cy="2233946"/>
        </a:xfrm>
        <a:prstGeom xmlns:a="http://schemas.openxmlformats.org/drawingml/2006/main" prst="rect">
          <avLst/>
        </a:prstGeom>
        <a:ln xmlns:a="http://schemas.openxmlformats.org/drawingml/2006/main">
          <a:prstDash val="solid"/>
        </a:ln>
      </spPr>
    </pic>
    <clientData/>
  </twoCellAnchor>
  <twoCellAnchor editAs="oneCell">
    <from>
      <col>8</col>
      <colOff>57150</colOff>
      <row>29</row>
      <rowOff>22859</rowOff>
    </from>
    <to>
      <col>11</col>
      <colOff>668655</colOff>
      <row>41</row>
      <rowOff>59841</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6496050" y="5326379"/>
          <a:ext cx="2983230" cy="2208682"/>
        </a:xfrm>
        <a:prstGeom xmlns:a="http://schemas.openxmlformats.org/drawingml/2006/main" prst="rect">
          <avLst/>
        </a:prstGeom>
        <a:ln xmlns:a="http://schemas.openxmlformats.org/drawingml/2006/main">
          <a:prstDash val="solid"/>
        </a:ln>
      </spPr>
    </pic>
    <clientData/>
  </twoCellAnchor>
  <twoCellAnchor editAs="oneCell">
    <from>
      <col>11</col>
      <colOff>723900</colOff>
      <row>41</row>
      <rowOff>38100</rowOff>
    </from>
    <to>
      <col>16</col>
      <colOff>59055</colOff>
      <row>54</row>
      <rowOff>129966</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9540240" y="7536180"/>
          <a:ext cx="3291840" cy="2436921"/>
        </a:xfrm>
        <a:prstGeom xmlns:a="http://schemas.openxmlformats.org/drawingml/2006/main" prst="rect">
          <avLst/>
        </a:prstGeom>
        <a:ln xmlns:a="http://schemas.openxmlformats.org/drawingml/2006/main">
          <a:prstDash val="solid"/>
        </a:ln>
      </spPr>
    </pic>
    <clientData/>
  </twoCellAnchor>
</wsDr>
</file>

<file path=xl/drawings/drawing2.xml><?xml version="1.0" encoding="utf-8"?>
<wsDr xmlns="http://schemas.openxmlformats.org/drawingml/2006/spreadsheetDrawing">
  <twoCellAnchor editAs="oneCell">
    <from>
      <col>29</col>
      <colOff>257175</colOff>
      <row>1</row>
      <rowOff>9525</rowOff>
    </from>
    <to>
      <col>34</col>
      <colOff>361950</colOff>
      <row>9</row>
      <rowOff>169753</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18278475" y="192405"/>
          <a:ext cx="4063365" cy="1602313"/>
        </a:xfrm>
        <a:prstGeom xmlns:a="http://schemas.openxmlformats.org/drawingml/2006/main" prst="rect">
          <avLst/>
        </a:prstGeom>
        <a:ln xmlns:a="http://schemas.openxmlformats.org/drawingml/2006/main">
          <a:prstDash val="solid"/>
        </a:ln>
      </spPr>
    </pic>
    <clientData/>
  </twoCellAnchor>
  <twoCellAnchor editAs="oneCell">
    <from>
      <col>35</col>
      <colOff>0</colOff>
      <row>1</row>
      <rowOff>1</rowOff>
    </from>
    <to>
      <col>42</col>
      <colOff>186690</colOff>
      <row>10</row>
      <rowOff>21982</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22776180" y="182881"/>
          <a:ext cx="5720715" cy="1662186"/>
        </a:xfrm>
        <a:prstGeom xmlns:a="http://schemas.openxmlformats.org/drawingml/2006/main" prst="rect">
          <avLst/>
        </a:prstGeom>
        <a:ln xmlns:a="http://schemas.openxmlformats.org/drawingml/2006/main">
          <a:prstDash val="solid"/>
        </a:ln>
      </spPr>
    </pic>
    <clientData/>
  </twoCellAnchor>
  <twoCellAnchor editAs="oneCell">
    <from>
      <col>29</col>
      <colOff>114300</colOff>
      <row>11</row>
      <rowOff>1</rowOff>
    </from>
    <to>
      <col>34</col>
      <colOff>398145</colOff>
      <row>30</row>
      <rowOff>54294</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18135600" y="2011681"/>
          <a:ext cx="4250055" cy="3496628"/>
        </a:xfrm>
        <a:prstGeom xmlns:a="http://schemas.openxmlformats.org/drawingml/2006/main" prst="rect">
          <avLst/>
        </a:prstGeom>
        <a:ln xmlns:a="http://schemas.openxmlformats.org/drawingml/2006/main">
          <a:prstDash val="solid"/>
        </a:ln>
      </spPr>
    </pic>
    <clientData/>
  </twoCellAnchor>
  <twoCellAnchor editAs="oneCell">
    <from>
      <col>34</col>
      <colOff>548640</colOff>
      <row>11</row>
      <rowOff>110491</rowOff>
    </from>
    <to>
      <col>40</col>
      <colOff>243840</colOff>
      <row>27</row>
      <rowOff>130558</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22532340" y="2122171"/>
          <a:ext cx="4431030" cy="2908047"/>
        </a:xfrm>
        <a:prstGeom xmlns:a="http://schemas.openxmlformats.org/drawingml/2006/main" prst="rect">
          <avLst/>
        </a:prstGeom>
        <a:ln xmlns:a="http://schemas.openxmlformats.org/drawingml/2006/main">
          <a:prstDash val="solid"/>
        </a:ln>
      </spPr>
    </pic>
    <clientData/>
  </twoCellAnchor>
  <twoCellAnchor editAs="oneCell">
    <from>
      <col>40</col>
      <colOff>377190</colOff>
      <row>11</row>
      <rowOff>28576</rowOff>
    </from>
    <to>
      <col>47</col>
      <colOff>212510</colOff>
      <row>19</row>
      <rowOff>17146</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27115770" y="2040256"/>
          <a:ext cx="5376965" cy="1451610"/>
        </a:xfrm>
        <a:prstGeom xmlns:a="http://schemas.openxmlformats.org/drawingml/2006/main" prst="rect">
          <avLst/>
        </a:prstGeom>
        <a:ln xmlns:a="http://schemas.openxmlformats.org/drawingml/2006/main">
          <a:prstDash val="solid"/>
        </a:ln>
      </spPr>
    </pic>
    <clientData/>
  </twoCellAnchor>
  <twoCellAnchor editAs="oneCell">
    <from>
      <col>29</col>
      <colOff>1</colOff>
      <row>31</row>
      <rowOff>1</rowOff>
    </from>
    <to>
      <col>34</col>
      <colOff>512539</colOff>
      <row>46</row>
      <rowOff>95251</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18021301" y="5669281"/>
          <a:ext cx="4478748" cy="2796540"/>
        </a:xfrm>
        <a:prstGeom xmlns:a="http://schemas.openxmlformats.org/drawingml/2006/main" prst="rect">
          <avLst/>
        </a:prstGeom>
        <a:ln xmlns:a="http://schemas.openxmlformats.org/drawingml/2006/main">
          <a:prstDash val="solid"/>
        </a:ln>
      </spPr>
    </pic>
    <clientData/>
  </twoCellAnchor>
  <twoCellAnchor editAs="oneCell">
    <from>
      <col>35</col>
      <colOff>0</colOff>
      <row>30</row>
      <rowOff>0</rowOff>
    </from>
    <to>
      <col>40</col>
      <colOff>664845</colOff>
      <row>46</row>
      <rowOff>53988</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22776180" y="5486400"/>
          <a:ext cx="4631055" cy="2945778"/>
        </a:xfrm>
        <a:prstGeom xmlns:a="http://schemas.openxmlformats.org/drawingml/2006/main" prst="rect">
          <avLst/>
        </a:prstGeom>
        <a:ln xmlns:a="http://schemas.openxmlformats.org/drawingml/2006/main">
          <a:prstDash val="solid"/>
        </a:ln>
      </spPr>
    </pic>
    <clientData/>
  </twoCellAnchor>
  <twoCellAnchor editAs="oneCell">
    <from>
      <col>5</col>
      <colOff>472440</colOff>
      <row>34</row>
      <rowOff>0</rowOff>
    </from>
    <to>
      <col>14</col>
      <colOff>117696</colOff>
      <row>49</row>
      <rowOff>57150</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4030980" y="6217920"/>
          <a:ext cx="4956396" cy="2758440"/>
        </a:xfrm>
        <a:prstGeom xmlns:a="http://schemas.openxmlformats.org/drawingml/2006/main" prst="rect">
          <avLst/>
        </a:prstGeom>
        <a:ln xmlns:a="http://schemas.openxmlformats.org/drawingml/2006/main">
          <a:prstDash val="solid"/>
        </a:ln>
      </spPr>
    </pic>
    <clientData/>
  </twoCellAnchor>
  <twoCellAnchor editAs="oneCell">
    <from>
      <col>0</col>
      <colOff>0</colOff>
      <row>34</row>
      <rowOff>19051</rowOff>
    </from>
    <to>
      <col>5</col>
      <colOff>207645</colOff>
      <row>48</row>
      <rowOff>55037</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0" y="6236971"/>
          <a:ext cx="3769995" cy="2562016"/>
        </a:xfrm>
        <a:prstGeom xmlns:a="http://schemas.openxmlformats.org/drawingml/2006/main" prst="rect">
          <avLst/>
        </a:prstGeom>
        <a:ln xmlns:a="http://schemas.openxmlformats.org/drawingml/2006/main">
          <a:prstDash val="solid"/>
        </a:ln>
      </spPr>
    </pic>
    <clientData/>
  </twoCellAnchor>
  <twoCellAnchor editAs="oneCell">
    <from>
      <col>0</col>
      <colOff>0</colOff>
      <row>49</row>
      <rowOff>1</rowOff>
    </from>
    <to>
      <col>7</col>
      <colOff>170752</colOff>
      <row>68</row>
      <rowOff>131446</rowOff>
    </to>
    <pic>
      <nvPicPr>
        <cNvPr id="11" name="Image 10"/>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0" y="8961121"/>
          <a:ext cx="4937062" cy="3566160"/>
        </a:xfrm>
        <a:prstGeom xmlns:a="http://schemas.openxmlformats.org/drawingml/2006/main" prst="rect">
          <avLst/>
        </a:prstGeom>
        <a:ln xmlns:a="http://schemas.openxmlformats.org/drawingml/2006/main">
          <a:prstDash val="solid"/>
        </a:ln>
      </spPr>
    </pic>
    <clientData/>
  </twoCellAnchor>
  <twoCellAnchor editAs="oneCell">
    <from>
      <col>7</col>
      <colOff>285751</colOff>
      <row>50</row>
      <rowOff>0</rowOff>
    </from>
    <to>
      <col>15</col>
      <colOff>321946</colOff>
      <row>66</row>
      <rowOff>92652</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11"/>
        <a:stretch xmlns:a="http://schemas.openxmlformats.org/drawingml/2006/main">
          <a:fillRect/>
        </a:stretch>
      </blipFill>
      <spPr>
        <a:xfrm xmlns:a="http://schemas.openxmlformats.org/drawingml/2006/main">
          <a:off x="5048251" y="9144000"/>
          <a:ext cx="4869180" cy="2980632"/>
        </a:xfrm>
        <a:prstGeom xmlns:a="http://schemas.openxmlformats.org/drawingml/2006/main" prst="rect">
          <avLst/>
        </a:prstGeom>
        <a:ln xmlns:a="http://schemas.openxmlformats.org/drawingml/2006/main">
          <a:prstDash val="solid"/>
        </a:ln>
      </spPr>
    </pic>
    <clientData/>
  </twoCellAnchor>
  <twoCellAnchor editAs="oneCell">
    <from>
      <col>0</col>
      <colOff>0</colOff>
      <row>68</row>
      <rowOff>167640</rowOff>
    </from>
    <to>
      <col>7</col>
      <colOff>398145</colOff>
      <row>87</row>
      <rowOff>135783</rowOff>
    </to>
    <pic>
      <nvPicPr>
        <cNvPr id="13" name="Image 12"/>
        <cNvPicPr>
          <a:picLocks xmlns:a="http://schemas.openxmlformats.org/drawingml/2006/main" noChangeAspect="1"/>
        </cNvPicPr>
      </nvPicPr>
      <blipFill>
        <a:blip xmlns:a="http://schemas.openxmlformats.org/drawingml/2006/main" xmlns:r="http://schemas.openxmlformats.org/officeDocument/2006/relationships" r:embed="rId12"/>
        <a:stretch xmlns:a="http://schemas.openxmlformats.org/drawingml/2006/main">
          <a:fillRect/>
        </a:stretch>
      </blipFill>
      <spPr>
        <a:xfrm xmlns:a="http://schemas.openxmlformats.org/drawingml/2006/main">
          <a:off x="0" y="12603480"/>
          <a:ext cx="5164455" cy="3399048"/>
        </a:xfrm>
        <a:prstGeom xmlns:a="http://schemas.openxmlformats.org/drawingml/2006/main" prst="rect">
          <avLst/>
        </a:prstGeom>
        <a:ln xmlns:a="http://schemas.openxmlformats.org/drawingml/2006/main">
          <a:prstDash val="solid"/>
        </a:ln>
      </spPr>
    </pic>
    <clientData/>
  </twoCellAnchor>
  <twoCellAnchor editAs="oneCell">
    <from>
      <col>7</col>
      <colOff>550545</colOff>
      <row>69</row>
      <rowOff>7620</rowOff>
    </from>
    <to>
      <col>17</col>
      <colOff>208267</colOff>
      <row>86</row>
      <rowOff>74295</rowOff>
    </to>
    <pic>
      <nvPicPr>
        <cNvPr id="14" name="Image 13"/>
        <cNvPicPr>
          <a:picLocks xmlns:a="http://schemas.openxmlformats.org/drawingml/2006/main" noChangeAspect="1"/>
        </cNvPicPr>
      </nvPicPr>
      <blipFill>
        <a:blip xmlns:a="http://schemas.openxmlformats.org/drawingml/2006/main" xmlns:r="http://schemas.openxmlformats.org/officeDocument/2006/relationships" r:embed="rId13"/>
        <a:stretch xmlns:a="http://schemas.openxmlformats.org/drawingml/2006/main">
          <a:fillRect/>
        </a:stretch>
      </blipFill>
      <spPr>
        <a:xfrm xmlns:a="http://schemas.openxmlformats.org/drawingml/2006/main">
          <a:off x="5313045" y="12626340"/>
          <a:ext cx="5858497" cy="3141345"/>
        </a:xfrm>
        <a:prstGeom xmlns:a="http://schemas.openxmlformats.org/drawingml/2006/main" prst="rect">
          <avLst/>
        </a:prstGeom>
        <a:ln xmlns:a="http://schemas.openxmlformats.org/drawingml/2006/main">
          <a:prstDash val="solid"/>
        </a:ln>
      </spPr>
    </pic>
    <clientData/>
  </twoCellAnchor>
  <twoCellAnchor editAs="oneCell">
    <from>
      <col>22</col>
      <colOff>1120140</colOff>
      <row>49</row>
      <rowOff>38101</rowOff>
    </from>
    <to>
      <col>31</col>
      <colOff>377190</colOff>
      <row>72</row>
      <rowOff>21554</rowOff>
    </to>
    <pic>
      <nvPicPr>
        <cNvPr id="15" name="Image 14"/>
        <cNvPicPr>
          <a:picLocks xmlns:a="http://schemas.openxmlformats.org/drawingml/2006/main" noChangeAspect="1"/>
        </cNvPicPr>
      </nvPicPr>
      <blipFill>
        <a:blip xmlns:a="http://schemas.openxmlformats.org/drawingml/2006/main" xmlns:r="http://schemas.openxmlformats.org/officeDocument/2006/relationships" r:embed="rId14"/>
        <a:stretch xmlns:a="http://schemas.openxmlformats.org/drawingml/2006/main">
          <a:fillRect/>
        </a:stretch>
      </blipFill>
      <spPr>
        <a:xfrm xmlns:a="http://schemas.openxmlformats.org/drawingml/2006/main">
          <a:off x="14973300" y="8999221"/>
          <a:ext cx="4996815" cy="4153498"/>
        </a:xfrm>
        <a:prstGeom xmlns:a="http://schemas.openxmlformats.org/drawingml/2006/main" prst="rect">
          <avLst/>
        </a:prstGeom>
        <a:ln xmlns:a="http://schemas.openxmlformats.org/drawingml/2006/main">
          <a:prstDash val="solid"/>
        </a:ln>
      </spPr>
    </pic>
    <clientData/>
  </twoCellAnchor>
  <twoCellAnchor editAs="oneCell">
    <from>
      <col>31</col>
      <colOff>531496</colOff>
      <row>48</row>
      <rowOff>53340</rowOff>
    </from>
    <to>
      <col>38</col>
      <colOff>592456</colOff>
      <row>68</row>
      <rowOff>58521</rowOff>
    </to>
    <pic>
      <nvPicPr>
        <cNvPr id="16" name="Image 15"/>
        <cNvPicPr>
          <a:picLocks xmlns:a="http://schemas.openxmlformats.org/drawingml/2006/main" noChangeAspect="1"/>
        </cNvPicPr>
      </nvPicPr>
      <blipFill>
        <a:blip xmlns:a="http://schemas.openxmlformats.org/drawingml/2006/main" xmlns:r="http://schemas.openxmlformats.org/officeDocument/2006/relationships" r:embed="rId15"/>
        <a:stretch xmlns:a="http://schemas.openxmlformats.org/drawingml/2006/main">
          <a:fillRect/>
        </a:stretch>
      </blipFill>
      <spPr>
        <a:xfrm xmlns:a="http://schemas.openxmlformats.org/drawingml/2006/main">
          <a:off x="20137756" y="8831580"/>
          <a:ext cx="5606415" cy="3624681"/>
        </a:xfrm>
        <a:prstGeom xmlns:a="http://schemas.openxmlformats.org/drawingml/2006/main" prst="rect">
          <avLst/>
        </a:prstGeom>
        <a:ln xmlns:a="http://schemas.openxmlformats.org/drawingml/2006/main">
          <a:prstDash val="solid"/>
        </a:ln>
      </spPr>
    </pic>
    <clientData/>
  </twoCellAnchor>
  <twoCellAnchor editAs="oneCell">
    <from>
      <col>15</col>
      <colOff>531496</colOff>
      <row>54</row>
      <rowOff>38100</rowOff>
    </from>
    <to>
      <col>22</col>
      <colOff>1011556</colOff>
      <row>60</row>
      <rowOff>131732</rowOff>
    </to>
    <pic>
      <nvPicPr>
        <cNvPr id="17" name="Image 16"/>
        <cNvPicPr>
          <a:picLocks xmlns:a="http://schemas.openxmlformats.org/drawingml/2006/main" noChangeAspect="1"/>
        </cNvPicPr>
      </nvPicPr>
      <blipFill>
        <a:blip xmlns:a="http://schemas.openxmlformats.org/drawingml/2006/main" xmlns:r="http://schemas.openxmlformats.org/officeDocument/2006/relationships" r:embed="rId16"/>
        <a:stretch xmlns:a="http://schemas.openxmlformats.org/drawingml/2006/main">
          <a:fillRect/>
        </a:stretch>
      </blipFill>
      <spPr>
        <a:xfrm xmlns:a="http://schemas.openxmlformats.org/drawingml/2006/main">
          <a:off x="10125076" y="9913620"/>
          <a:ext cx="4739640" cy="1192817"/>
        </a:xfrm>
        <a:prstGeom xmlns:a="http://schemas.openxmlformats.org/drawingml/2006/main" prst="rect">
          <avLst/>
        </a:prstGeom>
        <a:ln xmlns:a="http://schemas.openxmlformats.org/drawingml/2006/main">
          <a:prstDash val="solid"/>
        </a:ln>
      </spPr>
    </pic>
    <clientData/>
  </twoCellAnchor>
  <twoCellAnchor editAs="oneCell">
    <from>
      <col>15</col>
      <colOff>0</colOff>
      <row>36</row>
      <rowOff>0</rowOff>
    </from>
    <to>
      <col>26</col>
      <colOff>34176</colOff>
      <row>46</row>
      <rowOff>38100</rowOff>
    </to>
    <pic>
      <nvPicPr>
        <cNvPr id="18" name="Image 17"/>
        <cNvPicPr>
          <a:picLocks xmlns:a="http://schemas.openxmlformats.org/drawingml/2006/main" noChangeAspect="1"/>
        </cNvPicPr>
      </nvPicPr>
      <blipFill>
        <a:blip xmlns:a="http://schemas.openxmlformats.org/drawingml/2006/main" xmlns:r="http://schemas.openxmlformats.org/officeDocument/2006/relationships" r:embed="rId17"/>
        <a:stretch xmlns:a="http://schemas.openxmlformats.org/drawingml/2006/main">
          <a:fillRect/>
        </a:stretch>
      </blipFill>
      <spPr>
        <a:xfrm xmlns:a="http://schemas.openxmlformats.org/drawingml/2006/main">
          <a:off x="9572625" y="6515100"/>
          <a:ext cx="7139826" cy="1847850"/>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8.xml.rels><Relationships xmlns="http://schemas.openxmlformats.org/package/2006/relationships"><Relationship Type="http://schemas.openxmlformats.org/officeDocument/2006/relationships/drawing" Target="/xl/drawings/drawing1.xml" Id="rId1"/><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22.xml.rels><Relationships xmlns="http://schemas.openxmlformats.org/package/2006/relationships"><Relationship Type="http://schemas.openxmlformats.org/officeDocument/2006/relationships/drawing" Target="/xl/drawings/drawing2.xml" Id="rId1"/><Relationship Type="http://schemas.openxmlformats.org/officeDocument/2006/relationships/comments" Target="/xl/comments/comment2.xml" Id="comments"/><Relationship Type="http://schemas.openxmlformats.org/officeDocument/2006/relationships/vmlDrawing" Target="/xl/drawings/commentsDrawing2.vml" Id="anysvml"/></Relationships>
</file>

<file path=xl/worksheets/sheet1.xml><?xml version="1.0" encoding="utf-8"?>
<worksheet xmlns="http://schemas.openxmlformats.org/spreadsheetml/2006/main">
  <sheetPr>
    <tabColor rgb="009BBB59"/>
    <outlinePr summaryBelow="1" summaryRight="1"/>
    <pageSetUpPr/>
  </sheetPr>
  <dimension ref="A1:G16"/>
  <sheetViews>
    <sheetView workbookViewId="0">
      <selection activeCell="A1" sqref="A1"/>
    </sheetView>
  </sheetViews>
  <sheetFormatPr baseColWidth="8" defaultRowHeight="15"/>
  <cols>
    <col width="38" customWidth="1" min="1" max="1"/>
    <col width="24" customWidth="1" min="2" max="2"/>
    <col width="3954" customWidth="1" min="3" max="3"/>
    <col width="23" customWidth="1" min="4" max="4"/>
    <col width="26" customWidth="1" min="5" max="5"/>
    <col width="55" customWidth="1" min="6" max="6"/>
    <col width="68" customWidth="1" min="7" max="7"/>
  </cols>
  <sheetData>
    <row r="1" ht="15" customHeight="1">
      <c r="A1" s="149" t="inlineStr">
        <is>
          <t>Nom du groupe d'étiquette</t>
        </is>
      </c>
      <c r="B1" s="149" t="inlineStr">
        <is>
          <t>Type d'étiquette</t>
        </is>
      </c>
      <c r="C1" s="149" t="inlineStr">
        <is>
          <t>Etiquettes</t>
        </is>
      </c>
      <c r="D1" s="149" t="inlineStr">
        <is>
          <t>Palette visible</t>
        </is>
      </c>
      <c r="E1" s="149" t="inlineStr">
        <is>
          <t>Palette de couleur</t>
        </is>
      </c>
      <c r="F1" s="149" t="inlineStr">
        <is>
          <t>Couleur</t>
        </is>
      </c>
      <c r="G1" s="149" t="inlineStr">
        <is>
          <t>Utilité</t>
        </is>
      </c>
    </row>
    <row r="2" ht="15" customHeight="1">
      <c r="A2" s="150" t="inlineStr">
        <is>
          <t>Type de noeud</t>
        </is>
      </c>
      <c r="B2" s="150" t="inlineStr">
        <is>
          <t>nodeTags</t>
        </is>
      </c>
      <c r="C2" s="150" t="inlineStr">
        <is>
          <t>produit:secteur:echange</t>
        </is>
      </c>
      <c r="D2" s="150" t="inlineStr"/>
      <c r="E2" s="150" t="inlineStr"/>
      <c r="F2" s="150" t="inlineStr"/>
      <c r="G2" s="150" t="inlineStr"/>
    </row>
    <row r="3" ht="15" customHeight="1">
      <c r="A3" s="150" t="inlineStr">
        <is>
          <t>Type de matière</t>
        </is>
      </c>
      <c r="B3" s="150" t="inlineStr">
        <is>
          <t>nodeTags</t>
        </is>
      </c>
      <c r="C3" s="150" t="inlineStr">
        <is>
          <t>Matière première:Produit:Coproduit:Ingrédient:Emission</t>
        </is>
      </c>
      <c r="D3" s="150" t="n">
        <v>0</v>
      </c>
      <c r="E3" s="150" t="inlineStr"/>
      <c r="F3" s="150" t="inlineStr">
        <is>
          <t>#92d050:#00b0f0:#ffc000:#c00000:#bfbfbf</t>
        </is>
      </c>
      <c r="G3" s="150" t="inlineStr">
        <is>
          <t>Permet de filtrer par type de matière.</t>
        </is>
      </c>
    </row>
    <row r="4" ht="15" customHeight="1">
      <c r="A4" s="150" t="inlineStr">
        <is>
          <t>Type de matière - viande</t>
        </is>
      </c>
      <c r="B4" s="150" t="inlineStr">
        <is>
          <t>nodeTags</t>
        </is>
      </c>
      <c r="C4" s="150" t="inlineStr">
        <is>
          <t>Equins finis:Viandes:Autres produits:Coproduits bruts:Coproduits transformés:Eau</t>
        </is>
      </c>
      <c r="D4" s="150" t="n">
        <v>0</v>
      </c>
      <c r="E4" s="150" t="inlineStr"/>
      <c r="F4" s="150" t="inlineStr">
        <is>
          <t>#b5e6a2:#e49edd:#f7c7ac:#d9b28b:#cb9763:#d0d0d0</t>
        </is>
      </c>
      <c r="G4" s="150" t="inlineStr">
        <is>
          <t>Permet de filtrer par type de matière.</t>
        </is>
      </c>
    </row>
    <row r="5" ht="15" customHeight="1">
      <c r="A5" s="150" t="inlineStr">
        <is>
          <t>Filière</t>
        </is>
      </c>
      <c r="B5" s="150" t="inlineStr">
        <is>
          <t>dataTags</t>
        </is>
      </c>
      <c r="C5" s="150" t="inlineStr">
        <is>
          <t>Viande chevaline</t>
        </is>
      </c>
      <c r="D5" s="150" t="n">
        <v>0</v>
      </c>
      <c r="E5" s="150" t="inlineStr"/>
      <c r="F5" s="150" t="inlineStr"/>
      <c r="G5" s="150" t="inlineStr"/>
    </row>
    <row r="6" ht="15" customHeight="1">
      <c r="A6" s="150" t="inlineStr">
        <is>
          <t>Territoire</t>
        </is>
      </c>
      <c r="B6" s="150" t="inlineStr">
        <is>
          <t>dataTags</t>
        </is>
      </c>
      <c r="C6" s="150" t="inlineStr">
        <is>
          <t>France</t>
        </is>
      </c>
      <c r="D6" s="150" t="n">
        <v>0</v>
      </c>
      <c r="E6" s="150" t="inlineStr"/>
      <c r="F6" s="150" t="inlineStr"/>
      <c r="G6" s="150" t="inlineStr"/>
    </row>
    <row r="7" ht="15" customHeight="1">
      <c r="A7" s="150" t="inlineStr">
        <is>
          <t>Année</t>
        </is>
      </c>
      <c r="B7" s="150" t="inlineStr">
        <is>
          <t>dataTags</t>
        </is>
      </c>
      <c r="C7" s="150" t="inlineStr">
        <is>
          <t>2015:2019:2023</t>
        </is>
      </c>
      <c r="D7" s="150" t="n">
        <v>0</v>
      </c>
      <c r="E7" s="150" t="inlineStr"/>
      <c r="F7" s="150" t="inlineStr"/>
      <c r="G7" s="150" t="inlineStr">
        <is>
          <t>Permet d'afficher le diagramme pour la période sélectionnée.</t>
        </is>
      </c>
    </row>
    <row r="8" ht="15" customHeight="1">
      <c r="A8" s="150" t="inlineStr">
        <is>
          <t>Unité</t>
        </is>
      </c>
      <c r="B8" s="150" t="inlineStr">
        <is>
          <t>dataTags</t>
        </is>
      </c>
      <c r="C8" s="150" t="inlineStr">
        <is>
          <t>kt</t>
        </is>
      </c>
      <c r="D8" s="150" t="n">
        <v>0</v>
      </c>
      <c r="E8" s="150" t="inlineStr"/>
      <c r="F8" s="150" t="inlineStr"/>
      <c r="G8" s="150" t="inlineStr"/>
    </row>
    <row r="9" ht="15" customHeight="1">
      <c r="A9" s="150" t="inlineStr">
        <is>
          <t>Information collectée</t>
        </is>
      </c>
      <c r="B9" s="150" t="inlineStr">
        <is>
          <t>fluxTags</t>
        </is>
      </c>
      <c r="C9" s="150" t="inlineStr">
        <is>
          <t>Abattages = 8 kt (Agreste - Statistique Agricole Annuelle - SSP):Abattages = 4 kt (Agreste - Statistique Agricole Annuelle - SSP):Abattages = 2 kt (Agreste - Statistique Agricole Annuelle - SSP):Importations d'équins = 0 kt (Agreste - Statistique Agricole Annuelle - SSP):Exportations d'équins à destination bouchère = 5 kt (Ifce d'après TRACES, dounaes):Exportations d'équins à destination bouchère = 4 kt (Ifce d'après TRACES, dounaes):Exportations d'équins à destination bouchère = 3 kt (Ifce d'après TRACES, dounaes):Importations de viande fraîche = 12 kt (Douanes - Eurostat):Importations de viande congelée = 1 kt (Douanes - Eurostat):Importations d'abats = 0 kt (Douanes - Eurostat):Exportations de viande fraîche = 3 kt (Douanes - Eurostat):Exportations de viande congelée = 1 kt (Douanes - Eurostat):Exportations d'abats = 0 kt (Douanes - Eurostat):Importations de viande fraîche = 9 kt (Douanes - Eurostat):Importations d'abats = 2 kt (Douanes - Eurostat):Exportations de viande fraîche = 1 kt (Douanes - Eurostat):Importations de viande fraîche = 7 kt (Douanes - Eurostat):Importations de viande congelée = 0 kt (Douanes - Eurostat):Exportations de viande fraîche = 2 kt (Douanes - Eurostat):Exportations de viande congelée = 0 kt (Douanes - Eurostat):Rendement en viande de l'abattage-découpe = 36 % (A dire d'expert):Rendement en abats de l'abattage-découpe = 10,25 % (Blézat):Rendement en C1 de l'abattage-découpe = 6,06 % (Blézat):Rendement en C2 de l'abattage-découpe = 0 % (Blézat):Rendement en C3 et alimentaire de l'abattage-découpe = 39,43 % (Blézat):Rendement en peaux de l'abattage-découpe = 7 % (Blézat):Pertes en eau de l'abattage-découpe = 1,26 % (Blézat):Valorisation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farines animales en énergie = 0 kt (SIFCO):Valorisation des farines animales en fertilisation = 0 kt (SIFCO):Valorisation des graisses animales en énergie = 0 kt (SIFCO):Valorisation des PAT par les autres IAA = 0 kt (SIFCO):Valorisation des PAT en alimentation animale rente = 0 kt (SIFCO):Valorisation des PAT en petfood = 0 kt (SIFCO):Valorisation des PAT en aquaculture = 0 kt (SIFCO):Valorisation des PAT en énergie = 0 kt (SIFCO):Valorisation des PAT en fertilisation = 0 kt (SIFCO):Valorisation des PAT par les autres industries = 0 kt (SIFCO):Valorisation des PAT pour d'autres usages = 0 kt (SIFCO):Valorisation des CGA par les autres IAA = 0 kt (SIFCO):Valorisation des CGA en alimentation animale rente = 0 kt (SIFCO):Valorisation des CGA en petfood = 0 kt (SIFCO):Valorisation des CGA en aquaculture = 0 kt (SIFCO):Valorisation des CGA en énergie = 0 kt (SIFCO):Valorisation des CGA par les autres industries = 0 kt (SIFCO):Valorisation des CGA pour d'autres usages = 0 kt (SIFCO):Part de PAT exportées = 47,29 % (SIFCO):Part de CGA exportées = 70,41 % (SIFCO):Part de PAT exportées = 58 % (SIFCO):Part de CGA exportées = 78 % (SIFCO):Part de PAT exportées = 66 % (SIFCO):Part de viande fraîche consommée en boucherie = 50 % (Kantar):Part de viande fraîche consommée en GMS = 50 % (Kantar):Part de viande congelée consommée par les autres IAA = 100 % (A dire d'expert):Part des abats consommée en petfood = 100 % (A dire d'expert):Part de la production de viande congelée = 10 % (A dire d'expert)</t>
        </is>
      </c>
      <c r="D9" s="150" t="n">
        <v>0</v>
      </c>
      <c r="E9" s="150" t="inlineStr"/>
      <c r="F9" s="150" t="inlineStr"/>
      <c r="G9" s="150" t="inlineStr"/>
    </row>
    <row r="10" ht="15" customHeight="1">
      <c r="A10" s="150" t="inlineStr">
        <is>
          <t>Source</t>
        </is>
      </c>
      <c r="B10" s="150" t="inlineStr">
        <is>
          <t>fluxTags</t>
        </is>
      </c>
      <c r="C10" s="150" t="inlineStr">
        <is>
          <t>Agreste - Statistique Agricole Annuelle - SSP:Ifce d'après TRACES, dounaes:Douanes - Eurostat:A dire d'expert:Blézat:SIFCO:Kantar:Ifce + hypothèse de modélisation</t>
        </is>
      </c>
      <c r="D10" s="150" t="n">
        <v>0</v>
      </c>
      <c r="E10" s="150" t="inlineStr"/>
      <c r="F10" s="150" t="inlineStr"/>
      <c r="G10" s="150" t="inlineStr"/>
    </row>
    <row r="11" ht="15" customHeight="1">
      <c r="A11" s="150" t="inlineStr">
        <is>
          <t>Hypothèse</t>
        </is>
      </c>
      <c r="B11" s="150" t="inlineStr">
        <is>
          <t>fluxTags</t>
        </is>
      </c>
      <c r="C11" s="150" t="inlineStr">
        <is>
          <t>Les importations de viande congelées manquantes afin de garantir des approvisionnements égaux aux usages pour la viande congelée ont été retranchées:Les importations de viande congelées manquantes afin de garantir des approvisionnements égaux aux usages pour la viande congelée ont été ajoutées:Statistique comprenant également les ovins et caprins = extrapolation à partir de la production d'abats de chaque espèce:Même répartition que le veau (rendements d'abattage et de découpe proches) pour les autres produits et coproduits que la viande:Utilisation du volume 2018:Statistique comprenant également les autres espèces ainsi que les exportations = extrapolation à partir de la production de C3 de chaque espèce et des exportations tous débouchés confondus:Extrapolation à partir des exportations tous débouchés confondus:Cette répartition correspond plus excatement à la répartition des achats, l'hypothèse est que celle à la distribution est similaire.:Consommation des autres IAA inconnue (négligée en volume dans le modèle)</t>
        </is>
      </c>
      <c r="D11" s="150" t="n">
        <v>0</v>
      </c>
      <c r="E11" s="150" t="inlineStr"/>
      <c r="F11" s="150" t="inlineStr"/>
      <c r="G11" s="150" t="inlineStr"/>
    </row>
    <row r="12" ht="15" customHeight="1">
      <c r="A12" s="150" t="inlineStr">
        <is>
          <t>Type de donnée collectée</t>
        </is>
      </c>
      <c r="B12" s="150" t="inlineStr">
        <is>
          <t>fluxTags</t>
        </is>
      </c>
      <c r="C12" s="150" t="inlineStr">
        <is>
          <t>Volume:Rendement:Répartition</t>
        </is>
      </c>
      <c r="D12" s="150" t="n">
        <v>0</v>
      </c>
      <c r="E12" s="150" t="inlineStr"/>
      <c r="F12" s="150" t="inlineStr"/>
      <c r="G12" s="150" t="inlineStr"/>
    </row>
    <row r="13" ht="15" customHeight="1">
      <c r="A13" s="150" t="inlineStr">
        <is>
          <t>Traduction</t>
        </is>
      </c>
      <c r="B13" s="150" t="inlineStr">
        <is>
          <t>fluxTags</t>
        </is>
      </c>
      <c r="C13" s="150" t="inlineStr">
        <is>
          <t>Abattages:Importations d'équins:Exportations d'équins à destination bouchère:Importations de viande fraîche:Importations de viande congelée:Importations d'abats:Exportations de viande fraîche:Exportations de viande congelée:Exportations d'abats:Rendement en viande de l'abattage-découpe:Rendement en abats de l'abattage-découpe:Rendement en C1 de l'abattage-découpe:Rendement en C2 de l'abattage-découpe:Rendement en C3 et alimentaire de l'abattage-découpe:Rendement en peaux de l'abattage-découpe:Pertes en eau de l'abattage-découpe:Valorisation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usages:Part de PAT exportées:Part de CGA exportées:Part de viande fraîche consommée en boucherie:Part de viande fraîche consommée en GMS:Part de viande congelée consommée par les autres IAA:Part des abats consommée en petfood:Part de la production de viande congelée:Consommation de viande congelée par les autres IAA</t>
        </is>
      </c>
      <c r="D13" s="150" t="n">
        <v>0</v>
      </c>
      <c r="E13" s="150" t="inlineStr"/>
      <c r="F13" s="150" t="inlineStr"/>
      <c r="G13" s="150" t="inlineStr"/>
    </row>
    <row r="14" ht="15" customHeight="1">
      <c r="A14" s="150" t="inlineStr">
        <is>
          <t>Onglet source fichier Excel</t>
        </is>
      </c>
      <c r="B14" s="150" t="inlineStr">
        <is>
          <t>fluxTags</t>
        </is>
      </c>
      <c r="C14" s="150" t="inlineStr">
        <is>
          <t>Etiquettes:Produits:Secteurs:Echanges territoires:Structure des flux:Données:Abattages - AGRESTE:Echanges - AGRESTE:Echanges - TRACES:Production - PRODCOM:Echanges - EUROSTAT:Allocation équins:Contraintes:Anatomie - Blézat:Coproduits - SIFCO:Débouchés - IFCE</t>
        </is>
      </c>
      <c r="D14" s="150" t="n">
        <v>0</v>
      </c>
      <c r="E14" s="150" t="inlineStr"/>
      <c r="F14" s="150" t="inlineStr"/>
      <c r="G14" s="150" t="inlineStr"/>
    </row>
    <row r="15" ht="15" customHeight="1">
      <c r="A15" s="150" t="inlineStr">
        <is>
          <t>Incohérence données collectées</t>
        </is>
      </c>
      <c r="B15" s="150" t="inlineStr">
        <is>
          <t>fluxTags</t>
        </is>
      </c>
      <c r="C15" s="150" t="inlineStr">
        <is>
          <t>Ecart statistique</t>
        </is>
      </c>
      <c r="D15" s="150" t="n">
        <v>0</v>
      </c>
      <c r="E15" s="150" t="inlineStr"/>
      <c r="F15" s="150" t="inlineStr">
        <is>
          <t>#FF0000</t>
        </is>
      </c>
      <c r="G15" s="150" t="inlineStr"/>
    </row>
    <row r="16" ht="15" customHeight="1">
      <c r="A16" s="150" t="inlineStr">
        <is>
          <t>Fiabilité des données</t>
        </is>
      </c>
      <c r="B16" s="150" t="inlineStr">
        <is>
          <t>fluxTags</t>
        </is>
      </c>
      <c r="C16" s="150" t="inlineStr">
        <is>
          <t>Très élevée:Elevée:Moyenne:Faible:Très faible</t>
        </is>
      </c>
      <c r="D16" s="150" t="n">
        <v>0</v>
      </c>
      <c r="E16" s="150" t="inlineStr"/>
      <c r="F16" s="150" t="inlineStr">
        <is>
          <t>#808080:#a6a6a6:#bfbfbf:#d9d9d9:#f2f2f2</t>
        </is>
      </c>
      <c r="G16" s="150" t="inlineStr">
        <is>
          <t>Permet de filtrer les flux par niveau de fiabilité.</t>
        </is>
      </c>
    </row>
  </sheetData>
  <pageMargins left="0.75" right="0.75" top="1" bottom="1" header="0.5" footer="0.5"/>
</worksheet>
</file>

<file path=xl/worksheets/sheet10.xml><?xml version="1.0" encoding="utf-8"?>
<worksheet xmlns="http://schemas.openxmlformats.org/spreadsheetml/2006/main">
  <sheetPr>
    <tabColor rgb="FF92D050"/>
    <outlinePr summaryBelow="1" summaryRight="1"/>
    <pageSetUpPr/>
  </sheetPr>
  <dimension ref="A1:Q4"/>
  <sheetViews>
    <sheetView workbookViewId="0">
      <pane xSplit="2" ySplit="1" topLeftCell="C2" activePane="bottomRight" state="frozen"/>
      <selection pane="topRight" activeCell="C1" sqref="C1"/>
      <selection pane="bottomLeft" activeCell="A2" sqref="A2"/>
      <selection pane="bottomRight" activeCell="O2" sqref="O2"/>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2.88671875" customWidth="1" min="14" max="14"/>
    <col width="11.109375" customWidth="1" min="15" max="15"/>
    <col width="13" customWidth="1" min="16" max="16"/>
    <col width="20.6640625" bestFit="1" customWidth="1" min="17" max="17"/>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1" t="inlineStr">
        <is>
          <t>Remarque</t>
        </is>
      </c>
      <c r="Q1" s="23" t="inlineStr">
        <is>
          <t>Zone filière</t>
        </is>
      </c>
    </row>
    <row r="2">
      <c r="A2">
        <f>Produits!$B$2</f>
        <v/>
      </c>
      <c r="B2">
        <f>'Echanges territoires'!$B$3</f>
        <v/>
      </c>
      <c r="C2" s="172">
        <f>'Echanges - TRACES'!C5</f>
        <v/>
      </c>
      <c r="E2" s="24">
        <f>Etiquettes!$C$7</f>
        <v/>
      </c>
      <c r="F2" s="25">
        <f>Etiquettes!$C$4</f>
        <v/>
      </c>
      <c r="G2" s="24">
        <f>Etiquettes!$H$6</f>
        <v/>
      </c>
      <c r="H2">
        <f>Etiquettes!$C$5</f>
        <v/>
      </c>
      <c r="I2" t="inlineStr">
        <is>
          <t>Exportations d'équins à destination bouchère</t>
        </is>
      </c>
      <c r="K2" t="inlineStr">
        <is>
          <t>Ifce d'après TRACES, dounaes</t>
        </is>
      </c>
      <c r="L2" t="inlineStr">
        <is>
          <t>Echanges - TRACES</t>
        </is>
      </c>
      <c r="M2">
        <f>Etiquettes!$H$11</f>
        <v/>
      </c>
      <c r="N2" s="105">
        <f>_xlfn.CONCAT(I2,IF(OR(ISBLANK(C2),ISERROR(C2)),"",_xlfn.CONCAT(" = ",MROUND(C2,1)," ",E2," (",K2,")")))</f>
        <v/>
      </c>
      <c r="O2" s="24">
        <f>Etiquettes!$I$15</f>
        <v/>
      </c>
      <c r="P2" t="inlineStr">
        <is>
          <t>Extrapolation de Xavier pour 2015 + convertion du nb de têtes en masse vive par Xavier</t>
        </is>
      </c>
      <c r="Q2" s="134" t="inlineStr">
        <is>
          <t>Exports chevaux vifs</t>
        </is>
      </c>
    </row>
    <row r="3">
      <c r="A3">
        <f>Produits!$B$2</f>
        <v/>
      </c>
      <c r="B3">
        <f>'Echanges territoires'!$B$3</f>
        <v/>
      </c>
      <c r="C3" s="172">
        <f>'Echanges - TRACES'!C6</f>
        <v/>
      </c>
      <c r="E3" s="24">
        <f>Etiquettes!$C$7</f>
        <v/>
      </c>
      <c r="F3" s="25">
        <f>Etiquettes!$C$4</f>
        <v/>
      </c>
      <c r="G3" s="24">
        <f>Etiquettes!$I$6</f>
        <v/>
      </c>
      <c r="H3">
        <f>Etiquettes!$C$5</f>
        <v/>
      </c>
      <c r="I3" t="inlineStr">
        <is>
          <t>Exportations d'équins à destination bouchère</t>
        </is>
      </c>
      <c r="K3" t="inlineStr">
        <is>
          <t>Ifce d'après TRACES, dounaes</t>
        </is>
      </c>
      <c r="L3" t="inlineStr">
        <is>
          <t>Echanges - TRACES</t>
        </is>
      </c>
      <c r="M3">
        <f>Etiquettes!$H$11</f>
        <v/>
      </c>
      <c r="N3" s="105">
        <f>_xlfn.CONCAT(I3,IF(OR(ISBLANK(C3),ISERROR(C3)),"",_xlfn.CONCAT(" = ",MROUND(C3,1)," ",E3," (",K3,")")))</f>
        <v/>
      </c>
      <c r="O3" s="24">
        <f>Etiquettes!$H$15</f>
        <v/>
      </c>
      <c r="P3" t="inlineStr">
        <is>
          <t>Convertion du nb de têtes en masse vive par Xavier</t>
        </is>
      </c>
    </row>
    <row r="4">
      <c r="A4">
        <f>Produits!$B$2</f>
        <v/>
      </c>
      <c r="B4">
        <f>'Echanges territoires'!$B$3</f>
        <v/>
      </c>
      <c r="C4" s="172">
        <f>'Echanges - TRACES'!C7</f>
        <v/>
      </c>
      <c r="E4" s="24">
        <f>Etiquettes!$C$7</f>
        <v/>
      </c>
      <c r="F4" s="25">
        <f>Etiquettes!$C$4</f>
        <v/>
      </c>
      <c r="G4" s="24">
        <f>Etiquettes!$J$6</f>
        <v/>
      </c>
      <c r="H4">
        <f>Etiquettes!$C$5</f>
        <v/>
      </c>
      <c r="I4" t="inlineStr">
        <is>
          <t>Exportations d'équins à destination bouchère</t>
        </is>
      </c>
      <c r="K4" t="inlineStr">
        <is>
          <t>Ifce d'après TRACES, dounaes</t>
        </is>
      </c>
      <c r="L4" t="inlineStr">
        <is>
          <t>Echanges - TRACES</t>
        </is>
      </c>
      <c r="M4">
        <f>Etiquettes!$H$11</f>
        <v/>
      </c>
      <c r="N4" s="105">
        <f>_xlfn.CONCAT(I4,IF(OR(ISBLANK(C4),ISERROR(C4)),"",_xlfn.CONCAT(" = ",MROUND(C4,1)," ",E4," (",K4,")")))</f>
        <v/>
      </c>
      <c r="O4" s="24">
        <f>Etiquettes!$H$15</f>
        <v/>
      </c>
      <c r="P4" t="inlineStr">
        <is>
          <t>Convertion du nb de têtes en masse vive par Xavier</t>
        </is>
      </c>
    </row>
  </sheetData>
  <mergeCells count="1">
    <mergeCell ref="Q2:Q4"/>
  </mergeCells>
  <pageMargins left="0.75" right="0.75" top="1" bottom="1" header="0.5" footer="0.5"/>
</worksheet>
</file>

<file path=xl/worksheets/sheet11.xml><?xml version="1.0" encoding="utf-8"?>
<worksheet xmlns="http://schemas.openxmlformats.org/spreadsheetml/2006/main">
  <sheetPr>
    <tabColor rgb="FFFFC000"/>
    <outlinePr summaryBelow="1" summaryRight="1"/>
    <pageSetUpPr/>
  </sheetPr>
  <dimension ref="B2:C9"/>
  <sheetViews>
    <sheetView workbookViewId="0">
      <selection activeCell="E18" sqref="E18:E19"/>
    </sheetView>
  </sheetViews>
  <sheetFormatPr baseColWidth="10" defaultRowHeight="14.4"/>
  <sheetData>
    <row r="2">
      <c r="B2" t="inlineStr">
        <is>
          <t>Source</t>
        </is>
      </c>
      <c r="C2" t="inlineStr">
        <is>
          <t>Ifce d'après TRACES, douanes</t>
        </is>
      </c>
    </row>
    <row r="4">
      <c r="C4" t="inlineStr">
        <is>
          <t>Exportations de chevaux vifs à destinations bouchère (kt)</t>
        </is>
      </c>
    </row>
    <row r="5">
      <c r="B5" t="n">
        <v>2015</v>
      </c>
      <c r="C5" t="n">
        <v>4.95</v>
      </c>
    </row>
    <row r="6">
      <c r="B6" t="n">
        <v>2019</v>
      </c>
      <c r="C6" t="n">
        <v>4.45</v>
      </c>
    </row>
    <row r="7">
      <c r="B7" t="n">
        <v>2023</v>
      </c>
      <c r="C7" t="n">
        <v>3.3</v>
      </c>
    </row>
    <row r="9">
      <c r="B9" t="inlineStr">
        <is>
          <t>Remarque :</t>
        </is>
      </c>
      <c r="C9" t="inlineStr">
        <is>
          <t>Extrapolation de Xavier pour 2015 + convertion du nb de têtes en masse vive par Xavier</t>
        </is>
      </c>
    </row>
  </sheetData>
  <pageMargins left="0.7" right="0.7" top="0.75" bottom="0.75" header="0.3" footer="0.3"/>
</worksheet>
</file>

<file path=xl/worksheets/sheet12.xml><?xml version="1.0" encoding="utf-8"?>
<worksheet xmlns="http://schemas.openxmlformats.org/spreadsheetml/2006/main">
  <sheetPr>
    <outlinePr summaryBelow="1" summaryRight="1"/>
    <pageSetUpPr/>
  </sheetPr>
  <dimension ref="A1:L35"/>
  <sheetViews>
    <sheetView workbookViewId="0">
      <selection activeCell="I23" sqref="I23"/>
    </sheetView>
  </sheetViews>
  <sheetFormatPr baseColWidth="10" defaultColWidth="8.88671875" defaultRowHeight="11.4" customHeight="1"/>
  <cols>
    <col width="14.88671875" customWidth="1" style="45" min="1" max="1"/>
    <col width="96.33203125" customWidth="1" style="45" min="2" max="2"/>
    <col width="10" customWidth="1" style="45" min="3" max="5"/>
    <col width="8.88671875" customWidth="1" style="45" min="6" max="6"/>
    <col width="10.6640625" bestFit="1" customWidth="1" style="45" min="7" max="7"/>
    <col width="8.88671875" customWidth="1" style="45" min="8" max="16384"/>
  </cols>
  <sheetData>
    <row r="1" ht="14.4" customHeight="1">
      <c r="A1" s="53" t="inlineStr">
        <is>
          <t>Données extraites le13/02/2025 10:14:55 depuis [ESTAT]</t>
        </is>
      </c>
    </row>
    <row r="2" ht="14.4" customHeight="1">
      <c r="A2" s="53" t="inlineStr">
        <is>
          <t xml:space="preserve">Dataset: </t>
        </is>
      </c>
      <c r="B2" s="54" t="inlineStr">
        <is>
          <t>Production vendue, exportations et importations [ds-056120__custom_15351204]</t>
        </is>
      </c>
    </row>
    <row r="3" ht="14.4" customHeight="1">
      <c r="A3" s="53" t="inlineStr">
        <is>
          <t>Dernière mise à jour:</t>
        </is>
      </c>
      <c r="B3" s="53" t="inlineStr">
        <is>
          <t>06/02/2025 11:00</t>
        </is>
      </c>
    </row>
    <row r="4" ht="14.4" customHeight="1"/>
    <row r="5" ht="14.4" customHeight="1">
      <c r="A5" s="54" t="inlineStr">
        <is>
          <t>Fréquence</t>
        </is>
      </c>
      <c r="C5" s="53" t="inlineStr">
        <is>
          <t>Annual</t>
        </is>
      </c>
    </row>
    <row r="6" ht="14.4" customHeight="1">
      <c r="A6" s="54" t="inlineStr">
        <is>
          <t>DECL</t>
        </is>
      </c>
      <c r="C6" s="53" t="inlineStr">
        <is>
          <t>France</t>
        </is>
      </c>
    </row>
    <row r="7" ht="14.4" customHeight="1">
      <c r="A7" s="54" t="inlineStr">
        <is>
          <t>INDICATORS</t>
        </is>
      </c>
      <c r="C7" s="53" t="inlineStr">
        <is>
          <t>PRODQNT</t>
        </is>
      </c>
    </row>
    <row r="8" ht="14.4" customHeight="1"/>
    <row r="9" ht="14.4" customHeight="1">
      <c r="A9" s="142" t="inlineStr">
        <is>
          <t>TIME</t>
        </is>
      </c>
      <c r="B9" s="184" t="n"/>
      <c r="C9" s="55" t="inlineStr">
        <is>
          <t>2015</t>
        </is>
      </c>
      <c r="D9" s="55" t="inlineStr">
        <is>
          <t>2019</t>
        </is>
      </c>
      <c r="E9" s="55" t="inlineStr">
        <is>
          <t>2023</t>
        </is>
      </c>
    </row>
    <row r="10" ht="14.4" customHeight="1">
      <c r="A10" s="56" t="inlineStr">
        <is>
          <t>PRCCODE (Codes)</t>
        </is>
      </c>
      <c r="B10" s="56" t="inlineStr">
        <is>
          <t>PRCCODE (Libellés)</t>
        </is>
      </c>
      <c r="C10" s="57" t="inlineStr"/>
      <c r="D10" s="57" t="inlineStr"/>
      <c r="E10" s="57" t="inlineStr"/>
    </row>
    <row r="11" ht="14.4" customHeight="1">
      <c r="A11" s="58" t="inlineStr">
        <is>
          <t>10111500</t>
        </is>
      </c>
      <c r="B11" s="58" t="inlineStr">
        <is>
          <t>Viande de cheval et autres équidés, fraîche, ou réfrigérée</t>
        </is>
      </c>
      <c r="C11" s="59" t="n">
        <v>1463448</v>
      </c>
      <c r="D11" s="59" t="n">
        <v>951000</v>
      </c>
      <c r="E11" s="59" t="n">
        <v>23074</v>
      </c>
    </row>
    <row r="12" ht="14.4" customHeight="1">
      <c r="A12" s="58" t="inlineStr">
        <is>
          <t>10112000</t>
        </is>
      </c>
      <c r="B12" s="58" t="inlineStr">
        <is>
          <t>Abats comestibles d’animaux de boucherie, frais ou réfrigérés</t>
        </is>
      </c>
      <c r="C12" s="60" t="n">
        <v>184870706</v>
      </c>
      <c r="D12" s="60" t="n">
        <v>156799000</v>
      </c>
      <c r="E12" s="60" t="n">
        <v>150711205</v>
      </c>
    </row>
    <row r="13" ht="14.4" customHeight="1">
      <c r="A13" s="58" t="inlineStr">
        <is>
          <t>10113500</t>
        </is>
      </c>
      <c r="B13" s="58" t="inlineStr">
        <is>
          <t>Viande de cheval, congelée ou surgelée</t>
        </is>
      </c>
      <c r="C13" s="59" t="inlineStr">
        <is>
          <t>:</t>
        </is>
      </c>
      <c r="D13" s="59" t="n">
        <v>0</v>
      </c>
      <c r="E13" s="59" t="n">
        <v>0</v>
      </c>
    </row>
    <row r="14" ht="14.4" customHeight="1">
      <c r="A14" s="58" t="inlineStr">
        <is>
          <t>10113910</t>
        </is>
      </c>
      <c r="B14" s="58" t="inlineStr">
        <is>
          <t>Abats comestibles des animaux des espèces bovine, porcine, ovine, caprine, chevaline, asine ou mulassière, congelés</t>
        </is>
      </c>
      <c r="C14" s="60" t="n">
        <v>58037269</v>
      </c>
      <c r="D14" s="60" t="n">
        <v>64780000</v>
      </c>
      <c r="E14" s="60" t="n">
        <v>88664631</v>
      </c>
    </row>
    <row r="15" ht="14.4" customHeight="1">
      <c r="A15" s="58" t="inlineStr">
        <is>
          <t>10114200</t>
        </is>
      </c>
      <c r="B15" s="58" t="inlineStr">
        <is>
          <t>Cuirs et peaux bruts de bovins ou d’équidés, entiers (à l’exclusion de ceux liés au SH 4101 90)</t>
        </is>
      </c>
      <c r="C15" s="59" t="n">
        <v>4508467</v>
      </c>
      <c r="D15" s="59" t="n">
        <v>3751970</v>
      </c>
      <c r="E15" s="59" t="n">
        <v>3696418</v>
      </c>
      <c r="F15" s="45" t="inlineStr">
        <is>
          <t>en p/st</t>
        </is>
      </c>
    </row>
    <row r="16" ht="14.4" customHeight="1">
      <c r="A16" s="58" t="inlineStr">
        <is>
          <t>10114300</t>
        </is>
      </c>
      <c r="B16" s="58" t="inlineStr">
        <is>
          <t>Autres cuirs et peaux bruts de bovins ou d’équidés</t>
        </is>
      </c>
      <c r="C16" s="60" t="n">
        <v>489835</v>
      </c>
      <c r="D16" s="60" t="inlineStr">
        <is>
          <t>:</t>
        </is>
      </c>
      <c r="E16" s="60" t="inlineStr">
        <is>
          <t>:</t>
        </is>
      </c>
      <c r="F16" s="45" t="inlineStr">
        <is>
          <t>en p/st</t>
        </is>
      </c>
    </row>
    <row r="17" ht="14.4" customHeight="1">
      <c r="A17" s="58" t="inlineStr">
        <is>
          <t>10116030</t>
        </is>
      </c>
      <c r="B17" s="58" t="inlineStr">
        <is>
          <t>Boyaux, vessies et estomacs d’animaux (à l’exclusion des poissons), entiers ou en morceaux</t>
        </is>
      </c>
      <c r="C17" s="59" t="n">
        <v>76302659</v>
      </c>
      <c r="D17" s="59" t="n">
        <v>91106000</v>
      </c>
      <c r="E17" s="59" t="inlineStr">
        <is>
          <t>:</t>
        </is>
      </c>
      <c r="L17" s="50" t="n"/>
    </row>
    <row r="18" ht="14.4" customHeight="1">
      <c r="A18" s="58" t="inlineStr">
        <is>
          <t>10116090</t>
        </is>
      </c>
      <c r="B18" s="58" t="inlineStr">
        <is>
          <t>Autres déchets ne convenant pas à la consommation humaine (à l’exclusion des poissons, boyaux, vessies et estomacs)</t>
        </is>
      </c>
      <c r="C18" s="60" t="n">
        <v>1074189976</v>
      </c>
      <c r="D18" s="60" t="n">
        <v>1015189000</v>
      </c>
      <c r="E18" s="60" t="n">
        <v>918645173</v>
      </c>
    </row>
    <row r="19" ht="14.4" customHeight="1">
      <c r="A19" s="58" t="inlineStr">
        <is>
          <t>10131300</t>
        </is>
      </c>
      <c r="B19" s="58" t="inlineStr">
        <is>
          <t>Autres viandes et abats comestibles, salés, en saumure, séchés ou fumés; farines et poudres, comestibles, de viandes ou d’abats (à l’exclusion de la viande de porc et de bœuf salée, en saumure, séchée ou fumée)</t>
        </is>
      </c>
      <c r="C19" s="59" t="n">
        <v>8068701</v>
      </c>
      <c r="D19" s="59" t="n">
        <v>8970000</v>
      </c>
      <c r="E19" s="59" t="inlineStr">
        <is>
          <t>:</t>
        </is>
      </c>
    </row>
    <row r="20" ht="14.4" customHeight="1">
      <c r="A20" s="58" t="inlineStr">
        <is>
          <t>10131310</t>
        </is>
      </c>
      <c r="B20" s="58" t="inlineStr">
        <is>
          <t>Autres viandes et abats comestibles, salés, en saumure, séchés ou fumés; farines et poudres, comestibles, de viandes ou d’abats (y compris d’insectes; à l’exclusion de la viande de porc et de bœuf salée, en saumure, séchée ou fumée)</t>
        </is>
      </c>
      <c r="C20" s="60" t="inlineStr">
        <is>
          <t>:</t>
        </is>
      </c>
      <c r="D20" s="60" t="inlineStr">
        <is>
          <t>:</t>
        </is>
      </c>
      <c r="E20" s="60" t="n">
        <v>7584470</v>
      </c>
    </row>
    <row r="21" ht="14.4" customHeight="1">
      <c r="A21" s="58" t="inlineStr">
        <is>
          <t>10131430</t>
        </is>
      </c>
      <c r="B21" s="58" t="inlineStr">
        <is>
          <t>Saucisses, saucissons et produits similaires, de foie, et préparations alimentaires à base de ces produits (à l’exclusion des plats préparés)</t>
        </is>
      </c>
      <c r="C21" s="59" t="n">
        <v>1043000</v>
      </c>
      <c r="D21" s="59" t="n">
        <v>1112000</v>
      </c>
      <c r="E21" s="59" t="n">
        <v>2699662</v>
      </c>
    </row>
    <row r="22" ht="14.4" customHeight="1">
      <c r="A22" s="58" t="inlineStr">
        <is>
          <t>10131460</t>
        </is>
      </c>
      <c r="B22" s="58" t="inlineStr">
        <is>
          <t>Saucisses, saucissons et produits similaires, de viande, d’abats ou de sang, et préparations alimentaires à base de ces produits (à l’exclusion des saucisses et saucissons de foie ainsi que des plats préparés)</t>
        </is>
      </c>
      <c r="C22" s="60" t="n">
        <v>441630415</v>
      </c>
      <c r="D22" s="60" t="n">
        <v>437850000</v>
      </c>
      <c r="E22" s="60" t="inlineStr">
        <is>
          <t>:</t>
        </is>
      </c>
    </row>
    <row r="23" ht="14.4" customHeight="1">
      <c r="A23" s="58" t="inlineStr">
        <is>
          <t>10131515</t>
        </is>
      </c>
      <c r="B23" s="58" t="inlineStr">
        <is>
          <t>Préparations et conserves de foies d’autres animaux (à l’exclusion des saucisses et saucissons ainsi que des plats préparés)</t>
        </is>
      </c>
      <c r="C23" s="59" t="n">
        <v>15080758</v>
      </c>
      <c r="D23" s="59" t="n">
        <v>11290000</v>
      </c>
      <c r="E23" s="59" t="n">
        <v>9300046</v>
      </c>
    </row>
    <row r="24" ht="14.4" customHeight="1">
      <c r="A24" s="58" t="inlineStr">
        <is>
          <t>10131595</t>
        </is>
      </c>
      <c r="B24" s="58" t="inlineStr">
        <is>
          <t>Autres préparations et conserves d’autres animaux, préparations de sang et d’abats (à l’exclusion des saucisses, saucissons et produits similaires, des préparations finement homogénéisées, des préparations à base de foie ainsi que des plats préparés)</t>
        </is>
      </c>
      <c r="C24" s="60" t="n">
        <v>7836072</v>
      </c>
      <c r="D24" s="60" t="n">
        <v>8474000</v>
      </c>
      <c r="E24" s="60" t="inlineStr">
        <is>
          <t>:</t>
        </is>
      </c>
    </row>
    <row r="25" ht="14.4" customHeight="1">
      <c r="A25" s="58" t="inlineStr">
        <is>
          <t>10131596</t>
        </is>
      </c>
      <c r="B25" s="58" t="inlineStr">
        <is>
          <t>Autres préparations et conserves de viandes ou d’abats, y compris de sang ou d’insectes (à l’exclusion des saucisses, saucissons et produits similaires, des préparations finement homogénéisées, des préparations à base de foie ainsi que des plats préparés)</t>
        </is>
      </c>
      <c r="C25" s="59" t="inlineStr">
        <is>
          <t>:</t>
        </is>
      </c>
      <c r="D25" s="59" t="inlineStr">
        <is>
          <t>:</t>
        </is>
      </c>
      <c r="E25" s="59" t="n">
        <v>9123852</v>
      </c>
      <c r="G25" s="50" t="n"/>
    </row>
    <row r="26" ht="14.4" customHeight="1">
      <c r="A26" s="58" t="inlineStr">
        <is>
          <t>10131600</t>
        </is>
      </c>
      <c r="B26" s="58" t="inlineStr">
        <is>
          <t>Farines, poudres et pellets de viandes ou d’abats, impropres à l’alimentation humaine; cretons</t>
        </is>
      </c>
      <c r="C26" s="60" t="n">
        <v>627937609</v>
      </c>
      <c r="D26" s="60" t="n">
        <v>566119000</v>
      </c>
      <c r="E26" s="60" t="n">
        <v>462542981</v>
      </c>
    </row>
    <row r="27" ht="14.4" customHeight="1">
      <c r="A27" s="58" t="inlineStr">
        <is>
          <t>10411100</t>
        </is>
      </c>
      <c r="B27" s="58" t="inlineStr">
        <is>
          <t>Stéarine solaire, huile de saindoux, oléostéarine, oléomargarine et huile de suif, non émulsionnées, ni mélangées ou autrement préparées</t>
        </is>
      </c>
      <c r="C27" s="59" t="n">
        <v>0</v>
      </c>
      <c r="D27" s="59" t="n">
        <v>0</v>
      </c>
      <c r="E27" s="59" t="n">
        <v>0</v>
      </c>
    </row>
    <row r="28" ht="14.4" customHeight="1">
      <c r="A28" s="58" t="inlineStr">
        <is>
          <t>10411900</t>
        </is>
      </c>
      <c r="B28" s="58" t="inlineStr">
        <is>
          <t>Autres graisses et huiles animales et leurs fractions, raffinées ou non, mais non chimiquement modifiées</t>
        </is>
      </c>
      <c r="C28" s="60" t="n">
        <v>196676430</v>
      </c>
      <c r="D28" s="60" t="inlineStr">
        <is>
          <t>:</t>
        </is>
      </c>
      <c r="E28" s="60" t="n">
        <v>137906527</v>
      </c>
    </row>
    <row r="29" ht="14.4" customHeight="1">
      <c r="A29" s="58" t="inlineStr">
        <is>
          <t>10416030</t>
        </is>
      </c>
      <c r="B29" s="58" t="inlineStr">
        <is>
          <t>Graisses et huiles animales et leurs fractions, partiellement ou totalement hydrogénées, interestérifiées, réestérifiées ou élaïdinisées, même raffinées</t>
        </is>
      </c>
      <c r="C29" s="59" t="n">
        <v>0</v>
      </c>
      <c r="D29" s="59" t="n">
        <v>0</v>
      </c>
      <c r="E29" s="59" t="inlineStr">
        <is>
          <t>:</t>
        </is>
      </c>
    </row>
    <row r="30" ht="14.4" customHeight="1">
      <c r="A30" s="58" t="inlineStr">
        <is>
          <t>10417200</t>
        </is>
      </c>
      <c r="B30" s="58" t="inlineStr">
        <is>
          <t>Dégras; résidus provenant du traitement des corps gras ou des cires animales ou végétales</t>
        </is>
      </c>
      <c r="C30" s="60" t="n">
        <v>0</v>
      </c>
      <c r="D30" s="60" t="n">
        <v>0</v>
      </c>
      <c r="E30" s="60" t="n">
        <v>0</v>
      </c>
    </row>
    <row r="31" ht="14.4" customHeight="1">
      <c r="A31" s="58" t="inlineStr">
        <is>
          <t>10851100</t>
        </is>
      </c>
      <c r="B31" s="58" t="inlineStr">
        <is>
          <t>Plats préparés à base de viandes, d’abats ou de sang</t>
        </is>
      </c>
      <c r="C31" s="59" t="n">
        <v>463484857</v>
      </c>
      <c r="D31" s="59" t="n">
        <v>560031000</v>
      </c>
      <c r="E31" s="59" t="inlineStr">
        <is>
          <t>:</t>
        </is>
      </c>
    </row>
    <row r="32" ht="14.4" customHeight="1">
      <c r="A32" s="58" t="inlineStr">
        <is>
          <t>10861010</t>
        </is>
      </c>
      <c r="B32" s="58" t="inlineStr">
        <is>
          <t>Préparations homogénéisées de viandes, d’abats ou de sang (à l’exclusion des préparations alimentaires à base de ces produits et des saucisses et produits similaires à base de viande)</t>
        </is>
      </c>
      <c r="C32" s="60" t="n">
        <v>0</v>
      </c>
      <c r="D32" s="60" t="n">
        <v>0</v>
      </c>
      <c r="E32" s="60" t="inlineStr">
        <is>
          <t>:</t>
        </is>
      </c>
    </row>
    <row r="33" ht="11.4" customHeight="1"/>
    <row r="34" ht="14.4" customHeight="1">
      <c r="A34" s="54" t="inlineStr">
        <is>
          <t>Valeur spéciale</t>
        </is>
      </c>
    </row>
    <row r="35" ht="14.4" customHeight="1">
      <c r="A35" s="54" t="inlineStr">
        <is>
          <t>:</t>
        </is>
      </c>
      <c r="B35" s="53" t="inlineStr">
        <is>
          <t>Non disponible</t>
        </is>
      </c>
    </row>
  </sheetData>
  <mergeCells count="1">
    <mergeCell ref="A9:B9"/>
  </mergeCells>
  <pageMargins left="0.7" right="0.7" top="0.75" bottom="0.75" header="0.3" footer="0.3"/>
</worksheet>
</file>

<file path=xl/worksheets/sheet13.xml><?xml version="1.0" encoding="utf-8"?>
<worksheet xmlns="http://schemas.openxmlformats.org/spreadsheetml/2006/main">
  <sheetPr>
    <tabColor rgb="FF92D050"/>
    <outlinePr summaryBelow="1" summaryRight="1"/>
    <pageSetUpPr/>
  </sheetPr>
  <dimension ref="A1:X19"/>
  <sheetViews>
    <sheetView workbookViewId="0">
      <pane xSplit="2" ySplit="1" topLeftCell="C2" activePane="bottomRight" state="frozen"/>
      <selection pane="topRight" activeCell="C1" sqref="C1"/>
      <selection pane="bottomLeft" activeCell="A2" sqref="A2"/>
      <selection pane="bottomRight" activeCell="O4" sqref="O4"/>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1.88671875" customWidth="1" min="14" max="14"/>
    <col width="11.109375" customWidth="1" min="15" max="15"/>
    <col width="13" customWidth="1" min="16" max="16"/>
    <col width="20.6640625" bestFit="1" customWidth="1" min="17" max="17"/>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1" t="inlineStr">
        <is>
          <t>Remarque</t>
        </is>
      </c>
      <c r="Q1" s="23" t="inlineStr">
        <is>
          <t>Zone filière</t>
        </is>
      </c>
    </row>
    <row r="2">
      <c r="A2">
        <f>'Echanges territoires'!$B$2</f>
        <v/>
      </c>
      <c r="B2">
        <f>Produits!$B$5</f>
        <v/>
      </c>
      <c r="C2" s="172">
        <f>('Echanges - EUROSTAT'!C32/10^4)-X8</f>
        <v/>
      </c>
      <c r="E2" s="24">
        <f>Etiquettes!$C$7</f>
        <v/>
      </c>
      <c r="F2" s="25">
        <f>Etiquettes!$C$4</f>
        <v/>
      </c>
      <c r="G2" s="24">
        <f>Etiquettes!$H$6</f>
        <v/>
      </c>
      <c r="H2">
        <f>Etiquettes!$C$5</f>
        <v/>
      </c>
      <c r="I2" t="inlineStr">
        <is>
          <t>Importations de viande fraîche</t>
        </is>
      </c>
      <c r="J2" t="inlineStr">
        <is>
          <t>Les importations de viande congelées manquantes afin de garantir des approvisionnements égaux aux usages pour la viande congelée ont été retranchées</t>
        </is>
      </c>
      <c r="K2" t="inlineStr">
        <is>
          <t>Douanes - Eurostat</t>
        </is>
      </c>
      <c r="L2" t="inlineStr">
        <is>
          <t>Echanges - EUROSTAT</t>
        </is>
      </c>
      <c r="M2">
        <f>Etiquettes!$H$11</f>
        <v/>
      </c>
      <c r="N2" s="105">
        <f>_xlfn.CONCAT(I2,IF(OR(ISBLANK(C2),ISERROR(C2)),"",_xlfn.CONCAT(" = ",MROUND(C2,1)," ",E2," (",K2,")")))</f>
        <v/>
      </c>
      <c r="O2" s="24">
        <f>Etiquettes!$J$15</f>
        <v/>
      </c>
      <c r="Q2" s="143" t="inlineStr">
        <is>
          <t>Echanges 10.11</t>
        </is>
      </c>
    </row>
    <row r="3">
      <c r="A3">
        <f>'Echanges territoires'!$B$2</f>
        <v/>
      </c>
      <c r="B3">
        <f>Produits!$B$6</f>
        <v/>
      </c>
      <c r="C3" s="172">
        <f>('Echanges - EUROSTAT'!C33/10^4)+X8</f>
        <v/>
      </c>
      <c r="E3" s="24">
        <f>Etiquettes!$C$7</f>
        <v/>
      </c>
      <c r="F3" s="25">
        <f>Etiquettes!$C$4</f>
        <v/>
      </c>
      <c r="G3" s="24">
        <f>Etiquettes!$H$6</f>
        <v/>
      </c>
      <c r="H3">
        <f>Etiquettes!$C$5</f>
        <v/>
      </c>
      <c r="I3" t="inlineStr">
        <is>
          <t>Importations de viande congelée</t>
        </is>
      </c>
      <c r="J3" t="inlineStr">
        <is>
          <t>Les importations de viande congelées manquantes afin de garantir des approvisionnements égaux aux usages pour la viande congelée ont été ajoutées</t>
        </is>
      </c>
      <c r="K3" t="inlineStr">
        <is>
          <t>Douanes - Eurostat</t>
        </is>
      </c>
      <c r="L3" t="inlineStr">
        <is>
          <t>Echanges - EUROSTAT</t>
        </is>
      </c>
      <c r="M3">
        <f>Etiquettes!$H$11</f>
        <v/>
      </c>
      <c r="N3" s="105">
        <f>_xlfn.CONCAT(I3,IF(OR(ISBLANK(C3),ISERROR(C3)),"",_xlfn.CONCAT(" = ",MROUND(C3,1)," ",E3," (",K3,")")))</f>
        <v/>
      </c>
      <c r="O3" s="24">
        <f>Etiquettes!$J$15</f>
        <v/>
      </c>
    </row>
    <row r="4">
      <c r="A4">
        <f>'Echanges territoires'!$B$2</f>
        <v/>
      </c>
      <c r="B4">
        <f>Produits!$B$7</f>
        <v/>
      </c>
      <c r="C4" s="172">
        <f>((('Echanges - EUROSTAT'!C35)*'Allocation équins'!$C$5)+'Echanges - EUROSTAT'!C36+'Echanges - EUROSTAT'!C38)/10^4</f>
        <v/>
      </c>
      <c r="E4" s="24">
        <f>Etiquettes!$C$7</f>
        <v/>
      </c>
      <c r="F4" s="25">
        <f>Etiquettes!$C$4</f>
        <v/>
      </c>
      <c r="G4" s="24">
        <f>Etiquettes!$H$6</f>
        <v/>
      </c>
      <c r="H4">
        <f>Etiquettes!$C$5</f>
        <v/>
      </c>
      <c r="I4" t="inlineStr">
        <is>
          <t>Importations d'abats</t>
        </is>
      </c>
      <c r="J4" t="inlineStr">
        <is>
          <t>Statistique comprenant également les ovins et caprins = extrapolation à partir de la production d'abats de chaque espèce</t>
        </is>
      </c>
      <c r="K4" t="inlineStr">
        <is>
          <t>Douanes - Eurostat</t>
        </is>
      </c>
      <c r="L4" t="inlineStr">
        <is>
          <t>Echanges - EUROSTAT</t>
        </is>
      </c>
      <c r="M4">
        <f>Etiquettes!$H$11</f>
        <v/>
      </c>
      <c r="N4" s="105">
        <f>_xlfn.CONCAT(I4,IF(OR(ISBLANK(C4),ISERROR(C4)),"",_xlfn.CONCAT(" = ",MROUND(C4,1)," ",E4," (",K4,")")))</f>
        <v/>
      </c>
      <c r="O4" s="24">
        <f>Etiquettes!$I$15</f>
        <v/>
      </c>
    </row>
    <row r="5">
      <c r="A5">
        <f>Produits!$B$5</f>
        <v/>
      </c>
      <c r="B5">
        <f>'Echanges territoires'!$B$3</f>
        <v/>
      </c>
      <c r="C5" s="172">
        <f>'Echanges - EUROSTAT'!D32/10^4</f>
        <v/>
      </c>
      <c r="E5" s="24">
        <f>Etiquettes!$C$7</f>
        <v/>
      </c>
      <c r="F5" s="25">
        <f>Etiquettes!$C$4</f>
        <v/>
      </c>
      <c r="G5" s="24">
        <f>Etiquettes!$H$6</f>
        <v/>
      </c>
      <c r="H5">
        <f>Etiquettes!$C$5</f>
        <v/>
      </c>
      <c r="I5" t="inlineStr">
        <is>
          <t>Exportations de viande fraîche</t>
        </is>
      </c>
      <c r="K5" t="inlineStr">
        <is>
          <t>Douanes - Eurostat</t>
        </is>
      </c>
      <c r="L5" t="inlineStr">
        <is>
          <t>Echanges - EUROSTAT</t>
        </is>
      </c>
      <c r="M5">
        <f>Etiquettes!$H$11</f>
        <v/>
      </c>
      <c r="N5" s="105">
        <f>_xlfn.CONCAT(I5,IF(OR(ISBLANK(C5),ISERROR(C5)),"",_xlfn.CONCAT(" = ",MROUND(C5,1)," ",E5," (",K5,")")))</f>
        <v/>
      </c>
      <c r="O5" s="24">
        <f>Etiquettes!$H$15</f>
        <v/>
      </c>
    </row>
    <row r="6">
      <c r="A6">
        <f>Produits!$B$6</f>
        <v/>
      </c>
      <c r="B6">
        <f>'Echanges territoires'!$B$3</f>
        <v/>
      </c>
      <c r="C6" s="172">
        <f>'Echanges - EUROSTAT'!D33/10^4</f>
        <v/>
      </c>
      <c r="E6" s="24">
        <f>Etiquettes!$C$7</f>
        <v/>
      </c>
      <c r="F6" s="25">
        <f>Etiquettes!$C$4</f>
        <v/>
      </c>
      <c r="G6" s="24">
        <f>Etiquettes!$H$6</f>
        <v/>
      </c>
      <c r="H6">
        <f>Etiquettes!$C$5</f>
        <v/>
      </c>
      <c r="I6" t="inlineStr">
        <is>
          <t>Exportations de viande congelée</t>
        </is>
      </c>
      <c r="K6" t="inlineStr">
        <is>
          <t>Douanes - Eurostat</t>
        </is>
      </c>
      <c r="L6" t="inlineStr">
        <is>
          <t>Echanges - EUROSTAT</t>
        </is>
      </c>
      <c r="M6">
        <f>Etiquettes!$H$11</f>
        <v/>
      </c>
      <c r="N6" s="105">
        <f>_xlfn.CONCAT(I6,IF(OR(ISBLANK(C6),ISERROR(C6)),"",_xlfn.CONCAT(" = ",MROUND(C6,1)," ",E6," (",K6,")")))</f>
        <v/>
      </c>
      <c r="O6" s="24">
        <f>Etiquettes!$H$15</f>
        <v/>
      </c>
    </row>
    <row r="7">
      <c r="A7">
        <f>Produits!$B$7</f>
        <v/>
      </c>
      <c r="B7">
        <f>'Echanges territoires'!$B$3</f>
        <v/>
      </c>
      <c r="C7" s="172">
        <f>((('Echanges - EUROSTAT'!D35+'Echanges - EUROSTAT'!D37)*'Allocation équins'!$C$5)+'Echanges - EUROSTAT'!D36+'Echanges - EUROSTAT'!D38)/10^4</f>
        <v/>
      </c>
      <c r="E7" s="24">
        <f>Etiquettes!$C$7</f>
        <v/>
      </c>
      <c r="F7" s="25">
        <f>Etiquettes!$C$4</f>
        <v/>
      </c>
      <c r="G7" s="24">
        <f>Etiquettes!$H$6</f>
        <v/>
      </c>
      <c r="H7">
        <f>Etiquettes!$C$5</f>
        <v/>
      </c>
      <c r="I7" t="inlineStr">
        <is>
          <t>Exportations d'abats</t>
        </is>
      </c>
      <c r="J7" t="inlineStr">
        <is>
          <t>Statistique comprenant également les ovins et caprins = extrapolation à partir de la production d'abats de chaque espèce</t>
        </is>
      </c>
      <c r="K7" t="inlineStr">
        <is>
          <t>Douanes - Eurostat</t>
        </is>
      </c>
      <c r="L7" t="inlineStr">
        <is>
          <t>Echanges - EUROSTAT</t>
        </is>
      </c>
      <c r="M7">
        <f>Etiquettes!$H$11</f>
        <v/>
      </c>
      <c r="N7" s="105">
        <f>_xlfn.CONCAT(I7,IF(OR(ISBLANK(C7),ISERROR(C7)),"",_xlfn.CONCAT(" = ",MROUND(C7,1)," ",E7," (",K7,")")))</f>
        <v/>
      </c>
      <c r="O7" s="24">
        <f>Etiquettes!$I$15</f>
        <v/>
      </c>
      <c r="T7" t="inlineStr">
        <is>
          <t>viande congelée</t>
        </is>
      </c>
      <c r="U7" t="inlineStr">
        <is>
          <t>I congelé</t>
        </is>
      </c>
      <c r="V7" t="inlineStr">
        <is>
          <t>X congelé</t>
        </is>
      </c>
      <c r="W7" t="inlineStr">
        <is>
          <t>conso</t>
        </is>
      </c>
      <c r="X7" t="inlineStr">
        <is>
          <t>delta</t>
        </is>
      </c>
    </row>
    <row r="8">
      <c r="A8">
        <f>'Echanges territoires'!$B$2</f>
        <v/>
      </c>
      <c r="B8">
        <f>Produits!$B$5</f>
        <v/>
      </c>
      <c r="C8" s="172">
        <f>'Echanges - EUROSTAT'!E32/10^4</f>
        <v/>
      </c>
      <c r="E8" s="24">
        <f>Etiquettes!$C$7</f>
        <v/>
      </c>
      <c r="F8" s="25">
        <f>Etiquettes!$C$4</f>
        <v/>
      </c>
      <c r="G8" s="24">
        <f>Etiquettes!$I$6</f>
        <v/>
      </c>
      <c r="H8">
        <f>Etiquettes!$C$5</f>
        <v/>
      </c>
      <c r="I8" t="inlineStr">
        <is>
          <t>Importations de viande fraîche</t>
        </is>
      </c>
      <c r="J8" t="inlineStr">
        <is>
          <t>Les importations de viande congelées manquantes afin de garantir des approvisionnements égaux aux usages pour la viande congelée ont été retranchées</t>
        </is>
      </c>
      <c r="K8" t="inlineStr">
        <is>
          <t>Douanes - Eurostat</t>
        </is>
      </c>
      <c r="L8" t="inlineStr">
        <is>
          <t>Echanges - EUROSTAT</t>
        </is>
      </c>
      <c r="M8">
        <f>Etiquettes!$H$11</f>
        <v/>
      </c>
      <c r="N8" s="105">
        <f>_xlfn.CONCAT(I8,IF(OR(ISBLANK(C8),ISERROR(C8)),"",_xlfn.CONCAT(" = ",MROUND(C8,1)," ",E8," (",K8,")")))</f>
        <v/>
      </c>
      <c r="O8" s="24">
        <f>Etiquettes!$J$15</f>
        <v/>
      </c>
      <c r="S8" t="n">
        <v>2015</v>
      </c>
      <c r="T8">
        <f>Données!C2*Contraintes!$D$2*'Contraintes  '!$D$10</f>
        <v/>
      </c>
      <c r="U8" s="185">
        <f>'Echanges - EUROSTAT'!C33/10^4</f>
        <v/>
      </c>
      <c r="V8" s="186">
        <f>C6</f>
        <v/>
      </c>
      <c r="W8">
        <f>' Données '!$C$2</f>
        <v/>
      </c>
      <c r="X8" s="123">
        <f>V8+W8-T8-U8</f>
        <v/>
      </c>
    </row>
    <row r="9">
      <c r="A9">
        <f>'Echanges territoires'!$B$2</f>
        <v/>
      </c>
      <c r="B9">
        <f>Produits!$B$6</f>
        <v/>
      </c>
      <c r="C9" s="172">
        <f>('Echanges - EUROSTAT'!E33/10^4)+X9</f>
        <v/>
      </c>
      <c r="E9" s="24">
        <f>Etiquettes!$C$7</f>
        <v/>
      </c>
      <c r="F9" s="25">
        <f>Etiquettes!$C$4</f>
        <v/>
      </c>
      <c r="G9" s="24">
        <f>Etiquettes!$I$6</f>
        <v/>
      </c>
      <c r="H9">
        <f>Etiquettes!$C$5</f>
        <v/>
      </c>
      <c r="I9" t="inlineStr">
        <is>
          <t>Importations de viande congelée</t>
        </is>
      </c>
      <c r="J9" t="inlineStr">
        <is>
          <t>Les importations de viande congelées manquantes afin de garantir des approvisionnements égaux aux usages pour la viande congelée ont été ajoutées</t>
        </is>
      </c>
      <c r="K9" t="inlineStr">
        <is>
          <t>Douanes - Eurostat</t>
        </is>
      </c>
      <c r="L9" t="inlineStr">
        <is>
          <t>Echanges - EUROSTAT</t>
        </is>
      </c>
      <c r="M9">
        <f>Etiquettes!$H$11</f>
        <v/>
      </c>
      <c r="N9" s="105">
        <f>_xlfn.CONCAT(I9,IF(OR(ISBLANK(C9),ISERROR(C9)),"",_xlfn.CONCAT(" = ",MROUND(C9,1)," ",E9," (",K9,")")))</f>
        <v/>
      </c>
      <c r="O9" s="24">
        <f>Etiquettes!$J$15</f>
        <v/>
      </c>
      <c r="S9" t="n">
        <v>2019</v>
      </c>
      <c r="T9">
        <f>Données!C3*Contraintes!$D$2*'Contraintes  '!$D$10</f>
        <v/>
      </c>
      <c r="U9" s="186">
        <f>'Echanges - EUROSTAT'!E33/10^4</f>
        <v/>
      </c>
      <c r="V9" s="186">
        <f>C12</f>
        <v/>
      </c>
      <c r="W9">
        <f>' Données '!$C$2</f>
        <v/>
      </c>
      <c r="X9" s="123">
        <f>V9+W9-T9-U9</f>
        <v/>
      </c>
    </row>
    <row r="10">
      <c r="A10">
        <f>'Echanges territoires'!$B$2</f>
        <v/>
      </c>
      <c r="B10">
        <f>Produits!$B$7</f>
        <v/>
      </c>
      <c r="C10" s="172">
        <f>((('Echanges - EUROSTAT'!E35+'Echanges - EUROSTAT'!E37)*'Allocation équins'!$C$5)+'Echanges - EUROSTAT'!E36+'Echanges - EUROSTAT'!E38)/10^4</f>
        <v/>
      </c>
      <c r="E10" s="24">
        <f>Etiquettes!$C$7</f>
        <v/>
      </c>
      <c r="F10" s="25">
        <f>Etiquettes!$C$4</f>
        <v/>
      </c>
      <c r="G10" s="24">
        <f>Etiquettes!$I$6</f>
        <v/>
      </c>
      <c r="H10">
        <f>Etiquettes!$C$5</f>
        <v/>
      </c>
      <c r="I10" t="inlineStr">
        <is>
          <t>Importations d'abats</t>
        </is>
      </c>
      <c r="J10" t="inlineStr">
        <is>
          <t>Statistique comprenant également les ovins et caprins = extrapolation à partir de la production d'abats de chaque espèce</t>
        </is>
      </c>
      <c r="K10" t="inlineStr">
        <is>
          <t>Douanes - Eurostat</t>
        </is>
      </c>
      <c r="L10" t="inlineStr">
        <is>
          <t>Echanges - EUROSTAT</t>
        </is>
      </c>
      <c r="M10">
        <f>Etiquettes!$H$11</f>
        <v/>
      </c>
      <c r="N10" s="105">
        <f>_xlfn.CONCAT(I10,IF(OR(ISBLANK(C10),ISERROR(C10)),"",_xlfn.CONCAT(" = ",MROUND(C10,1)," ",E10," (",K10,")")))</f>
        <v/>
      </c>
      <c r="O10" s="24">
        <f>Etiquettes!$I$15</f>
        <v/>
      </c>
      <c r="S10" t="n">
        <v>2023</v>
      </c>
      <c r="T10">
        <f>Données!C4*Contraintes!$D$2*'Contraintes  '!$D$10</f>
        <v/>
      </c>
      <c r="U10" s="186">
        <f>'Echanges - EUROSTAT'!G33/10^4</f>
        <v/>
      </c>
      <c r="V10" s="186">
        <f>C18</f>
        <v/>
      </c>
      <c r="W10">
        <f>' Données '!$C$2</f>
        <v/>
      </c>
      <c r="X10" s="123">
        <f>V10+W10-T10-U10</f>
        <v/>
      </c>
    </row>
    <row r="11">
      <c r="A11">
        <f>Produits!$B$5</f>
        <v/>
      </c>
      <c r="B11">
        <f>'Echanges territoires'!$B$3</f>
        <v/>
      </c>
      <c r="C11" s="172">
        <f>('Echanges - EUROSTAT'!F32/10^4)-X9</f>
        <v/>
      </c>
      <c r="E11" s="24">
        <f>Etiquettes!$C$7</f>
        <v/>
      </c>
      <c r="F11" s="25">
        <f>Etiquettes!$C$4</f>
        <v/>
      </c>
      <c r="G11" s="24">
        <f>Etiquettes!$I$6</f>
        <v/>
      </c>
      <c r="H11">
        <f>Etiquettes!$C$5</f>
        <v/>
      </c>
      <c r="I11" t="inlineStr">
        <is>
          <t>Exportations de viande fraîche</t>
        </is>
      </c>
      <c r="K11" t="inlineStr">
        <is>
          <t>Douanes - Eurostat</t>
        </is>
      </c>
      <c r="L11" t="inlineStr">
        <is>
          <t>Echanges - EUROSTAT</t>
        </is>
      </c>
      <c r="M11">
        <f>Etiquettes!$H$11</f>
        <v/>
      </c>
      <c r="N11" s="105">
        <f>_xlfn.CONCAT(I11,IF(OR(ISBLANK(C11),ISERROR(C11)),"",_xlfn.CONCAT(" = ",MROUND(C11,1)," ",E11," (",K11,")")))</f>
        <v/>
      </c>
      <c r="O11" s="24">
        <f>Etiquettes!$H$15</f>
        <v/>
      </c>
    </row>
    <row r="12">
      <c r="A12">
        <f>Produits!$B$6</f>
        <v/>
      </c>
      <c r="B12">
        <f>'Echanges territoires'!$B$3</f>
        <v/>
      </c>
      <c r="C12" s="172">
        <f>'Echanges - EUROSTAT'!F33/10^4</f>
        <v/>
      </c>
      <c r="E12" s="24">
        <f>Etiquettes!$C$7</f>
        <v/>
      </c>
      <c r="F12" s="25">
        <f>Etiquettes!$C$4</f>
        <v/>
      </c>
      <c r="G12" s="24">
        <f>Etiquettes!$I$6</f>
        <v/>
      </c>
      <c r="H12">
        <f>Etiquettes!$C$5</f>
        <v/>
      </c>
      <c r="I12" t="inlineStr">
        <is>
          <t>Exportations de viande congelée</t>
        </is>
      </c>
      <c r="K12" t="inlineStr">
        <is>
          <t>Douanes - Eurostat</t>
        </is>
      </c>
      <c r="L12" t="inlineStr">
        <is>
          <t>Echanges - EUROSTAT</t>
        </is>
      </c>
      <c r="M12">
        <f>Etiquettes!$H$11</f>
        <v/>
      </c>
      <c r="N12" s="105">
        <f>_xlfn.CONCAT(I12,IF(OR(ISBLANK(C12),ISERROR(C12)),"",_xlfn.CONCAT(" = ",MROUND(C12,1)," ",E12," (",K12,")")))</f>
        <v/>
      </c>
      <c r="O12" s="24">
        <f>Etiquettes!$H$15</f>
        <v/>
      </c>
    </row>
    <row r="13">
      <c r="A13">
        <f>Produits!$B$7</f>
        <v/>
      </c>
      <c r="B13">
        <f>'Echanges territoires'!$B$3</f>
        <v/>
      </c>
      <c r="C13" s="172">
        <f>((('Echanges - EUROSTAT'!F35+'Echanges - EUROSTAT'!F37)*'Allocation équins'!$C$5)+'Echanges - EUROSTAT'!F36+'Echanges - EUROSTAT'!F38)/10^4</f>
        <v/>
      </c>
      <c r="E13" s="24">
        <f>Etiquettes!$C$7</f>
        <v/>
      </c>
      <c r="F13" s="25">
        <f>Etiquettes!$C$4</f>
        <v/>
      </c>
      <c r="G13" s="24">
        <f>Etiquettes!$I$6</f>
        <v/>
      </c>
      <c r="H13">
        <f>Etiquettes!$C$5</f>
        <v/>
      </c>
      <c r="I13" t="inlineStr">
        <is>
          <t>Exportations d'abats</t>
        </is>
      </c>
      <c r="J13" t="inlineStr">
        <is>
          <t>Statistique comprenant également les ovins et caprins = extrapolation à partir de la production d'abats de chaque espèce</t>
        </is>
      </c>
      <c r="K13" t="inlineStr">
        <is>
          <t>Douanes - Eurostat</t>
        </is>
      </c>
      <c r="L13" t="inlineStr">
        <is>
          <t>Echanges - EUROSTAT</t>
        </is>
      </c>
      <c r="M13">
        <f>Etiquettes!$H$11</f>
        <v/>
      </c>
      <c r="N13" s="105">
        <f>_xlfn.CONCAT(I13,IF(OR(ISBLANK(C13),ISERROR(C13)),"",_xlfn.CONCAT(" = ",MROUND(C13,1)," ",E13," (",K13,")")))</f>
        <v/>
      </c>
      <c r="O13" s="24">
        <f>Etiquettes!$I$15</f>
        <v/>
      </c>
    </row>
    <row r="14">
      <c r="A14">
        <f>'Echanges territoires'!$B$2</f>
        <v/>
      </c>
      <c r="B14">
        <f>Produits!$B$5</f>
        <v/>
      </c>
      <c r="C14" s="172">
        <f>'Echanges - EUROSTAT'!G32/10^4</f>
        <v/>
      </c>
      <c r="E14" s="24">
        <f>Etiquettes!$C$7</f>
        <v/>
      </c>
      <c r="F14" s="25">
        <f>Etiquettes!$C$4</f>
        <v/>
      </c>
      <c r="G14" s="24">
        <f>Etiquettes!$J$6</f>
        <v/>
      </c>
      <c r="H14">
        <f>Etiquettes!$C$5</f>
        <v/>
      </c>
      <c r="I14" t="inlineStr">
        <is>
          <t>Importations de viande fraîche</t>
        </is>
      </c>
      <c r="J14" t="inlineStr">
        <is>
          <t>Les importations de viande congelées manquantes afin de garantir des approvisionnements égaux aux usages pour la viande congelée ont été retranchées</t>
        </is>
      </c>
      <c r="K14" t="inlineStr">
        <is>
          <t>Douanes - Eurostat</t>
        </is>
      </c>
      <c r="L14" t="inlineStr">
        <is>
          <t>Echanges - EUROSTAT</t>
        </is>
      </c>
      <c r="M14">
        <f>Etiquettes!$H$11</f>
        <v/>
      </c>
      <c r="N14" s="105">
        <f>_xlfn.CONCAT(I14,IF(OR(ISBLANK(C14),ISERROR(C14)),"",_xlfn.CONCAT(" = ",MROUND(C14,1)," ",E14," (",K14,")")))</f>
        <v/>
      </c>
      <c r="O14" s="24">
        <f>Etiquettes!$J$15</f>
        <v/>
      </c>
    </row>
    <row r="15">
      <c r="A15">
        <f>'Echanges territoires'!$B$2</f>
        <v/>
      </c>
      <c r="B15">
        <f>Produits!$B$6</f>
        <v/>
      </c>
      <c r="C15" s="172">
        <f>('Echanges - EUROSTAT'!G33/10^4)+X10</f>
        <v/>
      </c>
      <c r="E15" s="24">
        <f>Etiquettes!$C$7</f>
        <v/>
      </c>
      <c r="F15" s="25">
        <f>Etiquettes!$C$4</f>
        <v/>
      </c>
      <c r="G15" s="24">
        <f>Etiquettes!$J$6</f>
        <v/>
      </c>
      <c r="H15">
        <f>Etiquettes!$C$5</f>
        <v/>
      </c>
      <c r="I15" t="inlineStr">
        <is>
          <t>Importations de viande congelée</t>
        </is>
      </c>
      <c r="J15" t="inlineStr">
        <is>
          <t>Les importations de viande congelées manquantes afin de garantir des approvisionnements égaux aux usages pour la viande congelée ont été ajoutées</t>
        </is>
      </c>
      <c r="K15" t="inlineStr">
        <is>
          <t>Douanes - Eurostat</t>
        </is>
      </c>
      <c r="L15" t="inlineStr">
        <is>
          <t>Echanges - EUROSTAT</t>
        </is>
      </c>
      <c r="M15">
        <f>Etiquettes!$H$11</f>
        <v/>
      </c>
      <c r="N15" s="105">
        <f>_xlfn.CONCAT(I15,IF(OR(ISBLANK(C15),ISERROR(C15)),"",_xlfn.CONCAT(" = ",MROUND(C15,1)," ",E15," (",K15,")")))</f>
        <v/>
      </c>
      <c r="O15" s="24">
        <f>Etiquettes!$J$15</f>
        <v/>
      </c>
    </row>
    <row r="16">
      <c r="A16">
        <f>'Echanges territoires'!$B$2</f>
        <v/>
      </c>
      <c r="B16">
        <f>Produits!$B$7</f>
        <v/>
      </c>
      <c r="C16" s="172">
        <f>((('Echanges - EUROSTAT'!G35+'Echanges - EUROSTAT'!G37)*'Allocation équins'!C5)+'Echanges - EUROSTAT'!G36+'Echanges - EUROSTAT'!G38)/10^4</f>
        <v/>
      </c>
      <c r="E16" s="24">
        <f>Etiquettes!$C$7</f>
        <v/>
      </c>
      <c r="F16" s="25">
        <f>Etiquettes!$C$4</f>
        <v/>
      </c>
      <c r="G16" s="24">
        <f>Etiquettes!$J$6</f>
        <v/>
      </c>
      <c r="H16">
        <f>Etiquettes!$C$5</f>
        <v/>
      </c>
      <c r="I16" t="inlineStr">
        <is>
          <t>Importations d'abats</t>
        </is>
      </c>
      <c r="J16" t="inlineStr">
        <is>
          <t>Statistique comprenant également les ovins et caprins = extrapolation à partir de la production d'abats de chaque espèce</t>
        </is>
      </c>
      <c r="K16" t="inlineStr">
        <is>
          <t>Douanes - Eurostat</t>
        </is>
      </c>
      <c r="L16" t="inlineStr">
        <is>
          <t>Echanges - EUROSTAT</t>
        </is>
      </c>
      <c r="M16">
        <f>Etiquettes!$H$11</f>
        <v/>
      </c>
      <c r="N16" s="105">
        <f>_xlfn.CONCAT(I16,IF(OR(ISBLANK(C16),ISERROR(C16)),"",_xlfn.CONCAT(" = ",MROUND(C16,1)," ",E16," (",K16,")")))</f>
        <v/>
      </c>
      <c r="O16" s="24">
        <f>Etiquettes!$I$15</f>
        <v/>
      </c>
    </row>
    <row r="17">
      <c r="A17">
        <f>Produits!$B$5</f>
        <v/>
      </c>
      <c r="B17">
        <f>'Echanges territoires'!$B$3</f>
        <v/>
      </c>
      <c r="C17" s="172">
        <f>('Echanges - EUROSTAT'!H32/10^4)-X10</f>
        <v/>
      </c>
      <c r="E17" s="24">
        <f>Etiquettes!$C$7</f>
        <v/>
      </c>
      <c r="F17" s="25">
        <f>Etiquettes!$C$4</f>
        <v/>
      </c>
      <c r="G17" s="24">
        <f>Etiquettes!$J$6</f>
        <v/>
      </c>
      <c r="H17">
        <f>Etiquettes!$C$5</f>
        <v/>
      </c>
      <c r="I17" t="inlineStr">
        <is>
          <t>Exportations de viande fraîche</t>
        </is>
      </c>
      <c r="K17" t="inlineStr">
        <is>
          <t>Douanes - Eurostat</t>
        </is>
      </c>
      <c r="L17" t="inlineStr">
        <is>
          <t>Echanges - EUROSTAT</t>
        </is>
      </c>
      <c r="M17">
        <f>Etiquettes!$H$11</f>
        <v/>
      </c>
      <c r="N17" s="105">
        <f>_xlfn.CONCAT(I17,IF(OR(ISBLANK(C17),ISERROR(C17)),"",_xlfn.CONCAT(" = ",MROUND(C17,1)," ",E17," (",K17,")")))</f>
        <v/>
      </c>
      <c r="O17" s="24">
        <f>Etiquettes!$H$15</f>
        <v/>
      </c>
    </row>
    <row r="18">
      <c r="A18">
        <f>Produits!$B$6</f>
        <v/>
      </c>
      <c r="B18">
        <f>'Echanges territoires'!$B$3</f>
        <v/>
      </c>
      <c r="C18" s="172">
        <f>'Echanges - EUROSTAT'!H33/10^4</f>
        <v/>
      </c>
      <c r="E18" s="24">
        <f>Etiquettes!$C$7</f>
        <v/>
      </c>
      <c r="F18" s="25">
        <f>Etiquettes!$C$4</f>
        <v/>
      </c>
      <c r="G18" s="24">
        <f>Etiquettes!$J$6</f>
        <v/>
      </c>
      <c r="H18">
        <f>Etiquettes!$C$5</f>
        <v/>
      </c>
      <c r="I18" t="inlineStr">
        <is>
          <t>Exportations de viande congelée</t>
        </is>
      </c>
      <c r="K18" t="inlineStr">
        <is>
          <t>Douanes - Eurostat</t>
        </is>
      </c>
      <c r="L18" t="inlineStr">
        <is>
          <t>Echanges - EUROSTAT</t>
        </is>
      </c>
      <c r="M18">
        <f>Etiquettes!$H$11</f>
        <v/>
      </c>
      <c r="N18" s="105">
        <f>_xlfn.CONCAT(I18,IF(OR(ISBLANK(C18),ISERROR(C18)),"",_xlfn.CONCAT(" = ",MROUND(C18,1)," ",E18," (",K18,")")))</f>
        <v/>
      </c>
      <c r="O18" s="24">
        <f>Etiquettes!$H$15</f>
        <v/>
      </c>
    </row>
    <row r="19">
      <c r="A19">
        <f>Produits!$B$7</f>
        <v/>
      </c>
      <c r="B19">
        <f>'Echanges territoires'!$B$3</f>
        <v/>
      </c>
      <c r="C19" s="172">
        <f>((('Echanges - EUROSTAT'!H35+'Echanges - EUROSTAT'!H37)*'Allocation équins'!C5)+'Echanges - EUROSTAT'!H36+'Echanges - EUROSTAT'!H38)/10^4</f>
        <v/>
      </c>
      <c r="E19" s="24">
        <f>Etiquettes!$C$7</f>
        <v/>
      </c>
      <c r="F19" s="25">
        <f>Etiquettes!$C$4</f>
        <v/>
      </c>
      <c r="G19" s="24">
        <f>Etiquettes!$J$6</f>
        <v/>
      </c>
      <c r="H19">
        <f>Etiquettes!$C$5</f>
        <v/>
      </c>
      <c r="I19" t="inlineStr">
        <is>
          <t>Exportations d'abats</t>
        </is>
      </c>
      <c r="J19" t="inlineStr">
        <is>
          <t>Statistique comprenant également les ovins et caprins = extrapolation à partir de la production d'abats de chaque espèce</t>
        </is>
      </c>
      <c r="K19" t="inlineStr">
        <is>
          <t>Douanes - Eurostat</t>
        </is>
      </c>
      <c r="L19" t="inlineStr">
        <is>
          <t>Echanges - EUROSTAT</t>
        </is>
      </c>
      <c r="M19">
        <f>Etiquettes!$H$11</f>
        <v/>
      </c>
      <c r="N19" s="105">
        <f>_xlfn.CONCAT(I19,IF(OR(ISBLANK(C19),ISERROR(C19)),"",_xlfn.CONCAT(" = ",MROUND(C19,1)," ",E19," (",K19,")")))</f>
        <v/>
      </c>
      <c r="O19" s="24">
        <f>Etiquettes!$I$15</f>
        <v/>
      </c>
    </row>
  </sheetData>
  <mergeCells count="1">
    <mergeCell ref="Q2:Q19"/>
  </mergeCells>
  <pageMargins left="0.75" right="0.75" top="1" bottom="1" header="0.5" footer="0.5"/>
</worksheet>
</file>

<file path=xl/worksheets/sheet14.xml><?xml version="1.0" encoding="utf-8"?>
<worksheet xmlns="http://schemas.openxmlformats.org/spreadsheetml/2006/main">
  <sheetPr>
    <tabColor rgb="FFFFC000"/>
    <outlinePr summaryBelow="1" summaryRight="1"/>
    <pageSetUpPr/>
  </sheetPr>
  <dimension ref="A1:H71"/>
  <sheetViews>
    <sheetView workbookViewId="0">
      <selection activeCell="E32" sqref="E32"/>
    </sheetView>
  </sheetViews>
  <sheetFormatPr baseColWidth="10" defaultColWidth="8.88671875" defaultRowHeight="11.4" customHeight="1"/>
  <cols>
    <col width="14.88671875" customWidth="1" style="45" min="1" max="1"/>
    <col width="114.77734375" customWidth="1" style="45" min="2" max="2"/>
    <col width="11" customWidth="1" style="45" min="3" max="8"/>
    <col width="8.88671875" customWidth="1" style="45" min="9" max="16384"/>
  </cols>
  <sheetData>
    <row r="1">
      <c r="A1" s="53" t="inlineStr">
        <is>
          <t>Données extraites le13/02/2025 10:46:53 depuis [ESTAT]</t>
        </is>
      </c>
    </row>
    <row r="2">
      <c r="A2" s="53" t="inlineStr">
        <is>
          <t xml:space="preserve">Dataset: </t>
        </is>
      </c>
      <c r="B2" s="54" t="inlineStr">
        <is>
          <t>Commerce UE depuis 1988 par SH2,4,6 et NC8 [ds-045409__custom_15351985]</t>
        </is>
      </c>
    </row>
    <row r="3">
      <c r="A3" s="53" t="inlineStr">
        <is>
          <t>Dernière mise à jour:</t>
        </is>
      </c>
      <c r="B3" s="53" t="inlineStr">
        <is>
          <t>16/01/2025 11:00</t>
        </is>
      </c>
    </row>
    <row r="4"/>
    <row r="5">
      <c r="A5" s="54" t="inlineStr">
        <is>
          <t>Fréquence</t>
        </is>
      </c>
      <c r="C5" s="53" t="inlineStr">
        <is>
          <t>Annual</t>
        </is>
      </c>
    </row>
    <row r="6">
      <c r="A6" s="54" t="inlineStr">
        <is>
          <t>REPORTER</t>
        </is>
      </c>
      <c r="C6" s="53" t="inlineStr">
        <is>
          <t>France (incl. Saint-Barthélemy 'BL' -&gt; 2012; incl. Guyane française 'GF', Guadeloupe 'GP', Martinique 'MQ', Réunion 'RE' depuis 1997; incl. Mayotte 'YT' depuis 2014)</t>
        </is>
      </c>
    </row>
    <row r="7">
      <c r="A7" s="54" t="inlineStr">
        <is>
          <t>PARTNER</t>
        </is>
      </c>
      <c r="C7" s="53" t="inlineStr">
        <is>
          <t>Tous les pays du monde</t>
        </is>
      </c>
    </row>
    <row r="8">
      <c r="A8" s="54" t="inlineStr">
        <is>
          <t>INDICATORS</t>
        </is>
      </c>
      <c r="C8" s="53" t="inlineStr">
        <is>
          <t>QUANTITY_IN_100KG</t>
        </is>
      </c>
    </row>
    <row r="9"/>
    <row r="10">
      <c r="A10" s="142" t="inlineStr">
        <is>
          <t>TIME</t>
        </is>
      </c>
      <c r="B10" s="184" t="n"/>
      <c r="C10" s="145" t="inlineStr">
        <is>
          <t>2015</t>
        </is>
      </c>
      <c r="D10" s="184" t="n"/>
      <c r="E10" s="145" t="inlineStr">
        <is>
          <t>2019</t>
        </is>
      </c>
      <c r="F10" s="184" t="n"/>
      <c r="G10" s="145" t="inlineStr">
        <is>
          <t>2023</t>
        </is>
      </c>
      <c r="H10" s="184" t="n"/>
    </row>
    <row r="11">
      <c r="A11" s="142" t="inlineStr">
        <is>
          <t>FLOW (Libellés)</t>
        </is>
      </c>
      <c r="B11" s="184" t="n"/>
      <c r="C11" s="55" t="inlineStr">
        <is>
          <t>IMPORTATION</t>
        </is>
      </c>
      <c r="D11" s="55" t="inlineStr">
        <is>
          <t>EXPORTATION</t>
        </is>
      </c>
      <c r="E11" s="55" t="inlineStr">
        <is>
          <t>IMPORTATION</t>
        </is>
      </c>
      <c r="F11" s="55" t="inlineStr">
        <is>
          <t>EXPORTATION</t>
        </is>
      </c>
      <c r="G11" s="55" t="inlineStr">
        <is>
          <t>IMPORTATION</t>
        </is>
      </c>
      <c r="H11" s="55" t="inlineStr">
        <is>
          <t>EXPORTATION</t>
        </is>
      </c>
    </row>
    <row r="12">
      <c r="A12" s="56" t="inlineStr">
        <is>
          <t>PRODUCT (Codes)</t>
        </is>
      </c>
      <c r="B12" s="56" t="inlineStr">
        <is>
          <t>PRODUCT (Libellés)</t>
        </is>
      </c>
      <c r="C12" s="57" t="inlineStr"/>
      <c r="D12" s="57" t="inlineStr"/>
      <c r="E12" s="57" t="inlineStr"/>
      <c r="F12" s="57" t="inlineStr"/>
      <c r="G12" s="57" t="inlineStr"/>
      <c r="H12" s="57" t="inlineStr"/>
    </row>
    <row r="13">
      <c r="A13" s="58" t="inlineStr">
        <is>
          <t>01011010</t>
        </is>
      </c>
      <c r="B13" s="58" t="inlineStr">
        <is>
          <t>Chevaux reproducteurs de race pure</t>
        </is>
      </c>
      <c r="C13" s="59" t="inlineStr">
        <is>
          <t>:</t>
        </is>
      </c>
      <c r="D13" s="59" t="inlineStr">
        <is>
          <t>:</t>
        </is>
      </c>
      <c r="E13" s="59" t="inlineStr">
        <is>
          <t>:</t>
        </is>
      </c>
      <c r="F13" s="59" t="inlineStr">
        <is>
          <t>:</t>
        </is>
      </c>
      <c r="G13" s="59" t="inlineStr">
        <is>
          <t>:</t>
        </is>
      </c>
      <c r="H13" s="59" t="inlineStr">
        <is>
          <t>:</t>
        </is>
      </c>
    </row>
    <row r="14">
      <c r="A14" s="58" t="inlineStr">
        <is>
          <t>01011090</t>
        </is>
      </c>
      <c r="B14" s="58" t="inlineStr">
        <is>
          <t>Anes reproducteurs de race pure</t>
        </is>
      </c>
      <c r="C14" s="60" t="inlineStr">
        <is>
          <t>:</t>
        </is>
      </c>
      <c r="D14" s="60" t="inlineStr">
        <is>
          <t>:</t>
        </is>
      </c>
      <c r="E14" s="60" t="inlineStr">
        <is>
          <t>:</t>
        </is>
      </c>
      <c r="F14" s="60" t="inlineStr">
        <is>
          <t>:</t>
        </is>
      </c>
      <c r="G14" s="60" t="inlineStr">
        <is>
          <t>:</t>
        </is>
      </c>
      <c r="H14" s="60" t="inlineStr">
        <is>
          <t>:</t>
        </is>
      </c>
    </row>
    <row r="15">
      <c r="A15" s="58" t="inlineStr">
        <is>
          <t>01011100</t>
        </is>
      </c>
      <c r="B15" s="58" t="inlineStr">
        <is>
          <t>Chevaux reproducteurs de race pure</t>
        </is>
      </c>
      <c r="C15" s="59" t="inlineStr">
        <is>
          <t>:</t>
        </is>
      </c>
      <c r="D15" s="59" t="inlineStr">
        <is>
          <t>:</t>
        </is>
      </c>
      <c r="E15" s="59" t="inlineStr">
        <is>
          <t>:</t>
        </is>
      </c>
      <c r="F15" s="59" t="inlineStr">
        <is>
          <t>:</t>
        </is>
      </c>
      <c r="G15" s="59" t="inlineStr">
        <is>
          <t>:</t>
        </is>
      </c>
      <c r="H15" s="59" t="inlineStr">
        <is>
          <t>:</t>
        </is>
      </c>
    </row>
    <row r="16">
      <c r="A16" s="58" t="inlineStr">
        <is>
          <t>01011910</t>
        </is>
      </c>
      <c r="B16" s="58" t="inlineStr">
        <is>
          <t>Chevaux destinés à la boucherie</t>
        </is>
      </c>
      <c r="C16" s="60" t="inlineStr">
        <is>
          <t>:</t>
        </is>
      </c>
      <c r="D16" s="60" t="inlineStr">
        <is>
          <t>:</t>
        </is>
      </c>
      <c r="E16" s="60" t="inlineStr">
        <is>
          <t>:</t>
        </is>
      </c>
      <c r="F16" s="60" t="inlineStr">
        <is>
          <t>:</t>
        </is>
      </c>
      <c r="G16" s="60" t="inlineStr">
        <is>
          <t>:</t>
        </is>
      </c>
      <c r="H16" s="60" t="inlineStr">
        <is>
          <t>:</t>
        </is>
      </c>
    </row>
    <row r="17">
      <c r="A17" s="58" t="inlineStr">
        <is>
          <t>01011990</t>
        </is>
      </c>
      <c r="B17" s="58" t="inlineStr">
        <is>
          <t>Chevaux vivants (à l'excl. des animaux reproducteurs de race pure et des animaux destinés à la boucherie)</t>
        </is>
      </c>
      <c r="C17" s="59" t="inlineStr">
        <is>
          <t>:</t>
        </is>
      </c>
      <c r="D17" s="59" t="inlineStr">
        <is>
          <t>:</t>
        </is>
      </c>
      <c r="E17" s="59" t="inlineStr">
        <is>
          <t>:</t>
        </is>
      </c>
      <c r="F17" s="59" t="inlineStr">
        <is>
          <t>:</t>
        </is>
      </c>
      <c r="G17" s="59" t="inlineStr">
        <is>
          <t>:</t>
        </is>
      </c>
      <c r="H17" s="59" t="inlineStr">
        <is>
          <t>:</t>
        </is>
      </c>
    </row>
    <row r="18">
      <c r="A18" s="58" t="inlineStr">
        <is>
          <t>01012010</t>
        </is>
      </c>
      <c r="B18" s="58" t="inlineStr">
        <is>
          <t>Anes, vivants</t>
        </is>
      </c>
      <c r="C18" s="60" t="inlineStr">
        <is>
          <t>:</t>
        </is>
      </c>
      <c r="D18" s="60" t="inlineStr">
        <is>
          <t>:</t>
        </is>
      </c>
      <c r="E18" s="60" t="inlineStr">
        <is>
          <t>:</t>
        </is>
      </c>
      <c r="F18" s="60" t="inlineStr">
        <is>
          <t>:</t>
        </is>
      </c>
      <c r="G18" s="60" t="inlineStr">
        <is>
          <t>:</t>
        </is>
      </c>
      <c r="H18" s="60" t="inlineStr">
        <is>
          <t>:</t>
        </is>
      </c>
    </row>
    <row r="19">
      <c r="A19" s="58" t="inlineStr">
        <is>
          <t>01012090</t>
        </is>
      </c>
      <c r="B19" s="58" t="inlineStr">
        <is>
          <t>Mulets et bardots, vivants</t>
        </is>
      </c>
      <c r="C19" s="59" t="inlineStr">
        <is>
          <t>:</t>
        </is>
      </c>
      <c r="D19" s="59" t="inlineStr">
        <is>
          <t>:</t>
        </is>
      </c>
      <c r="E19" s="59" t="inlineStr">
        <is>
          <t>:</t>
        </is>
      </c>
      <c r="F19" s="59" t="inlineStr">
        <is>
          <t>:</t>
        </is>
      </c>
      <c r="G19" s="59" t="inlineStr">
        <is>
          <t>:</t>
        </is>
      </c>
      <c r="H19" s="59" t="inlineStr">
        <is>
          <t>:</t>
        </is>
      </c>
    </row>
    <row r="20">
      <c r="A20" s="58" t="inlineStr">
        <is>
          <t>01012100</t>
        </is>
      </c>
      <c r="B20" s="58" t="inlineStr">
        <is>
          <t>Chevaux reproducteurs de race pure</t>
        </is>
      </c>
      <c r="C20" s="187" t="n">
        <v>5058.79</v>
      </c>
      <c r="D20" s="187" t="n">
        <v>10518.47</v>
      </c>
      <c r="E20" s="187" t="n">
        <v>5685.24</v>
      </c>
      <c r="F20" s="187" t="n">
        <v>9662.719999999999</v>
      </c>
      <c r="G20" s="187" t="n">
        <v>9777.129999999999</v>
      </c>
      <c r="H20" s="187" t="n">
        <v>13717.94</v>
      </c>
    </row>
    <row r="21">
      <c r="A21" s="58" t="inlineStr">
        <is>
          <t>01012910</t>
        </is>
      </c>
      <c r="B21" s="58" t="inlineStr">
        <is>
          <t>Chevaux destinés à la boucherie</t>
        </is>
      </c>
      <c r="C21" s="188" t="n">
        <v>3617.25</v>
      </c>
      <c r="D21" s="188" t="n">
        <v>26722.01</v>
      </c>
      <c r="E21" s="59" t="inlineStr">
        <is>
          <t>:</t>
        </is>
      </c>
      <c r="F21" s="188" t="n">
        <v>31627.81</v>
      </c>
      <c r="G21" s="188" t="n">
        <v>4674.38</v>
      </c>
      <c r="H21" s="188" t="n">
        <v>30506.05</v>
      </c>
    </row>
    <row r="22">
      <c r="A22" s="58" t="inlineStr">
        <is>
          <t>01012990</t>
        </is>
      </c>
      <c r="B22" s="58" t="inlineStr">
        <is>
          <t>Chevaux vivants (à l’excl. des animaux reproducteurs de race pure ainsi que des animaux destinés à la boucherie)</t>
        </is>
      </c>
      <c r="C22" s="187" t="n">
        <v>2080.29</v>
      </c>
      <c r="D22" s="187" t="n">
        <v>24024.12</v>
      </c>
      <c r="E22" s="187" t="n">
        <v>2403.16</v>
      </c>
      <c r="F22" s="187" t="n">
        <v>24895.12</v>
      </c>
      <c r="G22" s="187" t="n">
        <v>8204.139999999999</v>
      </c>
      <c r="H22" s="187" t="n">
        <v>23707.99</v>
      </c>
    </row>
    <row r="23">
      <c r="A23" s="58" t="inlineStr">
        <is>
          <t>01013000</t>
        </is>
      </c>
      <c r="B23" s="58" t="inlineStr">
        <is>
          <t>Anes, vivants</t>
        </is>
      </c>
      <c r="C23" s="74" t="n">
        <v>8.699999999999999</v>
      </c>
      <c r="D23" s="188" t="n">
        <v>56.89</v>
      </c>
      <c r="E23" s="188" t="n">
        <v>28.68</v>
      </c>
      <c r="F23" s="188" t="n">
        <v>60.15</v>
      </c>
      <c r="G23" s="188" t="n">
        <v>98.86</v>
      </c>
      <c r="H23" s="188" t="n">
        <v>9.33</v>
      </c>
    </row>
    <row r="24">
      <c r="A24" s="58" t="inlineStr">
        <is>
          <t>01019000</t>
        </is>
      </c>
      <c r="B24" s="58" t="inlineStr">
        <is>
          <t>Mulets et bardots, vivants</t>
        </is>
      </c>
      <c r="C24" s="75" t="n">
        <v>11.5</v>
      </c>
      <c r="D24" s="187" t="n">
        <v>758.47</v>
      </c>
      <c r="E24" s="187" t="n">
        <v>156.07</v>
      </c>
      <c r="F24" s="187" t="n">
        <v>183.85</v>
      </c>
      <c r="G24" s="187" t="n">
        <v>0.37</v>
      </c>
      <c r="H24" s="187" t="n">
        <v>131.03</v>
      </c>
    </row>
    <row r="25">
      <c r="A25" s="58" t="inlineStr">
        <is>
          <t>01019011</t>
        </is>
      </c>
      <c r="B25" s="58" t="inlineStr">
        <is>
          <t>Chevaux destinés à la boucherie</t>
        </is>
      </c>
      <c r="C25" s="59" t="inlineStr">
        <is>
          <t>:</t>
        </is>
      </c>
      <c r="D25" s="59" t="inlineStr">
        <is>
          <t>:</t>
        </is>
      </c>
      <c r="E25" s="59" t="inlineStr">
        <is>
          <t>:</t>
        </is>
      </c>
      <c r="F25" s="59" t="inlineStr">
        <is>
          <t>:</t>
        </is>
      </c>
      <c r="G25" s="59" t="inlineStr">
        <is>
          <t>:</t>
        </is>
      </c>
      <c r="H25" s="59" t="inlineStr">
        <is>
          <t>:</t>
        </is>
      </c>
    </row>
    <row r="26">
      <c r="A26" s="58" t="inlineStr">
        <is>
          <t>01019019</t>
        </is>
      </c>
      <c r="B26" s="58" t="inlineStr">
        <is>
          <t>Chevaux vivants (à l'excl. des animaux reproducteurs de race pure ainsi que des animaux destinés à la boucherie)</t>
        </is>
      </c>
      <c r="C26" s="60" t="inlineStr">
        <is>
          <t>:</t>
        </is>
      </c>
      <c r="D26" s="60" t="inlineStr">
        <is>
          <t>:</t>
        </is>
      </c>
      <c r="E26" s="60" t="inlineStr">
        <is>
          <t>:</t>
        </is>
      </c>
      <c r="F26" s="60" t="inlineStr">
        <is>
          <t>:</t>
        </is>
      </c>
      <c r="G26" s="60" t="inlineStr">
        <is>
          <t>:</t>
        </is>
      </c>
      <c r="H26" s="60" t="inlineStr">
        <is>
          <t>:</t>
        </is>
      </c>
    </row>
    <row r="27">
      <c r="A27" s="58" t="inlineStr">
        <is>
          <t>01019030</t>
        </is>
      </c>
      <c r="B27" s="58" t="inlineStr">
        <is>
          <t>Anes, vivants (à l'excl. des animaux reproducteurs de race pure)</t>
        </is>
      </c>
      <c r="C27" s="59" t="inlineStr">
        <is>
          <t>:</t>
        </is>
      </c>
      <c r="D27" s="59" t="inlineStr">
        <is>
          <t>:</t>
        </is>
      </c>
      <c r="E27" s="59" t="inlineStr">
        <is>
          <t>:</t>
        </is>
      </c>
      <c r="F27" s="59" t="inlineStr">
        <is>
          <t>:</t>
        </is>
      </c>
      <c r="G27" s="59" t="inlineStr">
        <is>
          <t>:</t>
        </is>
      </c>
      <c r="H27" s="59" t="inlineStr">
        <is>
          <t>:</t>
        </is>
      </c>
    </row>
    <row r="28">
      <c r="A28" s="58" t="inlineStr">
        <is>
          <t>01019090</t>
        </is>
      </c>
      <c r="B28" s="58" t="inlineStr">
        <is>
          <t>Mulets et bardots, vivants</t>
        </is>
      </c>
      <c r="C28" s="60" t="inlineStr">
        <is>
          <t>:</t>
        </is>
      </c>
      <c r="D28" s="60" t="inlineStr">
        <is>
          <t>:</t>
        </is>
      </c>
      <c r="E28" s="60" t="inlineStr">
        <is>
          <t>:</t>
        </is>
      </c>
      <c r="F28" s="60" t="inlineStr">
        <is>
          <t>:</t>
        </is>
      </c>
      <c r="G28" s="60" t="inlineStr">
        <is>
          <t>:</t>
        </is>
      </c>
      <c r="H28" s="60" t="inlineStr">
        <is>
          <t>:</t>
        </is>
      </c>
    </row>
    <row r="29">
      <c r="A29" s="58" t="inlineStr">
        <is>
          <t>02050000</t>
        </is>
      </c>
      <c r="B29" s="58" t="inlineStr">
        <is>
          <t>Viandes des animaux des espèces chevaline, asine ou mulassière, fraîches, réfrigérées ou congelées</t>
        </is>
      </c>
      <c r="C29" s="59" t="inlineStr">
        <is>
          <t>:</t>
        </is>
      </c>
      <c r="D29" s="59" t="inlineStr">
        <is>
          <t>:</t>
        </is>
      </c>
      <c r="E29" s="59" t="inlineStr">
        <is>
          <t>:</t>
        </is>
      </c>
      <c r="F29" s="59" t="inlineStr">
        <is>
          <t>:</t>
        </is>
      </c>
      <c r="G29" s="59" t="inlineStr">
        <is>
          <t>:</t>
        </is>
      </c>
      <c r="H29" s="59" t="inlineStr">
        <is>
          <t>:</t>
        </is>
      </c>
    </row>
    <row r="30">
      <c r="A30" s="58" t="inlineStr">
        <is>
          <t>02050011</t>
        </is>
      </c>
      <c r="B30" s="58" t="inlineStr">
        <is>
          <t>Viandes des animaux de l'espèce chevaline, fraîches ou réfrigérées</t>
        </is>
      </c>
      <c r="C30" s="60" t="inlineStr">
        <is>
          <t>:</t>
        </is>
      </c>
      <c r="D30" s="60" t="inlineStr">
        <is>
          <t>:</t>
        </is>
      </c>
      <c r="E30" s="60" t="inlineStr">
        <is>
          <t>:</t>
        </is>
      </c>
      <c r="F30" s="60" t="inlineStr">
        <is>
          <t>:</t>
        </is>
      </c>
      <c r="G30" s="60" t="inlineStr">
        <is>
          <t>:</t>
        </is>
      </c>
      <c r="H30" s="60" t="inlineStr">
        <is>
          <t>:</t>
        </is>
      </c>
    </row>
    <row r="31">
      <c r="A31" s="58" t="inlineStr">
        <is>
          <t>02050019</t>
        </is>
      </c>
      <c r="B31" s="58" t="inlineStr">
        <is>
          <t>Viandes des animaux de l'espèce chevaline, congelées</t>
        </is>
      </c>
      <c r="C31" s="59" t="inlineStr">
        <is>
          <t>:</t>
        </is>
      </c>
      <c r="D31" s="59" t="inlineStr">
        <is>
          <t>:</t>
        </is>
      </c>
      <c r="E31" s="59" t="inlineStr">
        <is>
          <t>:</t>
        </is>
      </c>
      <c r="F31" s="59" t="inlineStr">
        <is>
          <t>:</t>
        </is>
      </c>
      <c r="G31" s="59" t="inlineStr">
        <is>
          <t>:</t>
        </is>
      </c>
      <c r="H31" s="59" t="inlineStr">
        <is>
          <t>:</t>
        </is>
      </c>
    </row>
    <row r="32">
      <c r="A32" s="58" t="inlineStr">
        <is>
          <t>02050020</t>
        </is>
      </c>
      <c r="B32" s="58" t="inlineStr">
        <is>
          <t>Viandes des animaux des espèces chevaline, asine ou mulassière, fraîches ou réfrigérées</t>
        </is>
      </c>
      <c r="C32" s="189" t="n">
        <v>122298.97</v>
      </c>
      <c r="D32" s="189" t="n">
        <v>31860.98</v>
      </c>
      <c r="E32" s="189" t="n">
        <v>87572.53999999999</v>
      </c>
      <c r="F32" s="189" t="n">
        <v>20315.99</v>
      </c>
      <c r="G32" s="189" t="n">
        <v>66698.31</v>
      </c>
      <c r="H32" s="189" t="n">
        <v>20996.75</v>
      </c>
    </row>
    <row r="33">
      <c r="A33" s="58" t="inlineStr">
        <is>
          <t>02050080</t>
        </is>
      </c>
      <c r="B33" s="58" t="inlineStr">
        <is>
          <t>Viandes des animaux des espèces chevaline, asine ou mulassière, congelées</t>
        </is>
      </c>
      <c r="C33" s="79" t="n">
        <v>6725.6</v>
      </c>
      <c r="D33" s="190" t="n">
        <v>11735.84</v>
      </c>
      <c r="E33" s="190" t="n">
        <v>2632.57</v>
      </c>
      <c r="F33" s="190" t="n">
        <v>14533.31</v>
      </c>
      <c r="G33" s="190" t="n">
        <v>376.34</v>
      </c>
      <c r="H33" s="190" t="n">
        <v>4058.73</v>
      </c>
    </row>
    <row r="34">
      <c r="A34" s="58" t="inlineStr">
        <is>
          <t>02050090</t>
        </is>
      </c>
      <c r="B34" s="58" t="inlineStr">
        <is>
          <t>Viandes des animaux des espèces asine ou mulassière, fraîches, réfrigérées ou congelées</t>
        </is>
      </c>
      <c r="C34" s="60" t="inlineStr">
        <is>
          <t>:</t>
        </is>
      </c>
      <c r="D34" s="60" t="inlineStr">
        <is>
          <t>:</t>
        </is>
      </c>
      <c r="E34" s="60" t="inlineStr">
        <is>
          <t>:</t>
        </is>
      </c>
      <c r="F34" s="60" t="inlineStr">
        <is>
          <t>:</t>
        </is>
      </c>
      <c r="G34" s="60" t="inlineStr">
        <is>
          <t>:</t>
        </is>
      </c>
      <c r="H34" s="60" t="inlineStr">
        <is>
          <t>:</t>
        </is>
      </c>
    </row>
    <row r="35">
      <c r="A35" s="58" t="inlineStr">
        <is>
          <t>02068010</t>
        </is>
      </c>
      <c r="B35" s="58" t="inlineStr">
        <is>
          <t>Abats comestibles des animaux des espèces ovine, caprine, chevaline, asine ou mulassière, frais ou réfrigérés, destinés à la fabrication de produits pharmaceutiques</t>
        </is>
      </c>
      <c r="C35" s="190" t="n">
        <v>297.34</v>
      </c>
      <c r="D35" s="190" t="n">
        <v>7.65</v>
      </c>
      <c r="E35" s="190" t="n">
        <v>216.95</v>
      </c>
      <c r="F35" s="190" t="n">
        <v>130.19</v>
      </c>
      <c r="G35" s="190" t="n">
        <v>93.59</v>
      </c>
      <c r="H35" s="190" t="n">
        <v>248.42</v>
      </c>
    </row>
    <row r="36">
      <c r="A36" s="58" t="inlineStr">
        <is>
          <t>02068091</t>
        </is>
      </c>
      <c r="B36" s="58" t="inlineStr">
        <is>
          <t>Abats comestibles des animaux des espèces chevaline, asine ou mulassière, frais ou réfrigérés (à l'excl. de ceux destinés à la fabrication de produits pharmaceutiques)</t>
        </is>
      </c>
      <c r="C36" s="189" t="n">
        <v>3056.32</v>
      </c>
      <c r="D36" s="189" t="n">
        <v>1214.09</v>
      </c>
      <c r="E36" s="189" t="n">
        <v>1074.53</v>
      </c>
      <c r="F36" s="189" t="n">
        <v>521.11</v>
      </c>
      <c r="G36" s="78" t="n">
        <v>762.6</v>
      </c>
      <c r="H36" s="189" t="n">
        <v>830.9299999999999</v>
      </c>
    </row>
    <row r="37">
      <c r="A37" s="58" t="inlineStr">
        <is>
          <t>02069010</t>
        </is>
      </c>
      <c r="B37" s="58" t="inlineStr">
        <is>
          <t>Abats comestibles des animaux des espèces ovine, caprine, chevaline, asine ou mulassière, congelés, destinés à la fabrication de produits pharmaceutiques</t>
        </is>
      </c>
      <c r="C37" s="61" t="inlineStr">
        <is>
          <t>:</t>
        </is>
      </c>
      <c r="D37" s="79" t="n">
        <v>897.5</v>
      </c>
      <c r="E37" s="190" t="n">
        <v>1.02</v>
      </c>
      <c r="F37" s="190" t="n">
        <v>269.19</v>
      </c>
      <c r="G37" s="79" t="n">
        <v>7</v>
      </c>
      <c r="H37" s="190" t="n">
        <v>117.54</v>
      </c>
    </row>
    <row r="38">
      <c r="A38" s="58" t="inlineStr">
        <is>
          <t>02069091</t>
        </is>
      </c>
      <c r="B38" s="58" t="inlineStr">
        <is>
          <t>Abats comestibles des animaux des espèces chevaline, asine ou mulassière, congelés (à l'excl. de ceux destinés à la fabrication de produits pharmaceutiques)</t>
        </is>
      </c>
      <c r="C38" s="189" t="n">
        <v>1413.17</v>
      </c>
      <c r="D38" s="189" t="n">
        <v>380.53</v>
      </c>
      <c r="E38" s="189" t="n">
        <v>17350.06</v>
      </c>
      <c r="F38" s="189" t="n">
        <v>0.05</v>
      </c>
      <c r="G38" s="189" t="n">
        <v>683.14</v>
      </c>
      <c r="H38" s="189" t="n">
        <v>917.88</v>
      </c>
    </row>
    <row r="39">
      <c r="A39" s="58" t="inlineStr">
        <is>
          <t>02109910</t>
        </is>
      </c>
      <c r="B39" s="58" t="inlineStr">
        <is>
          <t>Viandes de cheval, salées ou en saumure ou bien séchées</t>
        </is>
      </c>
      <c r="C39" s="188" t="n">
        <v>3.29</v>
      </c>
      <c r="D39" s="188" t="n">
        <v>8.859999999999999</v>
      </c>
      <c r="E39" s="188" t="n">
        <v>61.58</v>
      </c>
      <c r="F39" s="188" t="n">
        <v>1026.24</v>
      </c>
      <c r="G39" s="188" t="n">
        <v>524.83</v>
      </c>
      <c r="H39" s="59" t="inlineStr">
        <is>
          <t>:</t>
        </is>
      </c>
    </row>
    <row r="40">
      <c r="A40" s="58" t="inlineStr">
        <is>
          <t>02109980</t>
        </is>
      </c>
      <c r="B40" s="58" t="inlineStr">
        <is>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is>
      </c>
      <c r="C40" s="60" t="inlineStr">
        <is>
          <t>:</t>
        </is>
      </c>
      <c r="D40" s="60" t="inlineStr">
        <is>
          <t>:</t>
        </is>
      </c>
      <c r="E40" s="60" t="inlineStr">
        <is>
          <t>:</t>
        </is>
      </c>
      <c r="F40" s="60" t="inlineStr">
        <is>
          <t>:</t>
        </is>
      </c>
      <c r="G40" s="60" t="inlineStr">
        <is>
          <t>:</t>
        </is>
      </c>
      <c r="H40" s="60" t="inlineStr">
        <is>
          <t>:</t>
        </is>
      </c>
    </row>
    <row r="41">
      <c r="A41" s="58" t="inlineStr">
        <is>
          <t>02109985</t>
        </is>
      </c>
      <c r="B41" s="58" t="inlineStr">
        <is>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is>
      </c>
      <c r="C41" s="188" t="n">
        <v>124.18</v>
      </c>
      <c r="D41" s="188" t="n">
        <v>240.49</v>
      </c>
      <c r="E41" s="188" t="n">
        <v>260.07</v>
      </c>
      <c r="F41" s="188" t="n">
        <v>313.25</v>
      </c>
      <c r="G41" s="188" t="n">
        <v>158.51</v>
      </c>
      <c r="H41" s="188" t="n">
        <v>13.39</v>
      </c>
    </row>
    <row r="42">
      <c r="A42" s="58" t="inlineStr">
        <is>
          <t>02109990</t>
        </is>
      </c>
      <c r="B42" s="58" t="inlineStr">
        <is>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is>
      </c>
      <c r="C42" s="187" t="n">
        <v>337158.72</v>
      </c>
      <c r="D42" s="187" t="n">
        <v>270517.04</v>
      </c>
      <c r="E42" s="187" t="n">
        <v>299519.09</v>
      </c>
      <c r="F42" s="187" t="n">
        <v>138970.36</v>
      </c>
      <c r="G42" s="187" t="n">
        <v>1395.16</v>
      </c>
      <c r="H42" s="75" t="n">
        <v>110648.8</v>
      </c>
    </row>
    <row r="43">
      <c r="A43" s="58" t="inlineStr">
        <is>
          <t>15030011</t>
        </is>
      </c>
      <c r="B43" s="58" t="inlineStr">
        <is>
          <t>Stéarine solaire et oléostéarine, non émulsionnées, ni mélangées ni autrement préparées, destinées à des usages industriels</t>
        </is>
      </c>
      <c r="C43" s="188" t="n">
        <v>245.15</v>
      </c>
      <c r="D43" s="74" t="n">
        <v>10.8</v>
      </c>
      <c r="E43" s="74" t="n">
        <v>110.6</v>
      </c>
      <c r="F43" s="188" t="n">
        <v>69.27</v>
      </c>
      <c r="G43" s="188" t="n">
        <v>289.41</v>
      </c>
      <c r="H43" s="74" t="n">
        <v>9.5</v>
      </c>
    </row>
    <row r="44">
      <c r="A44" s="58" t="inlineStr">
        <is>
          <t>15030019</t>
        </is>
      </c>
      <c r="B44" s="58" t="inlineStr">
        <is>
          <t>Stéarine solaire et oléostéarine, non émulsionnées, ni mélangées ni autrement préparées (à l'excl. des produits destinés à des usages industriels)</t>
        </is>
      </c>
      <c r="C44" s="60" t="inlineStr">
        <is>
          <t>:</t>
        </is>
      </c>
      <c r="D44" s="187" t="n">
        <v>0.05</v>
      </c>
      <c r="E44" s="75" t="n">
        <v>0.3</v>
      </c>
      <c r="F44" s="187" t="n">
        <v>10.66</v>
      </c>
      <c r="G44" s="187" t="n">
        <v>0.52</v>
      </c>
      <c r="H44" s="187" t="n">
        <v>14.33</v>
      </c>
    </row>
    <row r="45">
      <c r="A45" s="58" t="inlineStr">
        <is>
          <t>15030030</t>
        </is>
      </c>
      <c r="B45" s="58" t="inlineStr">
        <is>
          <t>Huile de suif, non émulsionnée, ni mélangée ni autrement préparée, destinée à des usages industriels (autres que la fabrication de produits pour l'alimentation humaine)</t>
        </is>
      </c>
      <c r="C45" s="188" t="n">
        <v>0.54</v>
      </c>
      <c r="D45" s="188" t="n">
        <v>28.77</v>
      </c>
      <c r="E45" s="188" t="n">
        <v>0.38</v>
      </c>
      <c r="F45" s="188" t="n">
        <v>3.79</v>
      </c>
      <c r="G45" s="188" t="n">
        <v>243.82</v>
      </c>
      <c r="H45" s="188" t="n">
        <v>1.49</v>
      </c>
    </row>
    <row r="46">
      <c r="A46" s="58" t="inlineStr">
        <is>
          <t>15030090</t>
        </is>
      </c>
      <c r="B46" s="58" t="inlineStr">
        <is>
          <t>Huile de saindoux, oléomargarine et huile de suif, non émulsionnées, ni mélangées ni autrement préparées (à l'excl. de l'huile de suif destinée à des usages industriels)</t>
        </is>
      </c>
      <c r="C46" s="75" t="n">
        <v>496.8</v>
      </c>
      <c r="D46" s="187" t="n">
        <v>37291.87</v>
      </c>
      <c r="E46" s="187" t="n">
        <v>1132.48</v>
      </c>
      <c r="F46" s="187" t="n">
        <v>38290.54</v>
      </c>
      <c r="G46" s="187" t="n">
        <v>139.17</v>
      </c>
      <c r="H46" s="75" t="n">
        <v>10992.3</v>
      </c>
    </row>
    <row r="47">
      <c r="A47" s="58" t="inlineStr">
        <is>
          <t>15060000</t>
        </is>
      </c>
      <c r="B47" s="58" t="inlineStr">
        <is>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is>
      </c>
      <c r="C47" s="188" t="n">
        <v>35475.36</v>
      </c>
      <c r="D47" s="74" t="n">
        <v>1101600</v>
      </c>
      <c r="E47" s="188" t="n">
        <v>149598.22</v>
      </c>
      <c r="F47" s="74" t="n">
        <v>750769.6</v>
      </c>
      <c r="G47" s="188" t="n">
        <v>1165457.83</v>
      </c>
      <c r="H47" s="188" t="n">
        <v>571901.0699999999</v>
      </c>
    </row>
    <row r="48">
      <c r="A48" s="58" t="inlineStr">
        <is>
          <t>15161010</t>
        </is>
      </c>
      <c r="B48" s="58" t="inlineStr">
        <is>
          <t>Graisses et huiles animales et leurs fractions, partiellement ou totalement hydrogénées, interestérifiées, réestérifiées ou élaïdinisées, même raffinées, mais non autrement préparées, présentées en emballages immédiats d'un contenu net &lt;= 1 kg</t>
        </is>
      </c>
      <c r="C48" s="75" t="n">
        <v>297.2</v>
      </c>
      <c r="D48" s="187" t="n">
        <v>475.71</v>
      </c>
      <c r="E48" s="187" t="n">
        <v>9643.629999999999</v>
      </c>
      <c r="F48" s="187" t="n">
        <v>1431.33</v>
      </c>
      <c r="G48" s="187" t="n">
        <v>472.34</v>
      </c>
      <c r="H48" s="187" t="n">
        <v>2136.33</v>
      </c>
    </row>
    <row r="49">
      <c r="A49" s="58" t="inlineStr">
        <is>
          <t>15161090</t>
        </is>
      </c>
      <c r="B49" s="58" t="inlineStr">
        <is>
          <t>Graisses et huiles animales et leurs fractions, partiellement ou totalement hydrogénées, interestérifiées, réestérifiées ou élaïdinisées, même raffinées, mais non autrement préparées, présentées en emballages immédiats d'un contenu net &gt; 1 kg</t>
        </is>
      </c>
      <c r="C49" s="188" t="n">
        <v>5533.47</v>
      </c>
      <c r="D49" s="188" t="n">
        <v>3830.38</v>
      </c>
      <c r="E49" s="188" t="n">
        <v>6244.88</v>
      </c>
      <c r="F49" s="188" t="n">
        <v>8809.49</v>
      </c>
      <c r="G49" s="188" t="n">
        <v>8928.91</v>
      </c>
      <c r="H49" s="74" t="n">
        <v>5147.9</v>
      </c>
    </row>
    <row r="50">
      <c r="A50" s="58" t="inlineStr">
        <is>
          <t>15180010</t>
        </is>
      </c>
      <c r="B50" s="58" t="inlineStr">
        <is>
          <t>Linoxyne</t>
        </is>
      </c>
      <c r="C50" s="187" t="n">
        <v>116.01</v>
      </c>
      <c r="D50" s="187" t="n">
        <v>1.06</v>
      </c>
      <c r="E50" s="187" t="n">
        <v>107317.41</v>
      </c>
      <c r="F50" s="187" t="n">
        <v>52.29</v>
      </c>
      <c r="G50" s="187" t="n">
        <v>145.02</v>
      </c>
      <c r="H50" s="187" t="n">
        <v>27.88</v>
      </c>
    </row>
    <row r="51">
      <c r="A51" s="58" t="inlineStr">
        <is>
          <t>15180031</t>
        </is>
      </c>
      <c r="B51" s="58" t="inlineStr">
        <is>
          <t>Mélanges non alimentaires d'huiles végétales fixes, fluides, brutes, n.d.a., destinés à des usages techniques ou industriels autres que la fabrication de produits pour l'alimentation humaine</t>
        </is>
      </c>
      <c r="C51" s="188" t="n">
        <v>22747.46</v>
      </c>
      <c r="D51" s="188" t="n">
        <v>1598.61</v>
      </c>
      <c r="E51" s="188" t="n">
        <v>268.33</v>
      </c>
      <c r="F51" s="188" t="n">
        <v>106.54</v>
      </c>
      <c r="G51" s="188" t="n">
        <v>859637.27</v>
      </c>
      <c r="H51" s="188" t="n">
        <v>24734.88</v>
      </c>
    </row>
    <row r="52">
      <c r="A52" s="58" t="inlineStr">
        <is>
          <t>15180039</t>
        </is>
      </c>
      <c r="B52" s="58" t="inlineStr">
        <is>
          <t>Mélanges non alimentaires d'huiles végétales fixes, fluides, n.d.a., destinés à des usages techniques ou industriels (à l'excl. des mélanges d'huiles brutes et des mélanges destinés à la fabrication de produits pour l'alimentation humaine)</t>
        </is>
      </c>
      <c r="C52" s="187" t="n">
        <v>51707.78</v>
      </c>
      <c r="D52" s="187" t="n">
        <v>7773.84</v>
      </c>
      <c r="E52" s="187" t="n">
        <v>48912.69</v>
      </c>
      <c r="F52" s="187" t="n">
        <v>1273.71</v>
      </c>
      <c r="G52" s="75" t="n">
        <v>24140.7</v>
      </c>
      <c r="H52" s="187" t="n">
        <v>7718.27</v>
      </c>
    </row>
    <row r="53">
      <c r="A53" s="58" t="inlineStr">
        <is>
          <t>15180090</t>
        </is>
      </c>
      <c r="B53" s="58" t="inlineStr">
        <is>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is>
      </c>
      <c r="C53" s="59" t="inlineStr">
        <is>
          <t>:</t>
        </is>
      </c>
      <c r="D53" s="59" t="inlineStr">
        <is>
          <t>:</t>
        </is>
      </c>
      <c r="E53" s="59" t="inlineStr">
        <is>
          <t>:</t>
        </is>
      </c>
      <c r="F53" s="59" t="inlineStr">
        <is>
          <t>:</t>
        </is>
      </c>
      <c r="G53" s="59" t="inlineStr">
        <is>
          <t>:</t>
        </is>
      </c>
      <c r="H53" s="59" t="inlineStr">
        <is>
          <t>:</t>
        </is>
      </c>
    </row>
    <row r="54">
      <c r="A54" s="58" t="inlineStr">
        <is>
          <t>15180091</t>
        </is>
      </c>
      <c r="B54" s="58" t="inlineStr">
        <is>
          <t>Graisses et huiles animales ou végétales et leurs fractions, cuites, oxydées, déshydratées, sulfurées, soufflées, standolisées ou autrement modifiées chimiquement (à l'excl. des graisses du n° 1516 ainsi que de la linoxyne {huile de lin oxydée})</t>
        </is>
      </c>
      <c r="C54" s="187" t="n">
        <v>127083.78</v>
      </c>
      <c r="D54" s="187" t="n">
        <v>116451.99</v>
      </c>
      <c r="E54" s="187" t="n">
        <v>176041.76</v>
      </c>
      <c r="F54" s="187" t="n">
        <v>66467.24000000001</v>
      </c>
      <c r="G54" s="187" t="n">
        <v>133139.04</v>
      </c>
      <c r="H54" s="187" t="n">
        <v>13996.54</v>
      </c>
    </row>
    <row r="55">
      <c r="A55" s="58" t="inlineStr">
        <is>
          <t>15180095</t>
        </is>
      </c>
      <c r="B55" s="58" t="inlineStr">
        <is>
          <t>Mélanges et préparations non alimentaires de graisses et d'huiles animales, ou animales et végétales ou d'origine microbienne et leurs fractions</t>
        </is>
      </c>
      <c r="C55" s="188" t="n">
        <v>73250.08</v>
      </c>
      <c r="D55" s="188" t="n">
        <v>485834.14</v>
      </c>
      <c r="E55" s="188" t="n">
        <v>93201.32000000001</v>
      </c>
      <c r="F55" s="188" t="n">
        <v>320628.86</v>
      </c>
      <c r="G55" s="74" t="n">
        <v>844252.3</v>
      </c>
      <c r="H55" s="188" t="n">
        <v>339227.79</v>
      </c>
    </row>
    <row r="56">
      <c r="A56" s="58" t="inlineStr">
        <is>
          <t>15180099</t>
        </is>
      </c>
      <c r="B56" s="58" t="inlineStr">
        <is>
          <t>Mélanges ou préparations non alimentaires de graisses ou d'huiles animales ou végétales ou de fractions de différentes graisses ou huiles du présent chapitre, n.d.a.</t>
        </is>
      </c>
      <c r="C56" s="187" t="n">
        <v>4558.27</v>
      </c>
      <c r="D56" s="75" t="n">
        <v>5082.1</v>
      </c>
      <c r="E56" s="187" t="n">
        <v>4171.04</v>
      </c>
      <c r="F56" s="187" t="n">
        <v>14430.66</v>
      </c>
      <c r="G56" s="187" t="n">
        <v>210448.71</v>
      </c>
      <c r="H56" s="187" t="n">
        <v>15224.34</v>
      </c>
    </row>
    <row r="57">
      <c r="A57" s="58" t="inlineStr">
        <is>
          <t>16010010</t>
        </is>
      </c>
      <c r="B57" s="58" t="inlineStr">
        <is>
          <t>Saucisses, saucissons et produits simil., de foie; préparations alimentaires à base de ces produits</t>
        </is>
      </c>
      <c r="C57" s="188" t="n">
        <v>18252.11</v>
      </c>
      <c r="D57" s="188" t="n">
        <v>2233.05</v>
      </c>
      <c r="E57" s="188" t="n">
        <v>42700.97</v>
      </c>
      <c r="F57" s="188" t="n">
        <v>3345.15</v>
      </c>
      <c r="G57" s="188" t="n">
        <v>34809.03</v>
      </c>
      <c r="H57" s="188" t="n">
        <v>3035.83</v>
      </c>
    </row>
    <row r="58">
      <c r="A58" s="58" t="inlineStr">
        <is>
          <t>16010091</t>
        </is>
      </c>
      <c r="B58" s="58" t="inlineStr">
        <is>
          <t>Saucisses et saucissons, de viande, d'abats ou de sang, secs ou à tartiner, non cuits (à l'excl. des saucisses et saucissons de foie)(2022-2500);Saucisses et saucissons, de viande, d'abats ou de sang, secs ou à tartiner, non cuits (à l'excl. des saucisses et saucissons de foie)(1988-2021)</t>
        </is>
      </c>
      <c r="C58" s="187" t="n">
        <v>210435.55</v>
      </c>
      <c r="D58" s="187" t="n">
        <v>142595.83</v>
      </c>
      <c r="E58" s="187" t="n">
        <v>309868.02</v>
      </c>
      <c r="F58" s="187" t="n">
        <v>171705.48</v>
      </c>
      <c r="G58" s="187" t="n">
        <v>359369.06</v>
      </c>
      <c r="H58" s="187" t="n">
        <v>178412.47</v>
      </c>
    </row>
    <row r="59">
      <c r="A59" s="58" t="inlineStr">
        <is>
          <t>16010099</t>
        </is>
      </c>
      <c r="B59" s="58" t="inlineStr">
        <is>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is>
      </c>
      <c r="C59" s="188" t="n">
        <v>331241.72</v>
      </c>
      <c r="D59" s="188" t="n">
        <v>300222.47</v>
      </c>
      <c r="E59" s="74" t="n">
        <v>351198.2</v>
      </c>
      <c r="F59" s="188" t="n">
        <v>267112.74</v>
      </c>
      <c r="G59" s="188" t="n">
        <v>419230.81</v>
      </c>
      <c r="H59" s="188" t="n">
        <v>272100.41</v>
      </c>
    </row>
    <row r="60">
      <c r="A60" s="58" t="inlineStr">
        <is>
          <t>16021000</t>
        </is>
      </c>
      <c r="B60" s="58" t="inlineStr">
        <is>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is>
      </c>
      <c r="C60" s="187" t="n">
        <v>2975.47</v>
      </c>
      <c r="D60" s="187" t="n">
        <v>23290.19</v>
      </c>
      <c r="E60" s="75" t="n">
        <v>6760.1</v>
      </c>
      <c r="F60" s="187" t="n">
        <v>22521.63</v>
      </c>
      <c r="G60" s="187" t="n">
        <v>9506.65</v>
      </c>
      <c r="H60" s="187" t="n">
        <v>3314.34</v>
      </c>
    </row>
    <row r="61">
      <c r="A61" s="58" t="inlineStr">
        <is>
          <t>16029010</t>
        </is>
      </c>
      <c r="B61" s="58" t="inlineStr">
        <is>
          <t>Préparations de sang de tous animaux (à l'excl. des saucisses, saucissons et produits simil.)</t>
        </is>
      </c>
      <c r="C61" s="188" t="n">
        <v>746.47</v>
      </c>
      <c r="D61" s="188" t="n">
        <v>698.76</v>
      </c>
      <c r="E61" s="74" t="n">
        <v>222.7</v>
      </c>
      <c r="F61" s="188" t="n">
        <v>499.28</v>
      </c>
      <c r="G61" s="188" t="n">
        <v>821.95</v>
      </c>
      <c r="H61" s="188" t="n">
        <v>127.12</v>
      </c>
    </row>
    <row r="62">
      <c r="A62" s="58" t="inlineStr">
        <is>
          <t>16029098</t>
        </is>
      </c>
      <c r="B62" s="58" t="inlineStr">
        <is>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is>
      </c>
      <c r="C62" s="60" t="inlineStr">
        <is>
          <t>:</t>
        </is>
      </c>
      <c r="D62" s="60" t="inlineStr">
        <is>
          <t>:</t>
        </is>
      </c>
      <c r="E62" s="60" t="inlineStr">
        <is>
          <t>:</t>
        </is>
      </c>
      <c r="F62" s="60" t="inlineStr">
        <is>
          <t>:</t>
        </is>
      </c>
      <c r="G62" s="60" t="inlineStr">
        <is>
          <t>:</t>
        </is>
      </c>
      <c r="H62" s="60" t="inlineStr">
        <is>
          <t>:</t>
        </is>
      </c>
    </row>
    <row r="63">
      <c r="A63" s="58" t="inlineStr">
        <is>
          <t>16029099</t>
        </is>
      </c>
      <c r="B63" s="58" t="inlineStr">
        <is>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is>
      </c>
      <c r="C63" s="188" t="n">
        <v>22920.52</v>
      </c>
      <c r="D63" s="188" t="n">
        <v>25793.38</v>
      </c>
      <c r="E63" s="188" t="n">
        <v>24340.26</v>
      </c>
      <c r="F63" s="188" t="n">
        <v>22469.06</v>
      </c>
      <c r="G63" s="188" t="n">
        <v>21770.02</v>
      </c>
      <c r="H63" s="188" t="n">
        <v>11049.88</v>
      </c>
    </row>
    <row r="64">
      <c r="A64" s="58" t="inlineStr">
        <is>
          <t>16030010</t>
        </is>
      </c>
      <c r="B64" s="58" t="inlineStr">
        <is>
          <t>Extraits et jus de viande, de poissons ou de crustacés, de mollusques ou d'autres invertébrés aquatiques, en emballages immédiats d'un contenu net &lt;= 1 kg</t>
        </is>
      </c>
      <c r="C64" s="187" t="n">
        <v>20798.03</v>
      </c>
      <c r="D64" s="187" t="n">
        <v>1595.24</v>
      </c>
      <c r="E64" s="187" t="n">
        <v>22200.54</v>
      </c>
      <c r="F64" s="187" t="n">
        <v>1574.82</v>
      </c>
      <c r="G64" s="187" t="n">
        <v>2309.92</v>
      </c>
      <c r="H64" s="187" t="n">
        <v>1669.37</v>
      </c>
    </row>
    <row r="65">
      <c r="A65" s="58" t="inlineStr">
        <is>
          <t>16030030</t>
        </is>
      </c>
      <c r="B65" s="58" t="inlineStr">
        <is>
          <t>Extraits et jus de viande, de poissons ou de crustacés, de mollusques ou d'autres invertébrés aquatiques, en emballages immédiats d'un contenu net &gt; 1 kg, mais &lt; 20 kg</t>
        </is>
      </c>
      <c r="C65" s="59" t="inlineStr">
        <is>
          <t>:</t>
        </is>
      </c>
      <c r="D65" s="59" t="inlineStr">
        <is>
          <t>:</t>
        </is>
      </c>
      <c r="E65" s="59" t="inlineStr">
        <is>
          <t>:</t>
        </is>
      </c>
      <c r="F65" s="59" t="inlineStr">
        <is>
          <t>:</t>
        </is>
      </c>
      <c r="G65" s="59" t="inlineStr">
        <is>
          <t>:</t>
        </is>
      </c>
      <c r="H65" s="59" t="inlineStr">
        <is>
          <t>:</t>
        </is>
      </c>
    </row>
    <row r="66">
      <c r="A66" s="58" t="inlineStr">
        <is>
          <t>16030080</t>
        </is>
      </c>
      <c r="B66" s="58" t="inlineStr">
        <is>
          <t>Extraits et jus de viande, de poissons ou de crustacés, de mollusques ou d'autres invertébrés aquatiques, en emballages immédiats d'un contenu net &gt; 1 kg</t>
        </is>
      </c>
      <c r="C66" s="75" t="n">
        <v>5353.5</v>
      </c>
      <c r="D66" s="187" t="n">
        <v>33100.17</v>
      </c>
      <c r="E66" s="187" t="n">
        <v>4525.93</v>
      </c>
      <c r="F66" s="187" t="n">
        <v>34574.09</v>
      </c>
      <c r="G66" s="187" t="n">
        <v>5105.75</v>
      </c>
      <c r="H66" s="187" t="n">
        <v>34275.62</v>
      </c>
    </row>
    <row r="67">
      <c r="A67" s="58" t="inlineStr">
        <is>
          <t>16030090</t>
        </is>
      </c>
      <c r="B67" s="58" t="inlineStr">
        <is>
          <t>Extraits et jus de viande, de poissons ou de crustacés, de mollusques ou d'autres invertébrés aquatiques, en emballages immédiats d'un contenu net &gt;= 20 kg</t>
        </is>
      </c>
      <c r="C67" s="59" t="inlineStr">
        <is>
          <t>:</t>
        </is>
      </c>
      <c r="D67" s="59" t="inlineStr">
        <is>
          <t>:</t>
        </is>
      </c>
      <c r="E67" s="59" t="inlineStr">
        <is>
          <t>:</t>
        </is>
      </c>
      <c r="F67" s="59" t="inlineStr">
        <is>
          <t>:</t>
        </is>
      </c>
      <c r="G67" s="59" t="inlineStr">
        <is>
          <t>:</t>
        </is>
      </c>
      <c r="H67" s="59" t="inlineStr">
        <is>
          <t>:</t>
        </is>
      </c>
    </row>
    <row r="68">
      <c r="A68" s="58" t="inlineStr">
        <is>
          <t>23011000</t>
        </is>
      </c>
      <c r="B68" s="58" t="inlineStr">
        <is>
          <t>Farines, poudres et agglomérés sous forme de pellets, de viandes ou d'abats, impropres à l'alimentation humaine; cretons</t>
        </is>
      </c>
      <c r="C68" s="187" t="n">
        <v>788128.65</v>
      </c>
      <c r="D68" s="187" t="n">
        <v>2669043.03</v>
      </c>
      <c r="E68" s="187" t="n">
        <v>1198354.71</v>
      </c>
      <c r="F68" s="187" t="n">
        <v>2720058.25</v>
      </c>
      <c r="G68" s="187" t="n">
        <v>1723179.33</v>
      </c>
      <c r="H68" s="187" t="n">
        <v>2695107.46</v>
      </c>
    </row>
    <row r="69"/>
    <row r="70">
      <c r="A70" s="54" t="inlineStr">
        <is>
          <t>Valeur spéciale</t>
        </is>
      </c>
    </row>
    <row r="71">
      <c r="A71" s="54" t="inlineStr">
        <is>
          <t>:</t>
        </is>
      </c>
      <c r="B71" s="53" t="inlineStr">
        <is>
          <t>Non disponible</t>
        </is>
      </c>
    </row>
  </sheetData>
  <mergeCells count="5">
    <mergeCell ref="C10:D10"/>
    <mergeCell ref="E10:F10"/>
    <mergeCell ref="A11:B11"/>
    <mergeCell ref="G10:H10"/>
    <mergeCell ref="A10:B10"/>
  </mergeCells>
  <pageMargins left="0.7" right="0.7" top="0.75" bottom="0.75" header="0.3" footer="0.3"/>
</worksheet>
</file>

<file path=xl/worksheets/sheet15.xml><?xml version="1.0" encoding="utf-8"?>
<worksheet xmlns="http://schemas.openxmlformats.org/spreadsheetml/2006/main">
  <sheetPr>
    <tabColor rgb="FFFFC000"/>
    <outlinePr summaryBelow="1" summaryRight="1"/>
    <pageSetUpPr/>
  </sheetPr>
  <dimension ref="B2:E6"/>
  <sheetViews>
    <sheetView workbookViewId="0">
      <selection activeCell="D13" sqref="D13"/>
    </sheetView>
  </sheetViews>
  <sheetFormatPr baseColWidth="10" defaultRowHeight="14.4"/>
  <cols>
    <col width="19" customWidth="1" min="2" max="2"/>
  </cols>
  <sheetData>
    <row r="2">
      <c r="B2" s="62" t="inlineStr">
        <is>
          <t>Echanges d'abats</t>
        </is>
      </c>
    </row>
    <row r="3">
      <c r="B3" t="inlineStr">
        <is>
          <t>Hypothèse : même répartition entre équins et ovins et caprins que la production d'abats</t>
        </is>
      </c>
    </row>
    <row r="4">
      <c r="B4" t="inlineStr">
        <is>
          <t>Part dans la production d'abats</t>
        </is>
      </c>
      <c r="C4" t="n">
        <v>2015</v>
      </c>
      <c r="D4" t="n">
        <v>2019</v>
      </c>
      <c r="E4" t="n">
        <v>2023</v>
      </c>
    </row>
    <row r="5">
      <c r="B5" t="inlineStr">
        <is>
          <t>Equins</t>
        </is>
      </c>
      <c r="C5" s="80">
        <f>'Anatomie - Blézat'!F71/('Anatomie - Blézat'!F71+'Anatomie - Blézat'!F59+'Anatomie - Blézat'!F47)</f>
        <v/>
      </c>
      <c r="D5" s="80">
        <f>'Anatomie - Blézat'!G71/('Anatomie - Blézat'!G71+'Anatomie - Blézat'!G59+'Anatomie - Blézat'!G47)</f>
        <v/>
      </c>
      <c r="E5" s="80">
        <f>'Anatomie - Blézat'!H71/('Anatomie - Blézat'!H71+'Anatomie - Blézat'!H59+'Anatomie - Blézat'!H47)</f>
        <v/>
      </c>
    </row>
    <row r="6">
      <c r="B6" t="inlineStr">
        <is>
          <t>Ovins et caprins</t>
        </is>
      </c>
      <c r="C6" s="26">
        <f>1-C5</f>
        <v/>
      </c>
      <c r="D6" s="26">
        <f>1-D5</f>
        <v/>
      </c>
      <c r="E6" s="26">
        <f>1-E5</f>
        <v/>
      </c>
    </row>
  </sheetData>
  <pageMargins left="0.7" right="0.7" top="0.75" bottom="0.75" header="0.3" footer="0.3"/>
</worksheet>
</file>

<file path=xl/worksheets/sheet16.xml><?xml version="1.0" encoding="utf-8"?>
<worksheet xmlns="http://schemas.openxmlformats.org/spreadsheetml/2006/main">
  <sheetPr>
    <tabColor rgb="008064A2"/>
    <outlinePr summaryBelow="1" summaryRight="1"/>
    <pageSetUpPr/>
  </sheetPr>
  <dimension ref="A1:Q85"/>
  <sheetViews>
    <sheetView workbookViewId="0">
      <selection activeCell="A1" sqref="A1"/>
    </sheetView>
  </sheetViews>
  <sheetFormatPr baseColWidth="8" defaultRowHeight="15"/>
  <cols>
    <col width="19" customWidth="1" min="1" max="1"/>
    <col width="46" customWidth="1" min="2" max="2"/>
    <col width="39" customWidth="1" min="3" max="3"/>
    <col width="24" customWidth="1" min="4" max="4"/>
    <col width="18" customWidth="1" min="5" max="5"/>
    <col width="13" customWidth="1" min="6" max="6"/>
    <col width="13" customWidth="1" min="7" max="7"/>
    <col width="86" customWidth="1" min="8" max="8"/>
    <col width="56" customWidth="1" min="9" max="9"/>
    <col width="140" customWidth="1" min="10" max="10"/>
    <col width="32" customWidth="1" min="11" max="11"/>
    <col width="111" customWidth="1" min="12" max="12"/>
    <col width="35" customWidth="1" min="13" max="13"/>
    <col width="29" customWidth="1" min="14" max="14"/>
    <col width="35" customWidth="1" min="15" max="15"/>
    <col width="60" customWidth="1" min="16" max="16"/>
    <col width="23" customWidth="1" min="17" max="17"/>
  </cols>
  <sheetData>
    <row r="1" ht="15" customHeight="1">
      <c r="A1" s="171" t="inlineStr">
        <is>
          <t>Identifiant</t>
        </is>
      </c>
      <c r="B1" s="171" t="inlineStr">
        <is>
          <t>Origine</t>
        </is>
      </c>
      <c r="C1" s="171" t="inlineStr">
        <is>
          <t>Destination</t>
        </is>
      </c>
      <c r="D1" s="171" t="inlineStr">
        <is>
          <t>Filière</t>
        </is>
      </c>
      <c r="E1" s="171" t="inlineStr">
        <is>
          <t>Territoire</t>
        </is>
      </c>
      <c r="F1" s="171" t="inlineStr">
        <is>
          <t>Année</t>
        </is>
      </c>
      <c r="G1" s="171" t="inlineStr">
        <is>
          <t>Unité</t>
        </is>
      </c>
      <c r="H1" s="171" t="inlineStr">
        <is>
          <t>Information collectée</t>
        </is>
      </c>
      <c r="I1" s="171" t="inlineStr">
        <is>
          <t>Source</t>
        </is>
      </c>
      <c r="J1" s="171" t="inlineStr">
        <is>
          <t>Hypothèse</t>
        </is>
      </c>
      <c r="K1" s="171" t="inlineStr">
        <is>
          <t>Type de donnée collectée</t>
        </is>
      </c>
      <c r="L1" s="171" t="inlineStr">
        <is>
          <t>Traduction</t>
        </is>
      </c>
      <c r="M1" s="171" t="inlineStr">
        <is>
          <t>Onglet source fichier Excel</t>
        </is>
      </c>
      <c r="N1" s="171" t="inlineStr">
        <is>
          <t>Fiabilité des données</t>
        </is>
      </c>
      <c r="O1" s="171" t="inlineStr">
        <is>
          <t>Equation d'égalité (eq = 0)</t>
        </is>
      </c>
      <c r="P1" s="171" t="inlineStr">
        <is>
          <t>Traduction</t>
        </is>
      </c>
      <c r="Q1" s="171" t="inlineStr">
        <is>
          <t>Source</t>
        </is>
      </c>
    </row>
    <row r="2" ht="15" customHeight="1">
      <c r="A2" s="191" t="n">
        <v>8</v>
      </c>
      <c r="B2" s="191" t="inlineStr">
        <is>
          <t>Traitement thermique C3 et alimentaire</t>
        </is>
      </c>
      <c r="C2" s="191" t="inlineStr">
        <is>
          <t>Protéines animales transformées</t>
        </is>
      </c>
      <c r="D2" s="191" t="inlineStr">
        <is>
          <t>Viande chevaline</t>
        </is>
      </c>
      <c r="E2" s="191" t="inlineStr">
        <is>
          <t>France</t>
        </is>
      </c>
      <c r="F2" s="191" t="inlineStr">
        <is>
          <t>2015</t>
        </is>
      </c>
      <c r="G2" s="191" t="inlineStr">
        <is>
          <t>kt</t>
        </is>
      </c>
      <c r="H2" s="191" t="inlineStr"/>
      <c r="I2" s="191" t="inlineStr"/>
      <c r="J2" s="191" t="inlineStr"/>
      <c r="K2" s="191" t="inlineStr"/>
      <c r="L2" s="191" t="inlineStr"/>
      <c r="M2" s="191" t="inlineStr"/>
      <c r="N2" s="191" t="inlineStr">
        <is>
          <t>Très faible</t>
        </is>
      </c>
      <c r="O2" s="191" t="n">
        <v>0.4728656196971499</v>
      </c>
      <c r="P2" s="191" t="inlineStr"/>
      <c r="Q2" s="191" t="inlineStr"/>
    </row>
    <row r="3" ht="15" customHeight="1">
      <c r="A3" s="150" t="n">
        <v>8</v>
      </c>
      <c r="B3" s="150" t="inlineStr">
        <is>
          <t>Protéines animales transformées</t>
        </is>
      </c>
      <c r="C3" s="150" t="inlineStr">
        <is>
          <t>Export</t>
        </is>
      </c>
      <c r="D3" s="150" t="inlineStr">
        <is>
          <t>Viande chevaline</t>
        </is>
      </c>
      <c r="E3" s="150" t="inlineStr">
        <is>
          <t>France</t>
        </is>
      </c>
      <c r="F3" s="150" t="inlineStr">
        <is>
          <t>2015</t>
        </is>
      </c>
      <c r="G3" s="150" t="inlineStr">
        <is>
          <t>kt</t>
        </is>
      </c>
      <c r="H3" s="150" t="inlineStr">
        <is>
          <t>Part de PAT exportées = 47,29 % (SIFCO)</t>
        </is>
      </c>
      <c r="I3" s="150" t="inlineStr">
        <is>
          <t>SIFCO</t>
        </is>
      </c>
      <c r="J3" s="150" t="inlineStr">
        <is>
          <t>Extrapolation à partir des exportations tous débouchés confondus</t>
        </is>
      </c>
      <c r="K3" s="150" t="inlineStr">
        <is>
          <t>Répartition</t>
        </is>
      </c>
      <c r="L3" s="150" t="inlineStr">
        <is>
          <t>Part de PAT exportées</t>
        </is>
      </c>
      <c r="M3" s="150" t="inlineStr">
        <is>
          <t>Coproduits - SIFCO</t>
        </is>
      </c>
      <c r="N3" s="150" t="inlineStr">
        <is>
          <t>Très faible</t>
        </is>
      </c>
      <c r="O3" s="150" t="n">
        <v>-1</v>
      </c>
      <c r="P3" s="150" t="inlineStr">
        <is>
          <t>Part de PAT exportées</t>
        </is>
      </c>
      <c r="Q3" s="150" t="inlineStr">
        <is>
          <t>SIFCO</t>
        </is>
      </c>
    </row>
    <row r="4" ht="15" customHeight="1">
      <c r="A4" s="191" t="n">
        <v>9</v>
      </c>
      <c r="B4" s="191" t="inlineStr">
        <is>
          <t>Traitement thermique C3 et alimentaire</t>
        </is>
      </c>
      <c r="C4" s="191" t="inlineStr">
        <is>
          <t>Corps gras animaux</t>
        </is>
      </c>
      <c r="D4" s="191" t="inlineStr">
        <is>
          <t>Viande chevaline</t>
        </is>
      </c>
      <c r="E4" s="191" t="inlineStr">
        <is>
          <t>France</t>
        </is>
      </c>
      <c r="F4" s="191" t="inlineStr">
        <is>
          <t>2015</t>
        </is>
      </c>
      <c r="G4" s="191" t="inlineStr">
        <is>
          <t>kt</t>
        </is>
      </c>
      <c r="H4" s="191" t="inlineStr"/>
      <c r="I4" s="191" t="inlineStr"/>
      <c r="J4" s="191" t="inlineStr"/>
      <c r="K4" s="191" t="inlineStr"/>
      <c r="L4" s="191" t="inlineStr"/>
      <c r="M4" s="191" t="inlineStr"/>
      <c r="N4" s="191" t="inlineStr">
        <is>
          <t>Très faible</t>
        </is>
      </c>
      <c r="O4" s="191" t="n">
        <v>0.7040732987242192</v>
      </c>
      <c r="P4" s="191" t="inlineStr"/>
      <c r="Q4" s="191" t="inlineStr"/>
    </row>
    <row r="5" ht="15" customHeight="1">
      <c r="A5" s="150" t="n">
        <v>9</v>
      </c>
      <c r="B5" s="150" t="inlineStr">
        <is>
          <t>Corps gras animaux</t>
        </is>
      </c>
      <c r="C5" s="150" t="inlineStr">
        <is>
          <t>Export</t>
        </is>
      </c>
      <c r="D5" s="150" t="inlineStr">
        <is>
          <t>Viande chevaline</t>
        </is>
      </c>
      <c r="E5" s="150" t="inlineStr">
        <is>
          <t>France</t>
        </is>
      </c>
      <c r="F5" s="150" t="inlineStr">
        <is>
          <t>2015</t>
        </is>
      </c>
      <c r="G5" s="150" t="inlineStr">
        <is>
          <t>kt</t>
        </is>
      </c>
      <c r="H5" s="150" t="inlineStr">
        <is>
          <t>Part de CGA exportées = 70,41 % (SIFCO)</t>
        </is>
      </c>
      <c r="I5" s="150" t="inlineStr">
        <is>
          <t>SIFCO</t>
        </is>
      </c>
      <c r="J5" s="150" t="inlineStr">
        <is>
          <t>Extrapolation à partir des exportations tous débouchés confondus</t>
        </is>
      </c>
      <c r="K5" s="150" t="inlineStr">
        <is>
          <t>Répartition</t>
        </is>
      </c>
      <c r="L5" s="150" t="inlineStr">
        <is>
          <t>Part de CGA exportées</t>
        </is>
      </c>
      <c r="M5" s="150" t="inlineStr">
        <is>
          <t>Coproduits - SIFCO</t>
        </is>
      </c>
      <c r="N5" s="150" t="inlineStr">
        <is>
          <t>Très faible</t>
        </is>
      </c>
      <c r="O5" s="150" t="n">
        <v>-1</v>
      </c>
      <c r="P5" s="150" t="inlineStr">
        <is>
          <t>Part de CGA exportées</t>
        </is>
      </c>
      <c r="Q5" s="150" t="inlineStr">
        <is>
          <t>SIFCO</t>
        </is>
      </c>
    </row>
    <row r="6" ht="15" customHeight="1">
      <c r="A6" s="191" t="n">
        <v>100</v>
      </c>
      <c r="B6" s="191" t="inlineStr">
        <is>
          <t>Abattage / découpe</t>
        </is>
      </c>
      <c r="C6" s="191" t="inlineStr">
        <is>
          <t>Viande</t>
        </is>
      </c>
      <c r="D6" s="191" t="inlineStr">
        <is>
          <t>Viande chevaline</t>
        </is>
      </c>
      <c r="E6" s="191" t="inlineStr">
        <is>
          <t>France</t>
        </is>
      </c>
      <c r="F6" s="191" t="inlineStr">
        <is>
          <t>2015</t>
        </is>
      </c>
      <c r="G6" s="191" t="inlineStr">
        <is>
          <t>kt</t>
        </is>
      </c>
      <c r="H6" s="191" t="inlineStr">
        <is>
          <t>Rendement en viande de l'abattage-découpe = 36 % (A dire d'expert)</t>
        </is>
      </c>
      <c r="I6" s="191" t="inlineStr">
        <is>
          <t>A dire d'expert</t>
        </is>
      </c>
      <c r="J6" s="191" t="inlineStr">
        <is>
          <t>0</t>
        </is>
      </c>
      <c r="K6" s="191" t="inlineStr">
        <is>
          <t>Rendement</t>
        </is>
      </c>
      <c r="L6" s="191" t="inlineStr">
        <is>
          <t>Rendement en viande de l'abattage-découpe</t>
        </is>
      </c>
      <c r="M6" s="191" t="inlineStr">
        <is>
          <t>Anatomie - Blézat</t>
        </is>
      </c>
      <c r="N6" s="191" t="inlineStr">
        <is>
          <t>Elevée</t>
        </is>
      </c>
      <c r="O6" s="191" t="n">
        <v>-1</v>
      </c>
      <c r="P6" s="191" t="inlineStr">
        <is>
          <t>Rendement en viande de l'abattage-découpe</t>
        </is>
      </c>
      <c r="Q6" s="191" t="inlineStr">
        <is>
          <t>A dire d'expert</t>
        </is>
      </c>
    </row>
    <row r="7" ht="15" customHeight="1">
      <c r="A7" s="150" t="n">
        <v>100</v>
      </c>
      <c r="B7" s="150" t="inlineStr">
        <is>
          <t>Equins</t>
        </is>
      </c>
      <c r="C7" s="150" t="inlineStr">
        <is>
          <t>Abattage / découpe</t>
        </is>
      </c>
      <c r="D7" s="150" t="inlineStr">
        <is>
          <t>Viande chevaline</t>
        </is>
      </c>
      <c r="E7" s="150" t="inlineStr">
        <is>
          <t>France</t>
        </is>
      </c>
      <c r="F7" s="150" t="inlineStr">
        <is>
          <t>2015</t>
        </is>
      </c>
      <c r="G7" s="150" t="inlineStr">
        <is>
          <t>kt</t>
        </is>
      </c>
      <c r="H7" s="150" t="inlineStr">
        <is>
          <t>Abattages = 8 kt (Agreste - Statistique Agricole Annuelle - SSP)</t>
        </is>
      </c>
      <c r="I7" s="150" t="inlineStr">
        <is>
          <t>Agreste - Statistique Agricole Annuelle - SSP</t>
        </is>
      </c>
      <c r="J7" s="150" t="inlineStr"/>
      <c r="K7" s="150" t="inlineStr">
        <is>
          <t>Volume</t>
        </is>
      </c>
      <c r="L7" s="150" t="inlineStr">
        <is>
          <t>Abattages</t>
        </is>
      </c>
      <c r="M7" s="150" t="inlineStr">
        <is>
          <t>Abattages - AGRESTE</t>
        </is>
      </c>
      <c r="N7" s="150" t="inlineStr">
        <is>
          <t>Très élevée</t>
        </is>
      </c>
      <c r="O7" s="150" t="n">
        <v>0.36</v>
      </c>
      <c r="P7" s="150" t="inlineStr"/>
      <c r="Q7" s="150" t="inlineStr"/>
    </row>
    <row r="8" ht="15" customHeight="1">
      <c r="A8" s="191" t="n">
        <v>200</v>
      </c>
      <c r="B8" s="191" t="inlineStr">
        <is>
          <t>Equins</t>
        </is>
      </c>
      <c r="C8" s="191" t="inlineStr">
        <is>
          <t>Abattage / découpe</t>
        </is>
      </c>
      <c r="D8" s="191" t="inlineStr">
        <is>
          <t>Viande chevaline</t>
        </is>
      </c>
      <c r="E8" s="191" t="inlineStr">
        <is>
          <t>France</t>
        </is>
      </c>
      <c r="F8" s="191" t="inlineStr">
        <is>
          <t>2015</t>
        </is>
      </c>
      <c r="G8" s="191" t="inlineStr">
        <is>
          <t>kt</t>
        </is>
      </c>
      <c r="H8" s="191" t="inlineStr">
        <is>
          <t>Abattages = 8 kt (Agreste - Statistique Agricole Annuelle - SSP)</t>
        </is>
      </c>
      <c r="I8" s="191" t="inlineStr">
        <is>
          <t>Agreste - Statistique Agricole Annuelle - SSP</t>
        </is>
      </c>
      <c r="J8" s="191" t="inlineStr"/>
      <c r="K8" s="191" t="inlineStr">
        <is>
          <t>Volume</t>
        </is>
      </c>
      <c r="L8" s="191" t="inlineStr">
        <is>
          <t>Abattages</t>
        </is>
      </c>
      <c r="M8" s="191" t="inlineStr">
        <is>
          <t>Abattages - AGRESTE</t>
        </is>
      </c>
      <c r="N8" s="191" t="inlineStr">
        <is>
          <t>Très élevée</t>
        </is>
      </c>
      <c r="O8" s="191" t="n">
        <v>0.1024839650145773</v>
      </c>
      <c r="P8" s="191" t="inlineStr"/>
      <c r="Q8" s="191" t="inlineStr"/>
    </row>
    <row r="9" ht="15" customHeight="1">
      <c r="A9" s="150" t="n">
        <v>200</v>
      </c>
      <c r="B9" s="150" t="inlineStr">
        <is>
          <t>Abattage / découpe</t>
        </is>
      </c>
      <c r="C9" s="150" t="inlineStr">
        <is>
          <t>Abats</t>
        </is>
      </c>
      <c r="D9" s="150" t="inlineStr">
        <is>
          <t>Viande chevaline</t>
        </is>
      </c>
      <c r="E9" s="150" t="inlineStr">
        <is>
          <t>France</t>
        </is>
      </c>
      <c r="F9" s="150" t="inlineStr">
        <is>
          <t>2015</t>
        </is>
      </c>
      <c r="G9" s="150" t="inlineStr">
        <is>
          <t>kt</t>
        </is>
      </c>
      <c r="H9" s="150" t="inlineStr">
        <is>
          <t>Rendement en abats de l'abattage-découpe = 10,25 % (Blézat)</t>
        </is>
      </c>
      <c r="I9" s="150" t="inlineStr">
        <is>
          <t>Blézat</t>
        </is>
      </c>
      <c r="J9" s="150" t="inlineStr">
        <is>
          <t>Même répartition que le veau (rendements d'abattage et de découpe proches) pour les autres produits et coproduits que la viande</t>
        </is>
      </c>
      <c r="K9" s="150" t="inlineStr">
        <is>
          <t>Rendement</t>
        </is>
      </c>
      <c r="L9" s="150" t="inlineStr">
        <is>
          <t>Rendement en abats de l'abattage-découpe</t>
        </is>
      </c>
      <c r="M9" s="150" t="inlineStr">
        <is>
          <t>Anatomie - Blézat</t>
        </is>
      </c>
      <c r="N9" s="150" t="inlineStr">
        <is>
          <t>Faible</t>
        </is>
      </c>
      <c r="O9" s="150" t="n">
        <v>-1</v>
      </c>
      <c r="P9" s="150" t="inlineStr">
        <is>
          <t>Rendement en abats de l'abattage-découpe</t>
        </is>
      </c>
      <c r="Q9" s="150" t="inlineStr">
        <is>
          <t>Blézat</t>
        </is>
      </c>
    </row>
    <row r="10" ht="15" customHeight="1">
      <c r="A10" s="191" t="n">
        <v>300</v>
      </c>
      <c r="B10" s="191" t="inlineStr">
        <is>
          <t>Abattage / découpe</t>
        </is>
      </c>
      <c r="C10" s="191" t="inlineStr">
        <is>
          <t>C1</t>
        </is>
      </c>
      <c r="D10" s="191" t="inlineStr">
        <is>
          <t>Viande chevaline</t>
        </is>
      </c>
      <c r="E10" s="191" t="inlineStr">
        <is>
          <t>France</t>
        </is>
      </c>
      <c r="F10" s="191" t="inlineStr">
        <is>
          <t>2015</t>
        </is>
      </c>
      <c r="G10" s="191" t="inlineStr">
        <is>
          <t>kt</t>
        </is>
      </c>
      <c r="H10" s="191" t="inlineStr">
        <is>
          <t>Rendement en C1 de l'abattage-découpe = 6,06 % (Blézat)</t>
        </is>
      </c>
      <c r="I10" s="191" t="inlineStr">
        <is>
          <t>Blézat</t>
        </is>
      </c>
      <c r="J10" s="191" t="inlineStr">
        <is>
          <t>Même répartition que le veau (rendements d'abattage et de découpe proches) pour les autres produits et coproduits que la viande</t>
        </is>
      </c>
      <c r="K10" s="191" t="inlineStr">
        <is>
          <t>Rendement</t>
        </is>
      </c>
      <c r="L10" s="191" t="inlineStr">
        <is>
          <t>Rendement en C1 de l'abattage-découpe</t>
        </is>
      </c>
      <c r="M10" s="191" t="inlineStr">
        <is>
          <t>Anatomie - Blézat</t>
        </is>
      </c>
      <c r="N10" s="191" t="inlineStr">
        <is>
          <t>Faible</t>
        </is>
      </c>
      <c r="O10" s="191" t="n">
        <v>-1</v>
      </c>
      <c r="P10" s="191" t="inlineStr">
        <is>
          <t>Rendement en C1 de l'abattage-découpe</t>
        </is>
      </c>
      <c r="Q10" s="191" t="inlineStr">
        <is>
          <t>Blézat</t>
        </is>
      </c>
    </row>
    <row r="11" ht="15" customHeight="1">
      <c r="A11" s="150" t="n">
        <v>300</v>
      </c>
      <c r="B11" s="150" t="inlineStr">
        <is>
          <t>Equins</t>
        </is>
      </c>
      <c r="C11" s="150" t="inlineStr">
        <is>
          <t>Abattage / découpe</t>
        </is>
      </c>
      <c r="D11" s="150" t="inlineStr">
        <is>
          <t>Viande chevaline</t>
        </is>
      </c>
      <c r="E11" s="150" t="inlineStr">
        <is>
          <t>France</t>
        </is>
      </c>
      <c r="F11" s="150" t="inlineStr">
        <is>
          <t>2015</t>
        </is>
      </c>
      <c r="G11" s="150" t="inlineStr">
        <is>
          <t>kt</t>
        </is>
      </c>
      <c r="H11" s="150" t="inlineStr">
        <is>
          <t>Abattages = 8 kt (Agreste - Statistique Agricole Annuelle - SSP)</t>
        </is>
      </c>
      <c r="I11" s="150" t="inlineStr">
        <is>
          <t>Agreste - Statistique Agricole Annuelle - SSP</t>
        </is>
      </c>
      <c r="J11" s="150" t="inlineStr"/>
      <c r="K11" s="150" t="inlineStr">
        <is>
          <t>Volume</t>
        </is>
      </c>
      <c r="L11" s="150" t="inlineStr">
        <is>
          <t>Abattages</t>
        </is>
      </c>
      <c r="M11" s="150" t="inlineStr">
        <is>
          <t>Abattages - AGRESTE</t>
        </is>
      </c>
      <c r="N11" s="150" t="inlineStr">
        <is>
          <t>Très élevée</t>
        </is>
      </c>
      <c r="O11" s="150" t="n">
        <v>0.06064139941690962</v>
      </c>
      <c r="P11" s="150" t="inlineStr"/>
      <c r="Q11" s="150" t="inlineStr"/>
    </row>
    <row r="12" ht="15" customHeight="1">
      <c r="A12" s="191" t="n">
        <v>400</v>
      </c>
      <c r="B12" s="191" t="inlineStr">
        <is>
          <t>Abattage / découpe</t>
        </is>
      </c>
      <c r="C12" s="191" t="inlineStr">
        <is>
          <t>C2</t>
        </is>
      </c>
      <c r="D12" s="191" t="inlineStr">
        <is>
          <t>Viande chevaline</t>
        </is>
      </c>
      <c r="E12" s="191" t="inlineStr">
        <is>
          <t>France</t>
        </is>
      </c>
      <c r="F12" s="191" t="inlineStr">
        <is>
          <t>2015</t>
        </is>
      </c>
      <c r="G12" s="191" t="inlineStr">
        <is>
          <t>kt</t>
        </is>
      </c>
      <c r="H12" s="191" t="inlineStr">
        <is>
          <t>Rendement en C2 de l'abattage-découpe = 0 % (Blézat)</t>
        </is>
      </c>
      <c r="I12" s="191" t="inlineStr">
        <is>
          <t>Blézat</t>
        </is>
      </c>
      <c r="J12" s="191" t="inlineStr">
        <is>
          <t>Même répartition que le veau (rendements d'abattage et de découpe proches) pour les autres produits et coproduits que la viande</t>
        </is>
      </c>
      <c r="K12" s="191" t="inlineStr">
        <is>
          <t>Rendement</t>
        </is>
      </c>
      <c r="L12" s="191" t="inlineStr">
        <is>
          <t>Rendement en C2 de l'abattage-découpe</t>
        </is>
      </c>
      <c r="M12" s="191" t="inlineStr">
        <is>
          <t>Anatomie - Blézat</t>
        </is>
      </c>
      <c r="N12" s="191" t="inlineStr">
        <is>
          <t>Faible</t>
        </is>
      </c>
      <c r="O12" s="191" t="n">
        <v>-1</v>
      </c>
      <c r="P12" s="191" t="inlineStr">
        <is>
          <t>Rendement en C2 de l'abattage-découpe</t>
        </is>
      </c>
      <c r="Q12" s="191" t="inlineStr">
        <is>
          <t>Blézat</t>
        </is>
      </c>
    </row>
    <row r="13" ht="15" customHeight="1">
      <c r="A13" s="150" t="n">
        <v>400</v>
      </c>
      <c r="B13" s="150" t="inlineStr">
        <is>
          <t>Equins</t>
        </is>
      </c>
      <c r="C13" s="150" t="inlineStr">
        <is>
          <t>Abattage / découpe</t>
        </is>
      </c>
      <c r="D13" s="150" t="inlineStr">
        <is>
          <t>Viande chevaline</t>
        </is>
      </c>
      <c r="E13" s="150" t="inlineStr">
        <is>
          <t>France</t>
        </is>
      </c>
      <c r="F13" s="150" t="inlineStr">
        <is>
          <t>2015</t>
        </is>
      </c>
      <c r="G13" s="150" t="inlineStr">
        <is>
          <t>kt</t>
        </is>
      </c>
      <c r="H13" s="150" t="inlineStr">
        <is>
          <t>Abattages = 8 kt (Agreste - Statistique Agricole Annuelle - SSP)</t>
        </is>
      </c>
      <c r="I13" s="150" t="inlineStr">
        <is>
          <t>Agreste - Statistique Agricole Annuelle - SSP</t>
        </is>
      </c>
      <c r="J13" s="150" t="inlineStr"/>
      <c r="K13" s="150" t="inlineStr">
        <is>
          <t>Volume</t>
        </is>
      </c>
      <c r="L13" s="150" t="inlineStr">
        <is>
          <t>Abattages</t>
        </is>
      </c>
      <c r="M13" s="150" t="inlineStr">
        <is>
          <t>Abattages - AGRESTE</t>
        </is>
      </c>
      <c r="N13" s="150" t="inlineStr">
        <is>
          <t>Très élevée</t>
        </is>
      </c>
      <c r="O13" s="150" t="n">
        <v>0</v>
      </c>
      <c r="P13" s="150" t="inlineStr"/>
      <c r="Q13" s="150" t="inlineStr"/>
    </row>
    <row r="14" ht="15" customHeight="1">
      <c r="A14" s="191" t="n">
        <v>500</v>
      </c>
      <c r="B14" s="191" t="inlineStr">
        <is>
          <t>Abattage / découpe</t>
        </is>
      </c>
      <c r="C14" s="191" t="inlineStr">
        <is>
          <t>C3 et alimentaire</t>
        </is>
      </c>
      <c r="D14" s="191" t="inlineStr">
        <is>
          <t>Viande chevaline</t>
        </is>
      </c>
      <c r="E14" s="191" t="inlineStr">
        <is>
          <t>France</t>
        </is>
      </c>
      <c r="F14" s="191" t="inlineStr">
        <is>
          <t>2015</t>
        </is>
      </c>
      <c r="G14" s="191" t="inlineStr">
        <is>
          <t>kt</t>
        </is>
      </c>
      <c r="H14" s="191" t="inlineStr">
        <is>
          <t>Rendement en C3 et alimentaire de l'abattage-découpe = 39,43 % (Blézat)</t>
        </is>
      </c>
      <c r="I14" s="191" t="inlineStr">
        <is>
          <t>Blézat</t>
        </is>
      </c>
      <c r="J14" s="191" t="inlineStr">
        <is>
          <t>Même répartition que le veau (rendements d'abattage et de découpe proches) pour les autres produits et coproduits que la viande</t>
        </is>
      </c>
      <c r="K14" s="191" t="inlineStr">
        <is>
          <t>Rendement</t>
        </is>
      </c>
      <c r="L14" s="191" t="inlineStr">
        <is>
          <t>Rendement en C3 et alimentaire de l'abattage-découpe</t>
        </is>
      </c>
      <c r="M14" s="191" t="inlineStr">
        <is>
          <t>Anatomie - Blézat</t>
        </is>
      </c>
      <c r="N14" s="191" t="inlineStr">
        <is>
          <t>Faible</t>
        </is>
      </c>
      <c r="O14" s="191" t="n">
        <v>-1</v>
      </c>
      <c r="P14" s="191" t="inlineStr">
        <is>
          <t>Rendement en C3 et alimentaire de l'abattage-découpe</t>
        </is>
      </c>
      <c r="Q14" s="191" t="inlineStr">
        <is>
          <t>Blézat</t>
        </is>
      </c>
    </row>
    <row r="15" ht="15" customHeight="1">
      <c r="A15" s="150" t="n">
        <v>500</v>
      </c>
      <c r="B15" s="150" t="inlineStr">
        <is>
          <t>Equins</t>
        </is>
      </c>
      <c r="C15" s="150" t="inlineStr">
        <is>
          <t>Abattage / découpe</t>
        </is>
      </c>
      <c r="D15" s="150" t="inlineStr">
        <is>
          <t>Viande chevaline</t>
        </is>
      </c>
      <c r="E15" s="150" t="inlineStr">
        <is>
          <t>France</t>
        </is>
      </c>
      <c r="F15" s="150" t="inlineStr">
        <is>
          <t>2015</t>
        </is>
      </c>
      <c r="G15" s="150" t="inlineStr">
        <is>
          <t>kt</t>
        </is>
      </c>
      <c r="H15" s="150" t="inlineStr">
        <is>
          <t>Abattages = 8 kt (Agreste - Statistique Agricole Annuelle - SSP)</t>
        </is>
      </c>
      <c r="I15" s="150" t="inlineStr">
        <is>
          <t>Agreste - Statistique Agricole Annuelle - SSP</t>
        </is>
      </c>
      <c r="J15" s="150" t="inlineStr"/>
      <c r="K15" s="150" t="inlineStr">
        <is>
          <t>Volume</t>
        </is>
      </c>
      <c r="L15" s="150" t="inlineStr">
        <is>
          <t>Abattages</t>
        </is>
      </c>
      <c r="M15" s="150" t="inlineStr">
        <is>
          <t>Abattages - AGRESTE</t>
        </is>
      </c>
      <c r="N15" s="150" t="inlineStr">
        <is>
          <t>Très élevée</t>
        </is>
      </c>
      <c r="O15" s="150" t="n">
        <v>0.3943090379008746</v>
      </c>
      <c r="P15" s="150" t="inlineStr"/>
      <c r="Q15" s="150" t="inlineStr"/>
    </row>
    <row r="16" ht="15" customHeight="1">
      <c r="A16" s="191" t="n">
        <v>600</v>
      </c>
      <c r="B16" s="191" t="inlineStr">
        <is>
          <t>Abattage / découpe</t>
        </is>
      </c>
      <c r="C16" s="191" t="inlineStr">
        <is>
          <t>Peaux</t>
        </is>
      </c>
      <c r="D16" s="191" t="inlineStr">
        <is>
          <t>Viande chevaline</t>
        </is>
      </c>
      <c r="E16" s="191" t="inlineStr">
        <is>
          <t>France</t>
        </is>
      </c>
      <c r="F16" s="191" t="inlineStr">
        <is>
          <t>2015</t>
        </is>
      </c>
      <c r="G16" s="191" t="inlineStr">
        <is>
          <t>kt</t>
        </is>
      </c>
      <c r="H16" s="191" t="inlineStr">
        <is>
          <t>Rendement en peaux de l'abattage-découpe = 7 % (Blézat)</t>
        </is>
      </c>
      <c r="I16" s="191" t="inlineStr">
        <is>
          <t>Blézat</t>
        </is>
      </c>
      <c r="J16" s="191" t="inlineStr">
        <is>
          <t>Même répartition que le veau (rendements d'abattage et de découpe proches) pour les autres produits et coproduits que la viande</t>
        </is>
      </c>
      <c r="K16" s="191" t="inlineStr">
        <is>
          <t>Rendement</t>
        </is>
      </c>
      <c r="L16" s="191" t="inlineStr">
        <is>
          <t>Rendement en peaux de l'abattage-découpe</t>
        </is>
      </c>
      <c r="M16" s="191" t="inlineStr">
        <is>
          <t>Anatomie - Blézat</t>
        </is>
      </c>
      <c r="N16" s="191" t="inlineStr">
        <is>
          <t>Faible</t>
        </is>
      </c>
      <c r="O16" s="191" t="n">
        <v>-1</v>
      </c>
      <c r="P16" s="191" t="inlineStr">
        <is>
          <t>Rendement en peaux de l'abattage-découpe</t>
        </is>
      </c>
      <c r="Q16" s="191" t="inlineStr">
        <is>
          <t>Blézat</t>
        </is>
      </c>
    </row>
    <row r="17" ht="15" customHeight="1">
      <c r="A17" s="150" t="n">
        <v>600</v>
      </c>
      <c r="B17" s="150" t="inlineStr">
        <is>
          <t>Equins</t>
        </is>
      </c>
      <c r="C17" s="150" t="inlineStr">
        <is>
          <t>Abattage / découpe</t>
        </is>
      </c>
      <c r="D17" s="150" t="inlineStr">
        <is>
          <t>Viande chevaline</t>
        </is>
      </c>
      <c r="E17" s="150" t="inlineStr">
        <is>
          <t>France</t>
        </is>
      </c>
      <c r="F17" s="150" t="inlineStr">
        <is>
          <t>2015</t>
        </is>
      </c>
      <c r="G17" s="150" t="inlineStr">
        <is>
          <t>kt</t>
        </is>
      </c>
      <c r="H17" s="150" t="inlineStr">
        <is>
          <t>Abattages = 8 kt (Agreste - Statistique Agricole Annuelle - SSP)</t>
        </is>
      </c>
      <c r="I17" s="150" t="inlineStr">
        <is>
          <t>Agreste - Statistique Agricole Annuelle - SSP</t>
        </is>
      </c>
      <c r="J17" s="150" t="inlineStr"/>
      <c r="K17" s="150" t="inlineStr">
        <is>
          <t>Volume</t>
        </is>
      </c>
      <c r="L17" s="150" t="inlineStr">
        <is>
          <t>Abattages</t>
        </is>
      </c>
      <c r="M17" s="150" t="inlineStr">
        <is>
          <t>Abattages - AGRESTE</t>
        </is>
      </c>
      <c r="N17" s="150" t="inlineStr">
        <is>
          <t>Très élevée</t>
        </is>
      </c>
      <c r="O17" s="150" t="n">
        <v>0.06997084548104957</v>
      </c>
      <c r="P17" s="150" t="inlineStr"/>
      <c r="Q17" s="150" t="inlineStr"/>
    </row>
    <row r="18" ht="15" customHeight="1">
      <c r="A18" s="191" t="n">
        <v>700</v>
      </c>
      <c r="B18" s="191" t="inlineStr">
        <is>
          <t>Abattage / découpe</t>
        </is>
      </c>
      <c r="C18" s="191" t="inlineStr">
        <is>
          <t>Eau - ressuage</t>
        </is>
      </c>
      <c r="D18" s="191" t="inlineStr">
        <is>
          <t>Viande chevaline</t>
        </is>
      </c>
      <c r="E18" s="191" t="inlineStr">
        <is>
          <t>France</t>
        </is>
      </c>
      <c r="F18" s="191" t="inlineStr">
        <is>
          <t>2015</t>
        </is>
      </c>
      <c r="G18" s="191" t="inlineStr">
        <is>
          <t>kt</t>
        </is>
      </c>
      <c r="H18" s="191" t="inlineStr">
        <is>
          <t>Pertes en eau de l'abattage-découpe = 1,26 % (Blézat)</t>
        </is>
      </c>
      <c r="I18" s="191" t="inlineStr">
        <is>
          <t>Blézat</t>
        </is>
      </c>
      <c r="J18" s="191" t="inlineStr">
        <is>
          <t>Même répartition que le veau (rendements d'abattage et de découpe proches) pour les autres produits et coproduits que la viande</t>
        </is>
      </c>
      <c r="K18" s="191" t="inlineStr">
        <is>
          <t>Rendement</t>
        </is>
      </c>
      <c r="L18" s="191" t="inlineStr">
        <is>
          <t>Pertes en eau de l'abattage-découpe</t>
        </is>
      </c>
      <c r="M18" s="191" t="inlineStr">
        <is>
          <t>Anatomie - Blézat</t>
        </is>
      </c>
      <c r="N18" s="191" t="inlineStr">
        <is>
          <t>Faible</t>
        </is>
      </c>
      <c r="O18" s="191" t="n">
        <v>-1</v>
      </c>
      <c r="P18" s="191" t="inlineStr">
        <is>
          <t>Pertes en eau de l'abattage-découpe</t>
        </is>
      </c>
      <c r="Q18" s="191" t="inlineStr">
        <is>
          <t>Blézat</t>
        </is>
      </c>
    </row>
    <row r="19" ht="15" customHeight="1">
      <c r="A19" s="150" t="n">
        <v>700</v>
      </c>
      <c r="B19" s="150" t="inlineStr">
        <is>
          <t>Equins</t>
        </is>
      </c>
      <c r="C19" s="150" t="inlineStr">
        <is>
          <t>Abattage / découpe</t>
        </is>
      </c>
      <c r="D19" s="150" t="inlineStr">
        <is>
          <t>Viande chevaline</t>
        </is>
      </c>
      <c r="E19" s="150" t="inlineStr">
        <is>
          <t>France</t>
        </is>
      </c>
      <c r="F19" s="150" t="inlineStr">
        <is>
          <t>2015</t>
        </is>
      </c>
      <c r="G19" s="150" t="inlineStr">
        <is>
          <t>kt</t>
        </is>
      </c>
      <c r="H19" s="150" t="inlineStr">
        <is>
          <t>Abattages = 8 kt (Agreste - Statistique Agricole Annuelle - SSP)</t>
        </is>
      </c>
      <c r="I19" s="150" t="inlineStr">
        <is>
          <t>Agreste - Statistique Agricole Annuelle - SSP</t>
        </is>
      </c>
      <c r="J19" s="150" t="inlineStr"/>
      <c r="K19" s="150" t="inlineStr">
        <is>
          <t>Volume</t>
        </is>
      </c>
      <c r="L19" s="150" t="inlineStr">
        <is>
          <t>Abattages</t>
        </is>
      </c>
      <c r="M19" s="150" t="inlineStr">
        <is>
          <t>Abattages - AGRESTE</t>
        </is>
      </c>
      <c r="N19" s="150" t="inlineStr">
        <is>
          <t>Très élevée</t>
        </is>
      </c>
      <c r="O19" s="150" t="n">
        <v>0.01259475218658892</v>
      </c>
      <c r="P19" s="150" t="inlineStr"/>
      <c r="Q19" s="150" t="inlineStr"/>
    </row>
    <row r="20" ht="15" customHeight="1">
      <c r="A20" s="191" t="n">
        <v>1400</v>
      </c>
      <c r="B20" s="191" t="inlineStr">
        <is>
          <t>Viande, fraîche</t>
        </is>
      </c>
      <c r="C20" s="191" t="inlineStr">
        <is>
          <t>Boucherie</t>
        </is>
      </c>
      <c r="D20" s="191" t="inlineStr">
        <is>
          <t>Viande chevaline</t>
        </is>
      </c>
      <c r="E20" s="191" t="inlineStr">
        <is>
          <t>France</t>
        </is>
      </c>
      <c r="F20" s="191" t="inlineStr">
        <is>
          <t>2015</t>
        </is>
      </c>
      <c r="G20" s="191" t="inlineStr">
        <is>
          <t>kt</t>
        </is>
      </c>
      <c r="H20" s="191" t="inlineStr">
        <is>
          <t>Part de viande fraîche consommée en boucherie = 50 % (Kantar)</t>
        </is>
      </c>
      <c r="I20" s="191" t="inlineStr">
        <is>
          <t>Kantar</t>
        </is>
      </c>
      <c r="J20" s="191" t="inlineStr">
        <is>
          <t>Cette répartition correspond plus excatement à la répartition des achats, l'hypothèse est que celle à la distribution est similaire.</t>
        </is>
      </c>
      <c r="K20" s="191" t="inlineStr">
        <is>
          <t>Répartition</t>
        </is>
      </c>
      <c r="L20" s="191" t="inlineStr">
        <is>
          <t>Part de viande fraîche consommée en boucherie</t>
        </is>
      </c>
      <c r="M20" s="191" t="inlineStr">
        <is>
          <t>Débouchés - IFCE</t>
        </is>
      </c>
      <c r="N20" s="191" t="inlineStr">
        <is>
          <t>Moyenne</t>
        </is>
      </c>
      <c r="O20" s="191" t="n">
        <v>-1</v>
      </c>
      <c r="P20" s="191" t="inlineStr">
        <is>
          <t>Part de viande fraîche consommée en boucherie</t>
        </is>
      </c>
      <c r="Q20" s="191" t="inlineStr">
        <is>
          <t>Kantar</t>
        </is>
      </c>
    </row>
    <row r="21" ht="15" customHeight="1">
      <c r="A21" s="150" t="n">
        <v>1400</v>
      </c>
      <c r="B21" s="150" t="inlineStr">
        <is>
          <t>Viande, fraîche</t>
        </is>
      </c>
      <c r="C21" s="150" t="inlineStr">
        <is>
          <t>Débouchés</t>
        </is>
      </c>
      <c r="D21" s="150" t="inlineStr">
        <is>
          <t>Viande chevaline</t>
        </is>
      </c>
      <c r="E21" s="150" t="inlineStr">
        <is>
          <t>France</t>
        </is>
      </c>
      <c r="F21" s="150" t="inlineStr">
        <is>
          <t>2015</t>
        </is>
      </c>
      <c r="G21" s="150" t="inlineStr">
        <is>
          <t>kt</t>
        </is>
      </c>
      <c r="H21" s="150" t="inlineStr"/>
      <c r="I21" s="150" t="inlineStr"/>
      <c r="J21" s="150" t="inlineStr"/>
      <c r="K21" s="150" t="inlineStr"/>
      <c r="L21" s="150" t="inlineStr"/>
      <c r="M21" s="150" t="inlineStr"/>
      <c r="N21" s="150" t="inlineStr"/>
      <c r="O21" s="150" t="n">
        <v>0.5</v>
      </c>
      <c r="P21" s="150" t="inlineStr"/>
      <c r="Q21" s="150" t="inlineStr"/>
    </row>
    <row r="22" ht="15" customHeight="1">
      <c r="A22" s="191" t="n">
        <v>1500</v>
      </c>
      <c r="B22" s="191" t="inlineStr">
        <is>
          <t>Viande, fraîche</t>
        </is>
      </c>
      <c r="C22" s="191" t="inlineStr">
        <is>
          <t>GMS</t>
        </is>
      </c>
      <c r="D22" s="191" t="inlineStr">
        <is>
          <t>Viande chevaline</t>
        </is>
      </c>
      <c r="E22" s="191" t="inlineStr">
        <is>
          <t>France</t>
        </is>
      </c>
      <c r="F22" s="191" t="inlineStr">
        <is>
          <t>2015</t>
        </is>
      </c>
      <c r="G22" s="191" t="inlineStr">
        <is>
          <t>kt</t>
        </is>
      </c>
      <c r="H22" s="191" t="inlineStr">
        <is>
          <t>Part de viande fraîche consommée en GMS = 50 % (Kantar)</t>
        </is>
      </c>
      <c r="I22" s="191" t="inlineStr">
        <is>
          <t>Kantar</t>
        </is>
      </c>
      <c r="J22" s="191" t="inlineStr">
        <is>
          <t>Cette répartition correspond plus excatement à la répartition des achats, l'hypothèse est que celle à la distribution est similaire.</t>
        </is>
      </c>
      <c r="K22" s="191" t="inlineStr">
        <is>
          <t>Répartition</t>
        </is>
      </c>
      <c r="L22" s="191" t="inlineStr">
        <is>
          <t>Part de viande fraîche consommée en GMS</t>
        </is>
      </c>
      <c r="M22" s="191" t="inlineStr">
        <is>
          <t>Débouchés - IFCE</t>
        </is>
      </c>
      <c r="N22" s="191" t="inlineStr">
        <is>
          <t>Moyenne</t>
        </is>
      </c>
      <c r="O22" s="191" t="n">
        <v>-1</v>
      </c>
      <c r="P22" s="191" t="inlineStr">
        <is>
          <t>Part de viande fraîche consommée en GMS</t>
        </is>
      </c>
      <c r="Q22" s="191" t="inlineStr">
        <is>
          <t>Kantar</t>
        </is>
      </c>
    </row>
    <row r="23" ht="15" customHeight="1">
      <c r="A23" s="150" t="n">
        <v>1500</v>
      </c>
      <c r="B23" s="150" t="inlineStr">
        <is>
          <t>Viande, fraîche</t>
        </is>
      </c>
      <c r="C23" s="150" t="inlineStr">
        <is>
          <t>Débouchés</t>
        </is>
      </c>
      <c r="D23" s="150" t="inlineStr">
        <is>
          <t>Viande chevaline</t>
        </is>
      </c>
      <c r="E23" s="150" t="inlineStr">
        <is>
          <t>France</t>
        </is>
      </c>
      <c r="F23" s="150" t="inlineStr">
        <is>
          <t>2015</t>
        </is>
      </c>
      <c r="G23" s="150" t="inlineStr">
        <is>
          <t>kt</t>
        </is>
      </c>
      <c r="H23" s="150" t="inlineStr"/>
      <c r="I23" s="150" t="inlineStr"/>
      <c r="J23" s="150" t="inlineStr"/>
      <c r="K23" s="150" t="inlineStr"/>
      <c r="L23" s="150" t="inlineStr"/>
      <c r="M23" s="150" t="inlineStr"/>
      <c r="N23" s="150" t="inlineStr"/>
      <c r="O23" s="150" t="n">
        <v>0.5</v>
      </c>
      <c r="P23" s="150" t="inlineStr"/>
      <c r="Q23" s="150" t="inlineStr"/>
    </row>
    <row r="24" ht="15" customHeight="1">
      <c r="A24" s="191" t="n">
        <v>1600</v>
      </c>
      <c r="B24" s="191" t="inlineStr">
        <is>
          <t>Viande, congelée</t>
        </is>
      </c>
      <c r="C24" s="191" t="inlineStr">
        <is>
          <t>Débouchés</t>
        </is>
      </c>
      <c r="D24" s="191" t="inlineStr">
        <is>
          <t>Viande chevaline</t>
        </is>
      </c>
      <c r="E24" s="191" t="inlineStr">
        <is>
          <t>France</t>
        </is>
      </c>
      <c r="F24" s="191" t="inlineStr">
        <is>
          <t>2015</t>
        </is>
      </c>
      <c r="G24" s="191" t="inlineStr">
        <is>
          <t>kt</t>
        </is>
      </c>
      <c r="H24" s="191" t="inlineStr"/>
      <c r="I24" s="191" t="inlineStr"/>
      <c r="J24" s="191" t="inlineStr"/>
      <c r="K24" s="191" t="inlineStr"/>
      <c r="L24" s="191" t="inlineStr"/>
      <c r="M24" s="191" t="inlineStr"/>
      <c r="N24" s="191" t="inlineStr"/>
      <c r="O24" s="191" t="n">
        <v>1</v>
      </c>
      <c r="P24" s="191" t="inlineStr"/>
      <c r="Q24" s="191" t="inlineStr"/>
    </row>
    <row r="25" ht="15" customHeight="1">
      <c r="A25" s="150" t="n">
        <v>1600</v>
      </c>
      <c r="B25" s="150" t="inlineStr">
        <is>
          <t>Viande, congelée</t>
        </is>
      </c>
      <c r="C25" s="150" t="inlineStr">
        <is>
          <t>Autres IAA</t>
        </is>
      </c>
      <c r="D25" s="150" t="inlineStr">
        <is>
          <t>Viande chevaline</t>
        </is>
      </c>
      <c r="E25" s="150" t="inlineStr">
        <is>
          <t>France</t>
        </is>
      </c>
      <c r="F25" s="150" t="inlineStr">
        <is>
          <t>2015</t>
        </is>
      </c>
      <c r="G25" s="150" t="inlineStr">
        <is>
          <t>kt</t>
        </is>
      </c>
      <c r="H25" s="150" t="inlineStr">
        <is>
          <t>Part de viande congelée consommée par les autres IAA = 100 % (A dire d'expert)</t>
        </is>
      </c>
      <c r="I25" s="150" t="inlineStr">
        <is>
          <t>A dire d'expert:Ifce + hypothèse de modélisation</t>
        </is>
      </c>
      <c r="J25" s="150" t="inlineStr">
        <is>
          <t>0:Consommation des autres IAA inconnue (négligée en volume dans le modèle)</t>
        </is>
      </c>
      <c r="K25" s="150" t="inlineStr">
        <is>
          <t>Répartition</t>
        </is>
      </c>
      <c r="L25" s="150" t="inlineStr">
        <is>
          <t>Part de viande congelée consommée par les autres IAA:Consommation de viande congelée par les autres IAA</t>
        </is>
      </c>
      <c r="M25" s="150" t="inlineStr">
        <is>
          <t>Débouchés - IFCE</t>
        </is>
      </c>
      <c r="N25" s="150" t="inlineStr">
        <is>
          <t>Faible:Très faible</t>
        </is>
      </c>
      <c r="O25" s="150" t="n">
        <v>-1</v>
      </c>
      <c r="P25" s="150" t="inlineStr">
        <is>
          <t>Part de viande congelée consommée par les autres IAA</t>
        </is>
      </c>
      <c r="Q25" s="150" t="inlineStr">
        <is>
          <t>A dire d'expert</t>
        </is>
      </c>
    </row>
    <row r="26" ht="15" customHeight="1">
      <c r="A26" s="191" t="n">
        <v>1700</v>
      </c>
      <c r="B26" s="191" t="inlineStr">
        <is>
          <t>Abats</t>
        </is>
      </c>
      <c r="C26" s="191" t="inlineStr">
        <is>
          <t>Débouchés</t>
        </is>
      </c>
      <c r="D26" s="191" t="inlineStr">
        <is>
          <t>Viande chevaline</t>
        </is>
      </c>
      <c r="E26" s="191" t="inlineStr">
        <is>
          <t>France</t>
        </is>
      </c>
      <c r="F26" s="191" t="inlineStr">
        <is>
          <t>2015</t>
        </is>
      </c>
      <c r="G26" s="191" t="inlineStr">
        <is>
          <t>kt</t>
        </is>
      </c>
      <c r="H26" s="191" t="inlineStr"/>
      <c r="I26" s="191" t="inlineStr"/>
      <c r="J26" s="191" t="inlineStr"/>
      <c r="K26" s="191" t="inlineStr"/>
      <c r="L26" s="191" t="inlineStr"/>
      <c r="M26" s="191" t="inlineStr"/>
      <c r="N26" s="191" t="inlineStr"/>
      <c r="O26" s="191" t="n">
        <v>1</v>
      </c>
      <c r="P26" s="191" t="inlineStr"/>
      <c r="Q26" s="191" t="inlineStr"/>
    </row>
    <row r="27" ht="15" customHeight="1">
      <c r="A27" s="150" t="n">
        <v>1700</v>
      </c>
      <c r="B27" s="150" t="inlineStr">
        <is>
          <t>Abats</t>
        </is>
      </c>
      <c r="C27" s="150" t="inlineStr">
        <is>
          <t>Petfood</t>
        </is>
      </c>
      <c r="D27" s="150" t="inlineStr">
        <is>
          <t>Viande chevaline</t>
        </is>
      </c>
      <c r="E27" s="150" t="inlineStr">
        <is>
          <t>France</t>
        </is>
      </c>
      <c r="F27" s="150" t="inlineStr">
        <is>
          <t>2015</t>
        </is>
      </c>
      <c r="G27" s="150" t="inlineStr">
        <is>
          <t>kt</t>
        </is>
      </c>
      <c r="H27" s="150" t="inlineStr">
        <is>
          <t>Part des abats consommée en petfood = 100 % (A dire d'expert)</t>
        </is>
      </c>
      <c r="I27" s="150" t="inlineStr">
        <is>
          <t>A dire d'expert</t>
        </is>
      </c>
      <c r="J27" s="150" t="inlineStr">
        <is>
          <t>0</t>
        </is>
      </c>
      <c r="K27" s="150" t="inlineStr">
        <is>
          <t>Répartition</t>
        </is>
      </c>
      <c r="L27" s="150" t="inlineStr">
        <is>
          <t>Part des abats consommée en petfood</t>
        </is>
      </c>
      <c r="M27" s="150" t="inlineStr">
        <is>
          <t>Débouchés - IFCE</t>
        </is>
      </c>
      <c r="N27" s="150" t="inlineStr">
        <is>
          <t>Faible</t>
        </is>
      </c>
      <c r="O27" s="150" t="n">
        <v>-1</v>
      </c>
      <c r="P27" s="150" t="inlineStr">
        <is>
          <t>Part des abats consommée en petfood</t>
        </is>
      </c>
      <c r="Q27" s="150" t="inlineStr">
        <is>
          <t>A dire d'expert</t>
        </is>
      </c>
    </row>
    <row r="28" ht="15" customHeight="1">
      <c r="A28" s="191" t="n">
        <v>1800</v>
      </c>
      <c r="B28" s="191" t="inlineStr">
        <is>
          <t>Abattage / découpe</t>
        </is>
      </c>
      <c r="C28" s="191" t="inlineStr">
        <is>
          <t>Viande</t>
        </is>
      </c>
      <c r="D28" s="191" t="inlineStr">
        <is>
          <t>Viande chevaline</t>
        </is>
      </c>
      <c r="E28" s="191" t="inlineStr">
        <is>
          <t>France</t>
        </is>
      </c>
      <c r="F28" s="191" t="inlineStr">
        <is>
          <t>2015</t>
        </is>
      </c>
      <c r="G28" s="191" t="inlineStr">
        <is>
          <t>kt</t>
        </is>
      </c>
      <c r="H28" s="191" t="inlineStr">
        <is>
          <t>Rendement en viande de l'abattage-découpe = 36 % (A dire d'expert)</t>
        </is>
      </c>
      <c r="I28" s="191" t="inlineStr">
        <is>
          <t>A dire d'expert</t>
        </is>
      </c>
      <c r="J28" s="191" t="inlineStr">
        <is>
          <t>0</t>
        </is>
      </c>
      <c r="K28" s="191" t="inlineStr">
        <is>
          <t>Rendement</t>
        </is>
      </c>
      <c r="L28" s="191" t="inlineStr">
        <is>
          <t>Rendement en viande de l'abattage-découpe</t>
        </is>
      </c>
      <c r="M28" s="191" t="inlineStr">
        <is>
          <t>Anatomie - Blézat</t>
        </is>
      </c>
      <c r="N28" s="191" t="inlineStr">
        <is>
          <t>Elevée</t>
        </is>
      </c>
      <c r="O28" s="191" t="n">
        <v>0.1</v>
      </c>
      <c r="P28" s="191" t="inlineStr"/>
      <c r="Q28" s="191" t="inlineStr"/>
    </row>
    <row r="29" ht="15" customHeight="1">
      <c r="A29" s="150" t="n">
        <v>1800</v>
      </c>
      <c r="B29" s="150" t="inlineStr">
        <is>
          <t>Abattage / découpe</t>
        </is>
      </c>
      <c r="C29" s="150" t="inlineStr">
        <is>
          <t>Viande, congelée</t>
        </is>
      </c>
      <c r="D29" s="150" t="inlineStr">
        <is>
          <t>Viande chevaline</t>
        </is>
      </c>
      <c r="E29" s="150" t="inlineStr">
        <is>
          <t>France</t>
        </is>
      </c>
      <c r="F29" s="150" t="inlineStr">
        <is>
          <t>2015</t>
        </is>
      </c>
      <c r="G29" s="150" t="inlineStr">
        <is>
          <t>kt</t>
        </is>
      </c>
      <c r="H29" s="150" t="inlineStr">
        <is>
          <t>Part de la production de viande congelée = 10 % (A dire d'expert)</t>
        </is>
      </c>
      <c r="I29" s="150" t="inlineStr">
        <is>
          <t>A dire d'expert</t>
        </is>
      </c>
      <c r="J29" s="150" t="inlineStr">
        <is>
          <t>0</t>
        </is>
      </c>
      <c r="K29" s="150" t="inlineStr">
        <is>
          <t>Répartition</t>
        </is>
      </c>
      <c r="L29" s="150" t="inlineStr">
        <is>
          <t>Part de la production de viande congelée</t>
        </is>
      </c>
      <c r="M29" s="150" t="inlineStr">
        <is>
          <t>Débouchés - IFCE</t>
        </is>
      </c>
      <c r="N29" s="150" t="inlineStr">
        <is>
          <t>Faible</t>
        </is>
      </c>
      <c r="O29" s="150" t="n">
        <v>-1</v>
      </c>
      <c r="P29" s="150" t="inlineStr">
        <is>
          <t>Part de la production de viande congelée</t>
        </is>
      </c>
      <c r="Q29" s="150" t="inlineStr">
        <is>
          <t>A dire d'expert</t>
        </is>
      </c>
    </row>
    <row r="30" ht="15" customHeight="1">
      <c r="A30" s="191" t="n">
        <v>10</v>
      </c>
      <c r="B30" s="191" t="inlineStr">
        <is>
          <t>Traitement thermique C3 et alimentaire</t>
        </is>
      </c>
      <c r="C30" s="191" t="inlineStr">
        <is>
          <t>Protéines animales transformées</t>
        </is>
      </c>
      <c r="D30" s="191" t="inlineStr">
        <is>
          <t>Viande chevaline</t>
        </is>
      </c>
      <c r="E30" s="191" t="inlineStr">
        <is>
          <t>France</t>
        </is>
      </c>
      <c r="F30" s="191" t="inlineStr">
        <is>
          <t>2019</t>
        </is>
      </c>
      <c r="G30" s="191" t="inlineStr">
        <is>
          <t>kt</t>
        </is>
      </c>
      <c r="H30" s="191" t="inlineStr"/>
      <c r="I30" s="191" t="inlineStr"/>
      <c r="J30" s="191" t="inlineStr"/>
      <c r="K30" s="191" t="inlineStr"/>
      <c r="L30" s="191" t="inlineStr"/>
      <c r="M30" s="191" t="inlineStr"/>
      <c r="N30" s="191" t="inlineStr">
        <is>
          <t>Très faible</t>
        </is>
      </c>
      <c r="O30" s="191" t="n">
        <v>0.58</v>
      </c>
      <c r="P30" s="191" t="inlineStr"/>
      <c r="Q30" s="191" t="inlineStr"/>
    </row>
    <row r="31" ht="15" customHeight="1">
      <c r="A31" s="150" t="n">
        <v>10</v>
      </c>
      <c r="B31" s="150" t="inlineStr">
        <is>
          <t>Protéines animales transformées</t>
        </is>
      </c>
      <c r="C31" s="150" t="inlineStr">
        <is>
          <t>Export</t>
        </is>
      </c>
      <c r="D31" s="150" t="inlineStr">
        <is>
          <t>Viande chevaline</t>
        </is>
      </c>
      <c r="E31" s="150" t="inlineStr">
        <is>
          <t>France</t>
        </is>
      </c>
      <c r="F31" s="150" t="inlineStr">
        <is>
          <t>2019</t>
        </is>
      </c>
      <c r="G31" s="150" t="inlineStr">
        <is>
          <t>kt</t>
        </is>
      </c>
      <c r="H31" s="150" t="inlineStr">
        <is>
          <t>Part de PAT exportées = 58 % (SIFCO)</t>
        </is>
      </c>
      <c r="I31" s="150" t="inlineStr">
        <is>
          <t>SIFCO</t>
        </is>
      </c>
      <c r="J31" s="150" t="inlineStr">
        <is>
          <t>Extrapolation à partir des exportations tous débouchés confondus</t>
        </is>
      </c>
      <c r="K31" s="150" t="inlineStr">
        <is>
          <t>Répartition</t>
        </is>
      </c>
      <c r="L31" s="150" t="inlineStr">
        <is>
          <t>Part de PAT exportées</t>
        </is>
      </c>
      <c r="M31" s="150" t="inlineStr">
        <is>
          <t>Coproduits - SIFCO</t>
        </is>
      </c>
      <c r="N31" s="150" t="inlineStr">
        <is>
          <t>Très faible</t>
        </is>
      </c>
      <c r="O31" s="150" t="n">
        <v>-1</v>
      </c>
      <c r="P31" s="150" t="inlineStr">
        <is>
          <t>Part de PAT exportées</t>
        </is>
      </c>
      <c r="Q31" s="150" t="inlineStr">
        <is>
          <t>SIFCO</t>
        </is>
      </c>
    </row>
    <row r="32" ht="15" customHeight="1">
      <c r="A32" s="191" t="n">
        <v>11</v>
      </c>
      <c r="B32" s="191" t="inlineStr">
        <is>
          <t>Corps gras animaux</t>
        </is>
      </c>
      <c r="C32" s="191" t="inlineStr">
        <is>
          <t>Export</t>
        </is>
      </c>
      <c r="D32" s="191" t="inlineStr">
        <is>
          <t>Viande chevaline</t>
        </is>
      </c>
      <c r="E32" s="191" t="inlineStr">
        <is>
          <t>France</t>
        </is>
      </c>
      <c r="F32" s="191" t="inlineStr">
        <is>
          <t>2019</t>
        </is>
      </c>
      <c r="G32" s="191" t="inlineStr">
        <is>
          <t>kt</t>
        </is>
      </c>
      <c r="H32" s="191" t="inlineStr">
        <is>
          <t>Part de CGA exportées = 78 % (SIFCO)</t>
        </is>
      </c>
      <c r="I32" s="191" t="inlineStr">
        <is>
          <t>SIFCO</t>
        </is>
      </c>
      <c r="J32" s="191" t="inlineStr">
        <is>
          <t>Extrapolation à partir des exportations tous débouchés confondus</t>
        </is>
      </c>
      <c r="K32" s="191" t="inlineStr">
        <is>
          <t>Répartition</t>
        </is>
      </c>
      <c r="L32" s="191" t="inlineStr">
        <is>
          <t>Part de CGA exportées</t>
        </is>
      </c>
      <c r="M32" s="191" t="inlineStr">
        <is>
          <t>Coproduits - SIFCO</t>
        </is>
      </c>
      <c r="N32" s="191" t="inlineStr">
        <is>
          <t>Très faible</t>
        </is>
      </c>
      <c r="O32" s="191" t="n">
        <v>-1</v>
      </c>
      <c r="P32" s="191" t="inlineStr">
        <is>
          <t>Part de CGA exportées</t>
        </is>
      </c>
      <c r="Q32" s="191" t="inlineStr">
        <is>
          <t>SIFCO</t>
        </is>
      </c>
    </row>
    <row r="33" ht="15" customHeight="1">
      <c r="A33" s="150" t="n">
        <v>11</v>
      </c>
      <c r="B33" s="150" t="inlineStr">
        <is>
          <t>Traitement thermique C3 et alimentaire</t>
        </is>
      </c>
      <c r="C33" s="150" t="inlineStr">
        <is>
          <t>Corps gras animaux</t>
        </is>
      </c>
      <c r="D33" s="150" t="inlineStr">
        <is>
          <t>Viande chevaline</t>
        </is>
      </c>
      <c r="E33" s="150" t="inlineStr">
        <is>
          <t>France</t>
        </is>
      </c>
      <c r="F33" s="150" t="inlineStr">
        <is>
          <t>2019</t>
        </is>
      </c>
      <c r="G33" s="150" t="inlineStr">
        <is>
          <t>kt</t>
        </is>
      </c>
      <c r="H33" s="150" t="inlineStr"/>
      <c r="I33" s="150" t="inlineStr"/>
      <c r="J33" s="150" t="inlineStr"/>
      <c r="K33" s="150" t="inlineStr"/>
      <c r="L33" s="150" t="inlineStr"/>
      <c r="M33" s="150" t="inlineStr"/>
      <c r="N33" s="150" t="inlineStr">
        <is>
          <t>Très faible</t>
        </is>
      </c>
      <c r="O33" s="150" t="n">
        <v>0.78</v>
      </c>
      <c r="P33" s="150" t="inlineStr"/>
      <c r="Q33" s="150" t="inlineStr"/>
    </row>
    <row r="34" ht="15" customHeight="1">
      <c r="A34" s="191" t="n">
        <v>101</v>
      </c>
      <c r="B34" s="191" t="inlineStr">
        <is>
          <t>Abattage / découpe</t>
        </is>
      </c>
      <c r="C34" s="191" t="inlineStr">
        <is>
          <t>Viande</t>
        </is>
      </c>
      <c r="D34" s="191" t="inlineStr">
        <is>
          <t>Viande chevaline</t>
        </is>
      </c>
      <c r="E34" s="191" t="inlineStr">
        <is>
          <t>France</t>
        </is>
      </c>
      <c r="F34" s="191" t="inlineStr">
        <is>
          <t>2019</t>
        </is>
      </c>
      <c r="G34" s="191" t="inlineStr">
        <is>
          <t>kt</t>
        </is>
      </c>
      <c r="H34" s="191" t="inlineStr">
        <is>
          <t>Rendement en viande de l'abattage-découpe = 36 % (A dire d'expert)</t>
        </is>
      </c>
      <c r="I34" s="191" t="inlineStr">
        <is>
          <t>A dire d'expert</t>
        </is>
      </c>
      <c r="J34" s="191" t="inlineStr">
        <is>
          <t>0</t>
        </is>
      </c>
      <c r="K34" s="191" t="inlineStr">
        <is>
          <t>Rendement</t>
        </is>
      </c>
      <c r="L34" s="191" t="inlineStr">
        <is>
          <t>Rendement en viande de l'abattage-découpe</t>
        </is>
      </c>
      <c r="M34" s="191" t="inlineStr">
        <is>
          <t>Anatomie - Blézat</t>
        </is>
      </c>
      <c r="N34" s="191" t="inlineStr">
        <is>
          <t>Elevée</t>
        </is>
      </c>
      <c r="O34" s="191" t="n">
        <v>-1</v>
      </c>
      <c r="P34" s="191" t="inlineStr">
        <is>
          <t>Rendement en viande de l'abattage-découpe</t>
        </is>
      </c>
      <c r="Q34" s="191" t="inlineStr">
        <is>
          <t>A dire d'expert</t>
        </is>
      </c>
    </row>
    <row r="35" ht="15" customHeight="1">
      <c r="A35" s="150" t="n">
        <v>101</v>
      </c>
      <c r="B35" s="150" t="inlineStr">
        <is>
          <t>Equins</t>
        </is>
      </c>
      <c r="C35" s="150" t="inlineStr">
        <is>
          <t>Abattage / découpe</t>
        </is>
      </c>
      <c r="D35" s="150" t="inlineStr">
        <is>
          <t>Viande chevaline</t>
        </is>
      </c>
      <c r="E35" s="150" t="inlineStr">
        <is>
          <t>France</t>
        </is>
      </c>
      <c r="F35" s="150" t="inlineStr">
        <is>
          <t>2019</t>
        </is>
      </c>
      <c r="G35" s="150" t="inlineStr">
        <is>
          <t>kt</t>
        </is>
      </c>
      <c r="H35" s="150" t="inlineStr">
        <is>
          <t>Abattages = 4 kt (Agreste - Statistique Agricole Annuelle - SSP)</t>
        </is>
      </c>
      <c r="I35" s="150" t="inlineStr">
        <is>
          <t>Agreste - Statistique Agricole Annuelle - SSP</t>
        </is>
      </c>
      <c r="J35" s="150" t="inlineStr"/>
      <c r="K35" s="150" t="inlineStr">
        <is>
          <t>Volume</t>
        </is>
      </c>
      <c r="L35" s="150" t="inlineStr">
        <is>
          <t>Abattages</t>
        </is>
      </c>
      <c r="M35" s="150" t="inlineStr">
        <is>
          <t>Abattages - AGRESTE</t>
        </is>
      </c>
      <c r="N35" s="150" t="inlineStr">
        <is>
          <t>Très élevée</t>
        </is>
      </c>
      <c r="O35" s="150" t="n">
        <v>0.36</v>
      </c>
      <c r="P35" s="150" t="inlineStr"/>
      <c r="Q35" s="150" t="inlineStr"/>
    </row>
    <row r="36" ht="15" customHeight="1">
      <c r="A36" s="191" t="n">
        <v>201</v>
      </c>
      <c r="B36" s="191" t="inlineStr">
        <is>
          <t>Abattage / découpe</t>
        </is>
      </c>
      <c r="C36" s="191" t="inlineStr">
        <is>
          <t>Abats</t>
        </is>
      </c>
      <c r="D36" s="191" t="inlineStr">
        <is>
          <t>Viande chevaline</t>
        </is>
      </c>
      <c r="E36" s="191" t="inlineStr">
        <is>
          <t>France</t>
        </is>
      </c>
      <c r="F36" s="191" t="inlineStr">
        <is>
          <t>2019</t>
        </is>
      </c>
      <c r="G36" s="191" t="inlineStr">
        <is>
          <t>kt</t>
        </is>
      </c>
      <c r="H36" s="191" t="inlineStr">
        <is>
          <t>Rendement en abats de l'abattage-découpe = 10,25 % (Blézat)</t>
        </is>
      </c>
      <c r="I36" s="191" t="inlineStr">
        <is>
          <t>Blézat</t>
        </is>
      </c>
      <c r="J36" s="191" t="inlineStr">
        <is>
          <t>Même répartition que le veau (rendements d'abattage et de découpe proches) pour les autres produits et coproduits que la viande</t>
        </is>
      </c>
      <c r="K36" s="191" t="inlineStr">
        <is>
          <t>Rendement</t>
        </is>
      </c>
      <c r="L36" s="191" t="inlineStr">
        <is>
          <t>Rendement en abats de l'abattage-découpe</t>
        </is>
      </c>
      <c r="M36" s="191" t="inlineStr">
        <is>
          <t>Anatomie - Blézat</t>
        </is>
      </c>
      <c r="N36" s="191" t="inlineStr">
        <is>
          <t>Faible</t>
        </is>
      </c>
      <c r="O36" s="191" t="n">
        <v>-1</v>
      </c>
      <c r="P36" s="191" t="inlineStr">
        <is>
          <t>Rendement en abats de l'abattage-découpe</t>
        </is>
      </c>
      <c r="Q36" s="191" t="inlineStr">
        <is>
          <t>Blézat</t>
        </is>
      </c>
    </row>
    <row r="37" ht="15" customHeight="1">
      <c r="A37" s="150" t="n">
        <v>201</v>
      </c>
      <c r="B37" s="150" t="inlineStr">
        <is>
          <t>Equins</t>
        </is>
      </c>
      <c r="C37" s="150" t="inlineStr">
        <is>
          <t>Abattage / découpe</t>
        </is>
      </c>
      <c r="D37" s="150" t="inlineStr">
        <is>
          <t>Viande chevaline</t>
        </is>
      </c>
      <c r="E37" s="150" t="inlineStr">
        <is>
          <t>France</t>
        </is>
      </c>
      <c r="F37" s="150" t="inlineStr">
        <is>
          <t>2019</t>
        </is>
      </c>
      <c r="G37" s="150" t="inlineStr">
        <is>
          <t>kt</t>
        </is>
      </c>
      <c r="H37" s="150" t="inlineStr">
        <is>
          <t>Abattages = 4 kt (Agreste - Statistique Agricole Annuelle - SSP)</t>
        </is>
      </c>
      <c r="I37" s="150" t="inlineStr">
        <is>
          <t>Agreste - Statistique Agricole Annuelle - SSP</t>
        </is>
      </c>
      <c r="J37" s="150" t="inlineStr"/>
      <c r="K37" s="150" t="inlineStr">
        <is>
          <t>Volume</t>
        </is>
      </c>
      <c r="L37" s="150" t="inlineStr">
        <is>
          <t>Abattages</t>
        </is>
      </c>
      <c r="M37" s="150" t="inlineStr">
        <is>
          <t>Abattages - AGRESTE</t>
        </is>
      </c>
      <c r="N37" s="150" t="inlineStr">
        <is>
          <t>Très élevée</t>
        </is>
      </c>
      <c r="O37" s="150" t="n">
        <v>0.1024839650145773</v>
      </c>
      <c r="P37" s="150" t="inlineStr"/>
      <c r="Q37" s="150" t="inlineStr"/>
    </row>
    <row r="38" ht="15" customHeight="1">
      <c r="A38" s="191" t="n">
        <v>301</v>
      </c>
      <c r="B38" s="191" t="inlineStr">
        <is>
          <t>Equins</t>
        </is>
      </c>
      <c r="C38" s="191" t="inlineStr">
        <is>
          <t>Abattage / découpe</t>
        </is>
      </c>
      <c r="D38" s="191" t="inlineStr">
        <is>
          <t>Viande chevaline</t>
        </is>
      </c>
      <c r="E38" s="191" t="inlineStr">
        <is>
          <t>France</t>
        </is>
      </c>
      <c r="F38" s="191" t="inlineStr">
        <is>
          <t>2019</t>
        </is>
      </c>
      <c r="G38" s="191" t="inlineStr">
        <is>
          <t>kt</t>
        </is>
      </c>
      <c r="H38" s="191" t="inlineStr">
        <is>
          <t>Abattages = 4 kt (Agreste - Statistique Agricole Annuelle - SSP)</t>
        </is>
      </c>
      <c r="I38" s="191" t="inlineStr">
        <is>
          <t>Agreste - Statistique Agricole Annuelle - SSP</t>
        </is>
      </c>
      <c r="J38" s="191" t="inlineStr"/>
      <c r="K38" s="191" t="inlineStr">
        <is>
          <t>Volume</t>
        </is>
      </c>
      <c r="L38" s="191" t="inlineStr">
        <is>
          <t>Abattages</t>
        </is>
      </c>
      <c r="M38" s="191" t="inlineStr">
        <is>
          <t>Abattages - AGRESTE</t>
        </is>
      </c>
      <c r="N38" s="191" t="inlineStr">
        <is>
          <t>Très élevée</t>
        </is>
      </c>
      <c r="O38" s="191" t="n">
        <v>0.06064139941690962</v>
      </c>
      <c r="P38" s="191" t="inlineStr"/>
      <c r="Q38" s="191" t="inlineStr"/>
    </row>
    <row r="39" ht="15" customHeight="1">
      <c r="A39" s="150" t="n">
        <v>301</v>
      </c>
      <c r="B39" s="150" t="inlineStr">
        <is>
          <t>Abattage / découpe</t>
        </is>
      </c>
      <c r="C39" s="150" t="inlineStr">
        <is>
          <t>C1</t>
        </is>
      </c>
      <c r="D39" s="150" t="inlineStr">
        <is>
          <t>Viande chevaline</t>
        </is>
      </c>
      <c r="E39" s="150" t="inlineStr">
        <is>
          <t>France</t>
        </is>
      </c>
      <c r="F39" s="150" t="inlineStr">
        <is>
          <t>2019</t>
        </is>
      </c>
      <c r="G39" s="150" t="inlineStr">
        <is>
          <t>kt</t>
        </is>
      </c>
      <c r="H39" s="150" t="inlineStr">
        <is>
          <t>Rendement en C1 de l'abattage-découpe = 6,06 % (Blézat)</t>
        </is>
      </c>
      <c r="I39" s="150" t="inlineStr">
        <is>
          <t>Blézat</t>
        </is>
      </c>
      <c r="J39" s="150" t="inlineStr">
        <is>
          <t>Même répartition que le veau (rendements d'abattage et de découpe proches) pour les autres produits et coproduits que la viande</t>
        </is>
      </c>
      <c r="K39" s="150" t="inlineStr">
        <is>
          <t>Rendement</t>
        </is>
      </c>
      <c r="L39" s="150" t="inlineStr">
        <is>
          <t>Rendement en C1 de l'abattage-découpe</t>
        </is>
      </c>
      <c r="M39" s="150" t="inlineStr">
        <is>
          <t>Anatomie - Blézat</t>
        </is>
      </c>
      <c r="N39" s="150" t="inlineStr">
        <is>
          <t>Faible</t>
        </is>
      </c>
      <c r="O39" s="150" t="n">
        <v>-1</v>
      </c>
      <c r="P39" s="150" t="inlineStr">
        <is>
          <t>Rendement en C1 de l'abattage-découpe</t>
        </is>
      </c>
      <c r="Q39" s="150" t="inlineStr">
        <is>
          <t>Blézat</t>
        </is>
      </c>
    </row>
    <row r="40" ht="15" customHeight="1">
      <c r="A40" s="191" t="n">
        <v>401</v>
      </c>
      <c r="B40" s="191" t="inlineStr">
        <is>
          <t>Abattage / découpe</t>
        </is>
      </c>
      <c r="C40" s="191" t="inlineStr">
        <is>
          <t>C2</t>
        </is>
      </c>
      <c r="D40" s="191" t="inlineStr">
        <is>
          <t>Viande chevaline</t>
        </is>
      </c>
      <c r="E40" s="191" t="inlineStr">
        <is>
          <t>France</t>
        </is>
      </c>
      <c r="F40" s="191" t="inlineStr">
        <is>
          <t>2019</t>
        </is>
      </c>
      <c r="G40" s="191" t="inlineStr">
        <is>
          <t>kt</t>
        </is>
      </c>
      <c r="H40" s="191" t="inlineStr">
        <is>
          <t>Rendement en C2 de l'abattage-découpe = 0 % (Blézat)</t>
        </is>
      </c>
      <c r="I40" s="191" t="inlineStr">
        <is>
          <t>Blézat</t>
        </is>
      </c>
      <c r="J40" s="191" t="inlineStr">
        <is>
          <t>Même répartition que le veau (rendements d'abattage et de découpe proches) pour les autres produits et coproduits que la viande</t>
        </is>
      </c>
      <c r="K40" s="191" t="inlineStr">
        <is>
          <t>Rendement</t>
        </is>
      </c>
      <c r="L40" s="191" t="inlineStr">
        <is>
          <t>Rendement en C2 de l'abattage-découpe</t>
        </is>
      </c>
      <c r="M40" s="191" t="inlineStr">
        <is>
          <t>Anatomie - Blézat</t>
        </is>
      </c>
      <c r="N40" s="191" t="inlineStr">
        <is>
          <t>Faible</t>
        </is>
      </c>
      <c r="O40" s="191" t="n">
        <v>-1</v>
      </c>
      <c r="P40" s="191" t="inlineStr">
        <is>
          <t>Rendement en C2 de l'abattage-découpe</t>
        </is>
      </c>
      <c r="Q40" s="191" t="inlineStr">
        <is>
          <t>Blézat</t>
        </is>
      </c>
    </row>
    <row r="41" ht="15" customHeight="1">
      <c r="A41" s="150" t="n">
        <v>401</v>
      </c>
      <c r="B41" s="150" t="inlineStr">
        <is>
          <t>Equins</t>
        </is>
      </c>
      <c r="C41" s="150" t="inlineStr">
        <is>
          <t>Abattage / découpe</t>
        </is>
      </c>
      <c r="D41" s="150" t="inlineStr">
        <is>
          <t>Viande chevaline</t>
        </is>
      </c>
      <c r="E41" s="150" t="inlineStr">
        <is>
          <t>France</t>
        </is>
      </c>
      <c r="F41" s="150" t="inlineStr">
        <is>
          <t>2019</t>
        </is>
      </c>
      <c r="G41" s="150" t="inlineStr">
        <is>
          <t>kt</t>
        </is>
      </c>
      <c r="H41" s="150" t="inlineStr">
        <is>
          <t>Abattages = 4 kt (Agreste - Statistique Agricole Annuelle - SSP)</t>
        </is>
      </c>
      <c r="I41" s="150" t="inlineStr">
        <is>
          <t>Agreste - Statistique Agricole Annuelle - SSP</t>
        </is>
      </c>
      <c r="J41" s="150" t="inlineStr"/>
      <c r="K41" s="150" t="inlineStr">
        <is>
          <t>Volume</t>
        </is>
      </c>
      <c r="L41" s="150" t="inlineStr">
        <is>
          <t>Abattages</t>
        </is>
      </c>
      <c r="M41" s="150" t="inlineStr">
        <is>
          <t>Abattages - AGRESTE</t>
        </is>
      </c>
      <c r="N41" s="150" t="inlineStr">
        <is>
          <t>Très élevée</t>
        </is>
      </c>
      <c r="O41" s="150" t="n">
        <v>0</v>
      </c>
      <c r="P41" s="150" t="inlineStr"/>
      <c r="Q41" s="150" t="inlineStr"/>
    </row>
    <row r="42" ht="15" customHeight="1">
      <c r="A42" s="191" t="n">
        <v>501</v>
      </c>
      <c r="B42" s="191" t="inlineStr">
        <is>
          <t>Abattage / découpe</t>
        </is>
      </c>
      <c r="C42" s="191" t="inlineStr">
        <is>
          <t>C3 et alimentaire</t>
        </is>
      </c>
      <c r="D42" s="191" t="inlineStr">
        <is>
          <t>Viande chevaline</t>
        </is>
      </c>
      <c r="E42" s="191" t="inlineStr">
        <is>
          <t>France</t>
        </is>
      </c>
      <c r="F42" s="191" t="inlineStr">
        <is>
          <t>2019</t>
        </is>
      </c>
      <c r="G42" s="191" t="inlineStr">
        <is>
          <t>kt</t>
        </is>
      </c>
      <c r="H42" s="191" t="inlineStr">
        <is>
          <t>Rendement en C3 et alimentaire de l'abattage-découpe = 39,43 % (Blézat)</t>
        </is>
      </c>
      <c r="I42" s="191" t="inlineStr">
        <is>
          <t>Blézat</t>
        </is>
      </c>
      <c r="J42" s="191" t="inlineStr">
        <is>
          <t>Même répartition que le veau (rendements d'abattage et de découpe proches) pour les autres produits et coproduits que la viande</t>
        </is>
      </c>
      <c r="K42" s="191" t="inlineStr">
        <is>
          <t>Rendement</t>
        </is>
      </c>
      <c r="L42" s="191" t="inlineStr">
        <is>
          <t>Rendement en C3 et alimentaire de l'abattage-découpe</t>
        </is>
      </c>
      <c r="M42" s="191" t="inlineStr">
        <is>
          <t>Anatomie - Blézat</t>
        </is>
      </c>
      <c r="N42" s="191" t="inlineStr">
        <is>
          <t>Faible</t>
        </is>
      </c>
      <c r="O42" s="191" t="n">
        <v>-1</v>
      </c>
      <c r="P42" s="191" t="inlineStr">
        <is>
          <t>Rendement en C3 et alimentaire de l'abattage-découpe</t>
        </is>
      </c>
      <c r="Q42" s="191" t="inlineStr">
        <is>
          <t>Blézat</t>
        </is>
      </c>
    </row>
    <row r="43" ht="15" customHeight="1">
      <c r="A43" s="150" t="n">
        <v>501</v>
      </c>
      <c r="B43" s="150" t="inlineStr">
        <is>
          <t>Equins</t>
        </is>
      </c>
      <c r="C43" s="150" t="inlineStr">
        <is>
          <t>Abattage / découpe</t>
        </is>
      </c>
      <c r="D43" s="150" t="inlineStr">
        <is>
          <t>Viande chevaline</t>
        </is>
      </c>
      <c r="E43" s="150" t="inlineStr">
        <is>
          <t>France</t>
        </is>
      </c>
      <c r="F43" s="150" t="inlineStr">
        <is>
          <t>2019</t>
        </is>
      </c>
      <c r="G43" s="150" t="inlineStr">
        <is>
          <t>kt</t>
        </is>
      </c>
      <c r="H43" s="150" t="inlineStr">
        <is>
          <t>Abattages = 4 kt (Agreste - Statistique Agricole Annuelle - SSP)</t>
        </is>
      </c>
      <c r="I43" s="150" t="inlineStr">
        <is>
          <t>Agreste - Statistique Agricole Annuelle - SSP</t>
        </is>
      </c>
      <c r="J43" s="150" t="inlineStr"/>
      <c r="K43" s="150" t="inlineStr">
        <is>
          <t>Volume</t>
        </is>
      </c>
      <c r="L43" s="150" t="inlineStr">
        <is>
          <t>Abattages</t>
        </is>
      </c>
      <c r="M43" s="150" t="inlineStr">
        <is>
          <t>Abattages - AGRESTE</t>
        </is>
      </c>
      <c r="N43" s="150" t="inlineStr">
        <is>
          <t>Très élevée</t>
        </is>
      </c>
      <c r="O43" s="150" t="n">
        <v>0.3943090379008746</v>
      </c>
      <c r="P43" s="150" t="inlineStr"/>
      <c r="Q43" s="150" t="inlineStr"/>
    </row>
    <row r="44" ht="15" customHeight="1">
      <c r="A44" s="191" t="n">
        <v>601</v>
      </c>
      <c r="B44" s="191" t="inlineStr">
        <is>
          <t>Abattage / découpe</t>
        </is>
      </c>
      <c r="C44" s="191" t="inlineStr">
        <is>
          <t>Peaux</t>
        </is>
      </c>
      <c r="D44" s="191" t="inlineStr">
        <is>
          <t>Viande chevaline</t>
        </is>
      </c>
      <c r="E44" s="191" t="inlineStr">
        <is>
          <t>France</t>
        </is>
      </c>
      <c r="F44" s="191" t="inlineStr">
        <is>
          <t>2019</t>
        </is>
      </c>
      <c r="G44" s="191" t="inlineStr">
        <is>
          <t>kt</t>
        </is>
      </c>
      <c r="H44" s="191" t="inlineStr">
        <is>
          <t>Rendement en peaux de l'abattage-découpe = 7 % (Blézat)</t>
        </is>
      </c>
      <c r="I44" s="191" t="inlineStr">
        <is>
          <t>Blézat</t>
        </is>
      </c>
      <c r="J44" s="191" t="inlineStr">
        <is>
          <t>Même répartition que le veau (rendements d'abattage et de découpe proches) pour les autres produits et coproduits que la viande</t>
        </is>
      </c>
      <c r="K44" s="191" t="inlineStr">
        <is>
          <t>Rendement</t>
        </is>
      </c>
      <c r="L44" s="191" t="inlineStr">
        <is>
          <t>Rendement en peaux de l'abattage-découpe</t>
        </is>
      </c>
      <c r="M44" s="191" t="inlineStr">
        <is>
          <t>Anatomie - Blézat</t>
        </is>
      </c>
      <c r="N44" s="191" t="inlineStr">
        <is>
          <t>Faible</t>
        </is>
      </c>
      <c r="O44" s="191" t="n">
        <v>-1</v>
      </c>
      <c r="P44" s="191" t="inlineStr">
        <is>
          <t>Rendement en peaux de l'abattage-découpe</t>
        </is>
      </c>
      <c r="Q44" s="191" t="inlineStr">
        <is>
          <t>Blézat</t>
        </is>
      </c>
    </row>
    <row r="45" ht="15" customHeight="1">
      <c r="A45" s="150" t="n">
        <v>601</v>
      </c>
      <c r="B45" s="150" t="inlineStr">
        <is>
          <t>Equins</t>
        </is>
      </c>
      <c r="C45" s="150" t="inlineStr">
        <is>
          <t>Abattage / découpe</t>
        </is>
      </c>
      <c r="D45" s="150" t="inlineStr">
        <is>
          <t>Viande chevaline</t>
        </is>
      </c>
      <c r="E45" s="150" t="inlineStr">
        <is>
          <t>France</t>
        </is>
      </c>
      <c r="F45" s="150" t="inlineStr">
        <is>
          <t>2019</t>
        </is>
      </c>
      <c r="G45" s="150" t="inlineStr">
        <is>
          <t>kt</t>
        </is>
      </c>
      <c r="H45" s="150" t="inlineStr">
        <is>
          <t>Abattages = 4 kt (Agreste - Statistique Agricole Annuelle - SSP)</t>
        </is>
      </c>
      <c r="I45" s="150" t="inlineStr">
        <is>
          <t>Agreste - Statistique Agricole Annuelle - SSP</t>
        </is>
      </c>
      <c r="J45" s="150" t="inlineStr"/>
      <c r="K45" s="150" t="inlineStr">
        <is>
          <t>Volume</t>
        </is>
      </c>
      <c r="L45" s="150" t="inlineStr">
        <is>
          <t>Abattages</t>
        </is>
      </c>
      <c r="M45" s="150" t="inlineStr">
        <is>
          <t>Abattages - AGRESTE</t>
        </is>
      </c>
      <c r="N45" s="150" t="inlineStr">
        <is>
          <t>Très élevée</t>
        </is>
      </c>
      <c r="O45" s="150" t="n">
        <v>0.06997084548104957</v>
      </c>
      <c r="P45" s="150" t="inlineStr"/>
      <c r="Q45" s="150" t="inlineStr"/>
    </row>
    <row r="46" ht="15" customHeight="1">
      <c r="A46" s="191" t="n">
        <v>701</v>
      </c>
      <c r="B46" s="191" t="inlineStr">
        <is>
          <t>Abattage / découpe</t>
        </is>
      </c>
      <c r="C46" s="191" t="inlineStr">
        <is>
          <t>Eau - ressuage</t>
        </is>
      </c>
      <c r="D46" s="191" t="inlineStr">
        <is>
          <t>Viande chevaline</t>
        </is>
      </c>
      <c r="E46" s="191" t="inlineStr">
        <is>
          <t>France</t>
        </is>
      </c>
      <c r="F46" s="191" t="inlineStr">
        <is>
          <t>2019</t>
        </is>
      </c>
      <c r="G46" s="191" t="inlineStr">
        <is>
          <t>kt</t>
        </is>
      </c>
      <c r="H46" s="191" t="inlineStr">
        <is>
          <t>Pertes en eau de l'abattage-découpe = 1,26 % (Blézat)</t>
        </is>
      </c>
      <c r="I46" s="191" t="inlineStr">
        <is>
          <t>Blézat</t>
        </is>
      </c>
      <c r="J46" s="191" t="inlineStr">
        <is>
          <t>Même répartition que le veau (rendements d'abattage et de découpe proches) pour les autres produits et coproduits que la viande</t>
        </is>
      </c>
      <c r="K46" s="191" t="inlineStr">
        <is>
          <t>Rendement</t>
        </is>
      </c>
      <c r="L46" s="191" t="inlineStr">
        <is>
          <t>Pertes en eau de l'abattage-découpe</t>
        </is>
      </c>
      <c r="M46" s="191" t="inlineStr">
        <is>
          <t>Anatomie - Blézat</t>
        </is>
      </c>
      <c r="N46" s="191" t="inlineStr">
        <is>
          <t>Faible</t>
        </is>
      </c>
      <c r="O46" s="191" t="n">
        <v>-1</v>
      </c>
      <c r="P46" s="191" t="inlineStr">
        <is>
          <t>Pertes en eau de l'abattage-découpe</t>
        </is>
      </c>
      <c r="Q46" s="191" t="inlineStr">
        <is>
          <t>Blézat</t>
        </is>
      </c>
    </row>
    <row r="47" ht="15" customHeight="1">
      <c r="A47" s="150" t="n">
        <v>701</v>
      </c>
      <c r="B47" s="150" t="inlineStr">
        <is>
          <t>Equins</t>
        </is>
      </c>
      <c r="C47" s="150" t="inlineStr">
        <is>
          <t>Abattage / découpe</t>
        </is>
      </c>
      <c r="D47" s="150" t="inlineStr">
        <is>
          <t>Viande chevaline</t>
        </is>
      </c>
      <c r="E47" s="150" t="inlineStr">
        <is>
          <t>France</t>
        </is>
      </c>
      <c r="F47" s="150" t="inlineStr">
        <is>
          <t>2019</t>
        </is>
      </c>
      <c r="G47" s="150" t="inlineStr">
        <is>
          <t>kt</t>
        </is>
      </c>
      <c r="H47" s="150" t="inlineStr">
        <is>
          <t>Abattages = 4 kt (Agreste - Statistique Agricole Annuelle - SSP)</t>
        </is>
      </c>
      <c r="I47" s="150" t="inlineStr">
        <is>
          <t>Agreste - Statistique Agricole Annuelle - SSP</t>
        </is>
      </c>
      <c r="J47" s="150" t="inlineStr"/>
      <c r="K47" s="150" t="inlineStr">
        <is>
          <t>Volume</t>
        </is>
      </c>
      <c r="L47" s="150" t="inlineStr">
        <is>
          <t>Abattages</t>
        </is>
      </c>
      <c r="M47" s="150" t="inlineStr">
        <is>
          <t>Abattages - AGRESTE</t>
        </is>
      </c>
      <c r="N47" s="150" t="inlineStr">
        <is>
          <t>Très élevée</t>
        </is>
      </c>
      <c r="O47" s="150" t="n">
        <v>0.01259475218658892</v>
      </c>
      <c r="P47" s="150" t="inlineStr"/>
      <c r="Q47" s="150" t="inlineStr"/>
    </row>
    <row r="48" ht="15" customHeight="1">
      <c r="A48" s="191" t="n">
        <v>1401</v>
      </c>
      <c r="B48" s="191" t="inlineStr">
        <is>
          <t>Viande, fraîche</t>
        </is>
      </c>
      <c r="C48" s="191" t="inlineStr">
        <is>
          <t>Boucherie</t>
        </is>
      </c>
      <c r="D48" s="191" t="inlineStr">
        <is>
          <t>Viande chevaline</t>
        </is>
      </c>
      <c r="E48" s="191" t="inlineStr">
        <is>
          <t>France</t>
        </is>
      </c>
      <c r="F48" s="191" t="inlineStr">
        <is>
          <t>2019</t>
        </is>
      </c>
      <c r="G48" s="191" t="inlineStr">
        <is>
          <t>kt</t>
        </is>
      </c>
      <c r="H48" s="191" t="inlineStr">
        <is>
          <t>Part de viande fraîche consommée en boucherie = 50 % (Kantar)</t>
        </is>
      </c>
      <c r="I48" s="191" t="inlineStr">
        <is>
          <t>Kantar</t>
        </is>
      </c>
      <c r="J48" s="191" t="inlineStr">
        <is>
          <t>Cette répartition correspond plus excatement à la répartition des achats, l'hypothèse est que celle à la distribution est similaire.</t>
        </is>
      </c>
      <c r="K48" s="191" t="inlineStr">
        <is>
          <t>Répartition</t>
        </is>
      </c>
      <c r="L48" s="191" t="inlineStr">
        <is>
          <t>Part de viande fraîche consommée en boucherie</t>
        </is>
      </c>
      <c r="M48" s="191" t="inlineStr">
        <is>
          <t>Débouchés - IFCE</t>
        </is>
      </c>
      <c r="N48" s="191" t="inlineStr">
        <is>
          <t>Moyenne</t>
        </is>
      </c>
      <c r="O48" s="191" t="n">
        <v>-1</v>
      </c>
      <c r="P48" s="191" t="inlineStr">
        <is>
          <t>Part de viande fraîche consommée en boucherie</t>
        </is>
      </c>
      <c r="Q48" s="191" t="inlineStr">
        <is>
          <t>Kantar</t>
        </is>
      </c>
    </row>
    <row r="49" ht="15" customHeight="1">
      <c r="A49" s="150" t="n">
        <v>1401</v>
      </c>
      <c r="B49" s="150" t="inlineStr">
        <is>
          <t>Viande, fraîche</t>
        </is>
      </c>
      <c r="C49" s="150" t="inlineStr">
        <is>
          <t>Débouchés</t>
        </is>
      </c>
      <c r="D49" s="150" t="inlineStr">
        <is>
          <t>Viande chevaline</t>
        </is>
      </c>
      <c r="E49" s="150" t="inlineStr">
        <is>
          <t>France</t>
        </is>
      </c>
      <c r="F49" s="150" t="inlineStr">
        <is>
          <t>2019</t>
        </is>
      </c>
      <c r="G49" s="150" t="inlineStr">
        <is>
          <t>kt</t>
        </is>
      </c>
      <c r="H49" s="150" t="inlineStr"/>
      <c r="I49" s="150" t="inlineStr"/>
      <c r="J49" s="150" t="inlineStr"/>
      <c r="K49" s="150" t="inlineStr"/>
      <c r="L49" s="150" t="inlineStr"/>
      <c r="M49" s="150" t="inlineStr"/>
      <c r="N49" s="150" t="inlineStr"/>
      <c r="O49" s="150" t="n">
        <v>0.5</v>
      </c>
      <c r="P49" s="150" t="inlineStr"/>
      <c r="Q49" s="150" t="inlineStr"/>
    </row>
    <row r="50" ht="15" customHeight="1">
      <c r="A50" s="191" t="n">
        <v>1501</v>
      </c>
      <c r="B50" s="191" t="inlineStr">
        <is>
          <t>Viande, fraîche</t>
        </is>
      </c>
      <c r="C50" s="191" t="inlineStr">
        <is>
          <t>Débouchés</t>
        </is>
      </c>
      <c r="D50" s="191" t="inlineStr">
        <is>
          <t>Viande chevaline</t>
        </is>
      </c>
      <c r="E50" s="191" t="inlineStr">
        <is>
          <t>France</t>
        </is>
      </c>
      <c r="F50" s="191" t="inlineStr">
        <is>
          <t>2019</t>
        </is>
      </c>
      <c r="G50" s="191" t="inlineStr">
        <is>
          <t>kt</t>
        </is>
      </c>
      <c r="H50" s="191" t="inlineStr"/>
      <c r="I50" s="191" t="inlineStr"/>
      <c r="J50" s="191" t="inlineStr"/>
      <c r="K50" s="191" t="inlineStr"/>
      <c r="L50" s="191" t="inlineStr"/>
      <c r="M50" s="191" t="inlineStr"/>
      <c r="N50" s="191" t="inlineStr"/>
      <c r="O50" s="191" t="n">
        <v>0.5</v>
      </c>
      <c r="P50" s="191" t="inlineStr"/>
      <c r="Q50" s="191" t="inlineStr"/>
    </row>
    <row r="51" ht="15" customHeight="1">
      <c r="A51" s="150" t="n">
        <v>1501</v>
      </c>
      <c r="B51" s="150" t="inlineStr">
        <is>
          <t>Viande, fraîche</t>
        </is>
      </c>
      <c r="C51" s="150" t="inlineStr">
        <is>
          <t>GMS</t>
        </is>
      </c>
      <c r="D51" s="150" t="inlineStr">
        <is>
          <t>Viande chevaline</t>
        </is>
      </c>
      <c r="E51" s="150" t="inlineStr">
        <is>
          <t>France</t>
        </is>
      </c>
      <c r="F51" s="150" t="inlineStr">
        <is>
          <t>2019</t>
        </is>
      </c>
      <c r="G51" s="150" t="inlineStr">
        <is>
          <t>kt</t>
        </is>
      </c>
      <c r="H51" s="150" t="inlineStr">
        <is>
          <t>Part de viande fraîche consommée en GMS = 50 % (Kantar)</t>
        </is>
      </c>
      <c r="I51" s="150" t="inlineStr">
        <is>
          <t>Kantar</t>
        </is>
      </c>
      <c r="J51" s="150" t="inlineStr">
        <is>
          <t>Cette répartition correspond plus excatement à la répartition des achats, l'hypothèse est que celle à la distribution est similaire.</t>
        </is>
      </c>
      <c r="K51" s="150" t="inlineStr">
        <is>
          <t>Répartition</t>
        </is>
      </c>
      <c r="L51" s="150" t="inlineStr">
        <is>
          <t>Part de viande fraîche consommée en GMS</t>
        </is>
      </c>
      <c r="M51" s="150" t="inlineStr">
        <is>
          <t>Débouchés - IFCE</t>
        </is>
      </c>
      <c r="N51" s="150" t="inlineStr">
        <is>
          <t>Moyenne</t>
        </is>
      </c>
      <c r="O51" s="150" t="n">
        <v>-1</v>
      </c>
      <c r="P51" s="150" t="inlineStr">
        <is>
          <t>Part de viande fraîche consommée en GMS</t>
        </is>
      </c>
      <c r="Q51" s="150" t="inlineStr">
        <is>
          <t>Kantar</t>
        </is>
      </c>
    </row>
    <row r="52" ht="15" customHeight="1">
      <c r="A52" s="191" t="n">
        <v>1601</v>
      </c>
      <c r="B52" s="191" t="inlineStr">
        <is>
          <t>Viande, congelée</t>
        </is>
      </c>
      <c r="C52" s="191" t="inlineStr">
        <is>
          <t>Autres IAA</t>
        </is>
      </c>
      <c r="D52" s="191" t="inlineStr">
        <is>
          <t>Viande chevaline</t>
        </is>
      </c>
      <c r="E52" s="191" t="inlineStr">
        <is>
          <t>France</t>
        </is>
      </c>
      <c r="F52" s="191" t="inlineStr">
        <is>
          <t>2019</t>
        </is>
      </c>
      <c r="G52" s="191" t="inlineStr">
        <is>
          <t>kt</t>
        </is>
      </c>
      <c r="H52" s="191" t="inlineStr">
        <is>
          <t>Part de viande congelée consommée par les autres IAA = 100 % (A dire d'expert)</t>
        </is>
      </c>
      <c r="I52" s="191" t="inlineStr">
        <is>
          <t>A dire d'expert:Ifce + hypothèse de modélisation</t>
        </is>
      </c>
      <c r="J52" s="191" t="inlineStr">
        <is>
          <t>0:Consommation des autres IAA inconnue (négligée en volume dans le modèle)</t>
        </is>
      </c>
      <c r="K52" s="191" t="inlineStr">
        <is>
          <t>Répartition</t>
        </is>
      </c>
      <c r="L52" s="191" t="inlineStr">
        <is>
          <t>Part de viande congelée consommée par les autres IAA:Consommation de viande congelée par les autres IAA</t>
        </is>
      </c>
      <c r="M52" s="191" t="inlineStr">
        <is>
          <t>Débouchés - IFCE</t>
        </is>
      </c>
      <c r="N52" s="191" t="inlineStr">
        <is>
          <t>Faible:Très faible</t>
        </is>
      </c>
      <c r="O52" s="191" t="n">
        <v>-1</v>
      </c>
      <c r="P52" s="191" t="inlineStr">
        <is>
          <t>Part de viande congelée consommée par les autres IAA</t>
        </is>
      </c>
      <c r="Q52" s="191" t="inlineStr">
        <is>
          <t>A dire d'expert</t>
        </is>
      </c>
    </row>
    <row r="53" ht="15" customHeight="1">
      <c r="A53" s="150" t="n">
        <v>1601</v>
      </c>
      <c r="B53" s="150" t="inlineStr">
        <is>
          <t>Viande, congelée</t>
        </is>
      </c>
      <c r="C53" s="150" t="inlineStr">
        <is>
          <t>Débouchés</t>
        </is>
      </c>
      <c r="D53" s="150" t="inlineStr">
        <is>
          <t>Viande chevaline</t>
        </is>
      </c>
      <c r="E53" s="150" t="inlineStr">
        <is>
          <t>France</t>
        </is>
      </c>
      <c r="F53" s="150" t="inlineStr">
        <is>
          <t>2019</t>
        </is>
      </c>
      <c r="G53" s="150" t="inlineStr">
        <is>
          <t>kt</t>
        </is>
      </c>
      <c r="H53" s="150" t="inlineStr"/>
      <c r="I53" s="150" t="inlineStr"/>
      <c r="J53" s="150" t="inlineStr"/>
      <c r="K53" s="150" t="inlineStr"/>
      <c r="L53" s="150" t="inlineStr"/>
      <c r="M53" s="150" t="inlineStr"/>
      <c r="N53" s="150" t="inlineStr"/>
      <c r="O53" s="150" t="n">
        <v>1</v>
      </c>
      <c r="P53" s="150" t="inlineStr"/>
      <c r="Q53" s="150" t="inlineStr"/>
    </row>
    <row r="54" ht="15" customHeight="1">
      <c r="A54" s="191" t="n">
        <v>1701</v>
      </c>
      <c r="B54" s="191" t="inlineStr">
        <is>
          <t>Abats</t>
        </is>
      </c>
      <c r="C54" s="191" t="inlineStr">
        <is>
          <t>Débouchés</t>
        </is>
      </c>
      <c r="D54" s="191" t="inlineStr">
        <is>
          <t>Viande chevaline</t>
        </is>
      </c>
      <c r="E54" s="191" t="inlineStr">
        <is>
          <t>France</t>
        </is>
      </c>
      <c r="F54" s="191" t="inlineStr">
        <is>
          <t>2019</t>
        </is>
      </c>
      <c r="G54" s="191" t="inlineStr">
        <is>
          <t>kt</t>
        </is>
      </c>
      <c r="H54" s="191" t="inlineStr"/>
      <c r="I54" s="191" t="inlineStr"/>
      <c r="J54" s="191" t="inlineStr"/>
      <c r="K54" s="191" t="inlineStr"/>
      <c r="L54" s="191" t="inlineStr"/>
      <c r="M54" s="191" t="inlineStr"/>
      <c r="N54" s="191" t="inlineStr"/>
      <c r="O54" s="191" t="n">
        <v>1</v>
      </c>
      <c r="P54" s="191" t="inlineStr"/>
      <c r="Q54" s="191" t="inlineStr"/>
    </row>
    <row r="55" ht="15" customHeight="1">
      <c r="A55" s="150" t="n">
        <v>1701</v>
      </c>
      <c r="B55" s="150" t="inlineStr">
        <is>
          <t>Abats</t>
        </is>
      </c>
      <c r="C55" s="150" t="inlineStr">
        <is>
          <t>Petfood</t>
        </is>
      </c>
      <c r="D55" s="150" t="inlineStr">
        <is>
          <t>Viande chevaline</t>
        </is>
      </c>
      <c r="E55" s="150" t="inlineStr">
        <is>
          <t>France</t>
        </is>
      </c>
      <c r="F55" s="150" t="inlineStr">
        <is>
          <t>2019</t>
        </is>
      </c>
      <c r="G55" s="150" t="inlineStr">
        <is>
          <t>kt</t>
        </is>
      </c>
      <c r="H55" s="150" t="inlineStr">
        <is>
          <t>Part des abats consommée en petfood = 100 % (A dire d'expert)</t>
        </is>
      </c>
      <c r="I55" s="150" t="inlineStr">
        <is>
          <t>A dire d'expert</t>
        </is>
      </c>
      <c r="J55" s="150" t="inlineStr">
        <is>
          <t>0</t>
        </is>
      </c>
      <c r="K55" s="150" t="inlineStr">
        <is>
          <t>Répartition</t>
        </is>
      </c>
      <c r="L55" s="150" t="inlineStr">
        <is>
          <t>Part des abats consommée en petfood</t>
        </is>
      </c>
      <c r="M55" s="150" t="inlineStr">
        <is>
          <t>Débouchés - IFCE</t>
        </is>
      </c>
      <c r="N55" s="150" t="inlineStr">
        <is>
          <t>Faible</t>
        </is>
      </c>
      <c r="O55" s="150" t="n">
        <v>-1</v>
      </c>
      <c r="P55" s="150" t="inlineStr">
        <is>
          <t>Part des abats consommée en petfood</t>
        </is>
      </c>
      <c r="Q55" s="150" t="inlineStr">
        <is>
          <t>A dire d'expert</t>
        </is>
      </c>
    </row>
    <row r="56" ht="15" customHeight="1">
      <c r="A56" s="191" t="n">
        <v>1801</v>
      </c>
      <c r="B56" s="191" t="inlineStr">
        <is>
          <t>Abattage / découpe</t>
        </is>
      </c>
      <c r="C56" s="191" t="inlineStr">
        <is>
          <t>Viande</t>
        </is>
      </c>
      <c r="D56" s="191" t="inlineStr">
        <is>
          <t>Viande chevaline</t>
        </is>
      </c>
      <c r="E56" s="191" t="inlineStr">
        <is>
          <t>France</t>
        </is>
      </c>
      <c r="F56" s="191" t="inlineStr">
        <is>
          <t>2019</t>
        </is>
      </c>
      <c r="G56" s="191" t="inlineStr">
        <is>
          <t>kt</t>
        </is>
      </c>
      <c r="H56" s="191" t="inlineStr">
        <is>
          <t>Rendement en viande de l'abattage-découpe = 36 % (A dire d'expert)</t>
        </is>
      </c>
      <c r="I56" s="191" t="inlineStr">
        <is>
          <t>A dire d'expert</t>
        </is>
      </c>
      <c r="J56" s="191" t="inlineStr">
        <is>
          <t>0</t>
        </is>
      </c>
      <c r="K56" s="191" t="inlineStr">
        <is>
          <t>Rendement</t>
        </is>
      </c>
      <c r="L56" s="191" t="inlineStr">
        <is>
          <t>Rendement en viande de l'abattage-découpe</t>
        </is>
      </c>
      <c r="M56" s="191" t="inlineStr">
        <is>
          <t>Anatomie - Blézat</t>
        </is>
      </c>
      <c r="N56" s="191" t="inlineStr">
        <is>
          <t>Elevée</t>
        </is>
      </c>
      <c r="O56" s="191" t="n">
        <v>0.1</v>
      </c>
      <c r="P56" s="191" t="inlineStr"/>
      <c r="Q56" s="191" t="inlineStr"/>
    </row>
    <row r="57" ht="15" customHeight="1">
      <c r="A57" s="150" t="n">
        <v>1801</v>
      </c>
      <c r="B57" s="150" t="inlineStr">
        <is>
          <t>Abattage / découpe</t>
        </is>
      </c>
      <c r="C57" s="150" t="inlineStr">
        <is>
          <t>Viande, congelée</t>
        </is>
      </c>
      <c r="D57" s="150" t="inlineStr">
        <is>
          <t>Viande chevaline</t>
        </is>
      </c>
      <c r="E57" s="150" t="inlineStr">
        <is>
          <t>France</t>
        </is>
      </c>
      <c r="F57" s="150" t="inlineStr">
        <is>
          <t>2019</t>
        </is>
      </c>
      <c r="G57" s="150" t="inlineStr">
        <is>
          <t>kt</t>
        </is>
      </c>
      <c r="H57" s="150" t="inlineStr">
        <is>
          <t>Part de la production de viande congelée = 10 % (A dire d'expert)</t>
        </is>
      </c>
      <c r="I57" s="150" t="inlineStr">
        <is>
          <t>A dire d'expert</t>
        </is>
      </c>
      <c r="J57" s="150" t="inlineStr">
        <is>
          <t>0</t>
        </is>
      </c>
      <c r="K57" s="150" t="inlineStr">
        <is>
          <t>Répartition</t>
        </is>
      </c>
      <c r="L57" s="150" t="inlineStr">
        <is>
          <t>Part de la production de viande congelée</t>
        </is>
      </c>
      <c r="M57" s="150" t="inlineStr">
        <is>
          <t>Débouchés - IFCE</t>
        </is>
      </c>
      <c r="N57" s="150" t="inlineStr">
        <is>
          <t>Faible</t>
        </is>
      </c>
      <c r="O57" s="150" t="n">
        <v>-1</v>
      </c>
      <c r="P57" s="150" t="inlineStr">
        <is>
          <t>Part de la production de viande congelée</t>
        </is>
      </c>
      <c r="Q57" s="150" t="inlineStr">
        <is>
          <t>A dire d'expert</t>
        </is>
      </c>
    </row>
    <row r="58" ht="15" customHeight="1">
      <c r="A58" s="191" t="n">
        <v>12</v>
      </c>
      <c r="B58" s="191" t="inlineStr">
        <is>
          <t>Traitement thermique C3 et alimentaire</t>
        </is>
      </c>
      <c r="C58" s="191" t="inlineStr">
        <is>
          <t>Protéines animales transformées</t>
        </is>
      </c>
      <c r="D58" s="191" t="inlineStr">
        <is>
          <t>Viande chevaline</t>
        </is>
      </c>
      <c r="E58" s="191" t="inlineStr">
        <is>
          <t>France</t>
        </is>
      </c>
      <c r="F58" s="191" t="inlineStr">
        <is>
          <t>2023</t>
        </is>
      </c>
      <c r="G58" s="191" t="inlineStr">
        <is>
          <t>kt</t>
        </is>
      </c>
      <c r="H58" s="191" t="inlineStr"/>
      <c r="I58" s="191" t="inlineStr"/>
      <c r="J58" s="191" t="inlineStr"/>
      <c r="K58" s="191" t="inlineStr"/>
      <c r="L58" s="191" t="inlineStr"/>
      <c r="M58" s="191" t="inlineStr"/>
      <c r="N58" s="191" t="inlineStr">
        <is>
          <t>Très faible</t>
        </is>
      </c>
      <c r="O58" s="191" t="n">
        <v>0.66</v>
      </c>
      <c r="P58" s="191" t="inlineStr"/>
      <c r="Q58" s="191" t="inlineStr"/>
    </row>
    <row r="59" ht="15" customHeight="1">
      <c r="A59" s="150" t="n">
        <v>12</v>
      </c>
      <c r="B59" s="150" t="inlineStr">
        <is>
          <t>Protéines animales transformées</t>
        </is>
      </c>
      <c r="C59" s="150" t="inlineStr">
        <is>
          <t>Export</t>
        </is>
      </c>
      <c r="D59" s="150" t="inlineStr">
        <is>
          <t>Viande chevaline</t>
        </is>
      </c>
      <c r="E59" s="150" t="inlineStr">
        <is>
          <t>France</t>
        </is>
      </c>
      <c r="F59" s="150" t="inlineStr">
        <is>
          <t>2023</t>
        </is>
      </c>
      <c r="G59" s="150" t="inlineStr">
        <is>
          <t>kt</t>
        </is>
      </c>
      <c r="H59" s="150" t="inlineStr">
        <is>
          <t>Part de PAT exportées = 66 % (SIFCO)</t>
        </is>
      </c>
      <c r="I59" s="150" t="inlineStr">
        <is>
          <t>SIFCO</t>
        </is>
      </c>
      <c r="J59" s="150" t="inlineStr">
        <is>
          <t>Extrapolation à partir des exportations tous débouchés confondus</t>
        </is>
      </c>
      <c r="K59" s="150" t="inlineStr">
        <is>
          <t>Répartition</t>
        </is>
      </c>
      <c r="L59" s="150" t="inlineStr">
        <is>
          <t>Part de PAT exportées</t>
        </is>
      </c>
      <c r="M59" s="150" t="inlineStr">
        <is>
          <t>Coproduits - SIFCO</t>
        </is>
      </c>
      <c r="N59" s="150" t="inlineStr">
        <is>
          <t>Très faible</t>
        </is>
      </c>
      <c r="O59" s="150" t="n">
        <v>-1</v>
      </c>
      <c r="P59" s="150" t="inlineStr">
        <is>
          <t>Part de PAT exportées</t>
        </is>
      </c>
      <c r="Q59" s="150" t="inlineStr">
        <is>
          <t>SIFCO</t>
        </is>
      </c>
    </row>
    <row r="60" ht="15" customHeight="1">
      <c r="A60" s="191" t="n">
        <v>13</v>
      </c>
      <c r="B60" s="191" t="inlineStr">
        <is>
          <t>Traitement thermique C3 et alimentaire</t>
        </is>
      </c>
      <c r="C60" s="191" t="inlineStr">
        <is>
          <t>Corps gras animaux</t>
        </is>
      </c>
      <c r="D60" s="191" t="inlineStr">
        <is>
          <t>Viande chevaline</t>
        </is>
      </c>
      <c r="E60" s="191" t="inlineStr">
        <is>
          <t>France</t>
        </is>
      </c>
      <c r="F60" s="191" t="inlineStr">
        <is>
          <t>2023</t>
        </is>
      </c>
      <c r="G60" s="191" t="inlineStr">
        <is>
          <t>kt</t>
        </is>
      </c>
      <c r="H60" s="191" t="inlineStr"/>
      <c r="I60" s="191" t="inlineStr"/>
      <c r="J60" s="191" t="inlineStr"/>
      <c r="K60" s="191" t="inlineStr"/>
      <c r="L60" s="191" t="inlineStr"/>
      <c r="M60" s="191" t="inlineStr"/>
      <c r="N60" s="191" t="inlineStr">
        <is>
          <t>Très faible</t>
        </is>
      </c>
      <c r="O60" s="191" t="n">
        <v>0.78</v>
      </c>
      <c r="P60" s="191" t="inlineStr"/>
      <c r="Q60" s="191" t="inlineStr"/>
    </row>
    <row r="61" ht="15" customHeight="1">
      <c r="A61" s="150" t="n">
        <v>13</v>
      </c>
      <c r="B61" s="150" t="inlineStr">
        <is>
          <t>Corps gras animaux</t>
        </is>
      </c>
      <c r="C61" s="150" t="inlineStr">
        <is>
          <t>Export</t>
        </is>
      </c>
      <c r="D61" s="150" t="inlineStr">
        <is>
          <t>Viande chevaline</t>
        </is>
      </c>
      <c r="E61" s="150" t="inlineStr">
        <is>
          <t>France</t>
        </is>
      </c>
      <c r="F61" s="150" t="inlineStr">
        <is>
          <t>2023</t>
        </is>
      </c>
      <c r="G61" s="150" t="inlineStr">
        <is>
          <t>kt</t>
        </is>
      </c>
      <c r="H61" s="150" t="inlineStr">
        <is>
          <t>Part de CGA exportées = 78 % (SIFCO)</t>
        </is>
      </c>
      <c r="I61" s="150" t="inlineStr">
        <is>
          <t>SIFCO</t>
        </is>
      </c>
      <c r="J61" s="150" t="inlineStr">
        <is>
          <t>Extrapolation à partir des exportations tous débouchés confondus</t>
        </is>
      </c>
      <c r="K61" s="150" t="inlineStr">
        <is>
          <t>Répartition</t>
        </is>
      </c>
      <c r="L61" s="150" t="inlineStr">
        <is>
          <t>Part de CGA exportées</t>
        </is>
      </c>
      <c r="M61" s="150" t="inlineStr">
        <is>
          <t>Coproduits - SIFCO</t>
        </is>
      </c>
      <c r="N61" s="150" t="inlineStr">
        <is>
          <t>Très faible</t>
        </is>
      </c>
      <c r="O61" s="150" t="n">
        <v>-1</v>
      </c>
      <c r="P61" s="150" t="inlineStr">
        <is>
          <t>Part de CGA exportées</t>
        </is>
      </c>
      <c r="Q61" s="150" t="inlineStr">
        <is>
          <t>SIFCO</t>
        </is>
      </c>
    </row>
    <row r="62" ht="15" customHeight="1">
      <c r="A62" s="191" t="n">
        <v>102</v>
      </c>
      <c r="B62" s="191" t="inlineStr">
        <is>
          <t>Equins</t>
        </is>
      </c>
      <c r="C62" s="191" t="inlineStr">
        <is>
          <t>Abattage / découpe</t>
        </is>
      </c>
      <c r="D62" s="191" t="inlineStr">
        <is>
          <t>Viande chevaline</t>
        </is>
      </c>
      <c r="E62" s="191" t="inlineStr">
        <is>
          <t>France</t>
        </is>
      </c>
      <c r="F62" s="191" t="inlineStr">
        <is>
          <t>2023</t>
        </is>
      </c>
      <c r="G62" s="191" t="inlineStr">
        <is>
          <t>kt</t>
        </is>
      </c>
      <c r="H62" s="191" t="inlineStr">
        <is>
          <t>Abattages = 2 kt (Agreste - Statistique Agricole Annuelle - SSP)</t>
        </is>
      </c>
      <c r="I62" s="191" t="inlineStr">
        <is>
          <t>Agreste - Statistique Agricole Annuelle - SSP</t>
        </is>
      </c>
      <c r="J62" s="191" t="inlineStr"/>
      <c r="K62" s="191" t="inlineStr">
        <is>
          <t>Volume</t>
        </is>
      </c>
      <c r="L62" s="191" t="inlineStr">
        <is>
          <t>Abattages</t>
        </is>
      </c>
      <c r="M62" s="191" t="inlineStr">
        <is>
          <t>Abattages - AGRESTE</t>
        </is>
      </c>
      <c r="N62" s="191" t="inlineStr">
        <is>
          <t>Très élevée</t>
        </is>
      </c>
      <c r="O62" s="191" t="n">
        <v>0.36</v>
      </c>
      <c r="P62" s="191" t="inlineStr"/>
      <c r="Q62" s="191" t="inlineStr"/>
    </row>
    <row r="63" ht="15" customHeight="1">
      <c r="A63" s="150" t="n">
        <v>102</v>
      </c>
      <c r="B63" s="150" t="inlineStr">
        <is>
          <t>Abattage / découpe</t>
        </is>
      </c>
      <c r="C63" s="150" t="inlineStr">
        <is>
          <t>Viande</t>
        </is>
      </c>
      <c r="D63" s="150" t="inlineStr">
        <is>
          <t>Viande chevaline</t>
        </is>
      </c>
      <c r="E63" s="150" t="inlineStr">
        <is>
          <t>France</t>
        </is>
      </c>
      <c r="F63" s="150" t="inlineStr">
        <is>
          <t>2023</t>
        </is>
      </c>
      <c r="G63" s="150" t="inlineStr">
        <is>
          <t>kt</t>
        </is>
      </c>
      <c r="H63" s="150" t="inlineStr">
        <is>
          <t>Rendement en viande de l'abattage-découpe = 36 % (A dire d'expert)</t>
        </is>
      </c>
      <c r="I63" s="150" t="inlineStr">
        <is>
          <t>A dire d'expert</t>
        </is>
      </c>
      <c r="J63" s="150" t="inlineStr">
        <is>
          <t>0</t>
        </is>
      </c>
      <c r="K63" s="150" t="inlineStr">
        <is>
          <t>Rendement</t>
        </is>
      </c>
      <c r="L63" s="150" t="inlineStr">
        <is>
          <t>Rendement en viande de l'abattage-découpe</t>
        </is>
      </c>
      <c r="M63" s="150" t="inlineStr">
        <is>
          <t>Anatomie - Blézat</t>
        </is>
      </c>
      <c r="N63" s="150" t="inlineStr">
        <is>
          <t>Elevée</t>
        </is>
      </c>
      <c r="O63" s="150" t="n">
        <v>-1</v>
      </c>
      <c r="P63" s="150" t="inlineStr">
        <is>
          <t>Rendement en viande de l'abattage-découpe</t>
        </is>
      </c>
      <c r="Q63" s="150" t="inlineStr">
        <is>
          <t>A dire d'expert</t>
        </is>
      </c>
    </row>
    <row r="64" ht="15" customHeight="1">
      <c r="A64" s="191" t="n">
        <v>202</v>
      </c>
      <c r="B64" s="191" t="inlineStr">
        <is>
          <t>Equins</t>
        </is>
      </c>
      <c r="C64" s="191" t="inlineStr">
        <is>
          <t>Abattage / découpe</t>
        </is>
      </c>
      <c r="D64" s="191" t="inlineStr">
        <is>
          <t>Viande chevaline</t>
        </is>
      </c>
      <c r="E64" s="191" t="inlineStr">
        <is>
          <t>France</t>
        </is>
      </c>
      <c r="F64" s="191" t="inlineStr">
        <is>
          <t>2023</t>
        </is>
      </c>
      <c r="G64" s="191" t="inlineStr">
        <is>
          <t>kt</t>
        </is>
      </c>
      <c r="H64" s="191" t="inlineStr">
        <is>
          <t>Abattages = 2 kt (Agreste - Statistique Agricole Annuelle - SSP)</t>
        </is>
      </c>
      <c r="I64" s="191" t="inlineStr">
        <is>
          <t>Agreste - Statistique Agricole Annuelle - SSP</t>
        </is>
      </c>
      <c r="J64" s="191" t="inlineStr"/>
      <c r="K64" s="191" t="inlineStr">
        <is>
          <t>Volume</t>
        </is>
      </c>
      <c r="L64" s="191" t="inlineStr">
        <is>
          <t>Abattages</t>
        </is>
      </c>
      <c r="M64" s="191" t="inlineStr">
        <is>
          <t>Abattages - AGRESTE</t>
        </is>
      </c>
      <c r="N64" s="191" t="inlineStr">
        <is>
          <t>Très élevée</t>
        </is>
      </c>
      <c r="O64" s="191" t="n">
        <v>0.1024839650145773</v>
      </c>
      <c r="P64" s="191" t="inlineStr"/>
      <c r="Q64" s="191" t="inlineStr"/>
    </row>
    <row r="65" ht="15" customHeight="1">
      <c r="A65" s="150" t="n">
        <v>202</v>
      </c>
      <c r="B65" s="150" t="inlineStr">
        <is>
          <t>Abattage / découpe</t>
        </is>
      </c>
      <c r="C65" s="150" t="inlineStr">
        <is>
          <t>Abats</t>
        </is>
      </c>
      <c r="D65" s="150" t="inlineStr">
        <is>
          <t>Viande chevaline</t>
        </is>
      </c>
      <c r="E65" s="150" t="inlineStr">
        <is>
          <t>France</t>
        </is>
      </c>
      <c r="F65" s="150" t="inlineStr">
        <is>
          <t>2023</t>
        </is>
      </c>
      <c r="G65" s="150" t="inlineStr">
        <is>
          <t>kt</t>
        </is>
      </c>
      <c r="H65" s="150" t="inlineStr">
        <is>
          <t>Rendement en abats de l'abattage-découpe = 10,25 % (Blézat)</t>
        </is>
      </c>
      <c r="I65" s="150" t="inlineStr">
        <is>
          <t>Blézat</t>
        </is>
      </c>
      <c r="J65" s="150" t="inlineStr">
        <is>
          <t>Même répartition que le veau (rendements d'abattage et de découpe proches) pour les autres produits et coproduits que la viande</t>
        </is>
      </c>
      <c r="K65" s="150" t="inlineStr">
        <is>
          <t>Rendement</t>
        </is>
      </c>
      <c r="L65" s="150" t="inlineStr">
        <is>
          <t>Rendement en abats de l'abattage-découpe</t>
        </is>
      </c>
      <c r="M65" s="150" t="inlineStr">
        <is>
          <t>Anatomie - Blézat</t>
        </is>
      </c>
      <c r="N65" s="150" t="inlineStr">
        <is>
          <t>Faible</t>
        </is>
      </c>
      <c r="O65" s="150" t="n">
        <v>-1</v>
      </c>
      <c r="P65" s="150" t="inlineStr">
        <is>
          <t>Rendement en abats de l'abattage-découpe</t>
        </is>
      </c>
      <c r="Q65" s="150" t="inlineStr">
        <is>
          <t>Blézat</t>
        </is>
      </c>
    </row>
    <row r="66" ht="15" customHeight="1">
      <c r="A66" s="191" t="n">
        <v>302</v>
      </c>
      <c r="B66" s="191" t="inlineStr">
        <is>
          <t>Equins</t>
        </is>
      </c>
      <c r="C66" s="191" t="inlineStr">
        <is>
          <t>Abattage / découpe</t>
        </is>
      </c>
      <c r="D66" s="191" t="inlineStr">
        <is>
          <t>Viande chevaline</t>
        </is>
      </c>
      <c r="E66" s="191" t="inlineStr">
        <is>
          <t>France</t>
        </is>
      </c>
      <c r="F66" s="191" t="inlineStr">
        <is>
          <t>2023</t>
        </is>
      </c>
      <c r="G66" s="191" t="inlineStr">
        <is>
          <t>kt</t>
        </is>
      </c>
      <c r="H66" s="191" t="inlineStr">
        <is>
          <t>Abattages = 2 kt (Agreste - Statistique Agricole Annuelle - SSP)</t>
        </is>
      </c>
      <c r="I66" s="191" t="inlineStr">
        <is>
          <t>Agreste - Statistique Agricole Annuelle - SSP</t>
        </is>
      </c>
      <c r="J66" s="191" t="inlineStr"/>
      <c r="K66" s="191" t="inlineStr">
        <is>
          <t>Volume</t>
        </is>
      </c>
      <c r="L66" s="191" t="inlineStr">
        <is>
          <t>Abattages</t>
        </is>
      </c>
      <c r="M66" s="191" t="inlineStr">
        <is>
          <t>Abattages - AGRESTE</t>
        </is>
      </c>
      <c r="N66" s="191" t="inlineStr">
        <is>
          <t>Très élevée</t>
        </is>
      </c>
      <c r="O66" s="191" t="n">
        <v>0.06064139941690962</v>
      </c>
      <c r="P66" s="191" t="inlineStr"/>
      <c r="Q66" s="191" t="inlineStr"/>
    </row>
    <row r="67" ht="15" customHeight="1">
      <c r="A67" s="150" t="n">
        <v>302</v>
      </c>
      <c r="B67" s="150" t="inlineStr">
        <is>
          <t>Abattage / découpe</t>
        </is>
      </c>
      <c r="C67" s="150" t="inlineStr">
        <is>
          <t>C1</t>
        </is>
      </c>
      <c r="D67" s="150" t="inlineStr">
        <is>
          <t>Viande chevaline</t>
        </is>
      </c>
      <c r="E67" s="150" t="inlineStr">
        <is>
          <t>France</t>
        </is>
      </c>
      <c r="F67" s="150" t="inlineStr">
        <is>
          <t>2023</t>
        </is>
      </c>
      <c r="G67" s="150" t="inlineStr">
        <is>
          <t>kt</t>
        </is>
      </c>
      <c r="H67" s="150" t="inlineStr">
        <is>
          <t>Rendement en C1 de l'abattage-découpe = 6,06 % (Blézat)</t>
        </is>
      </c>
      <c r="I67" s="150" t="inlineStr">
        <is>
          <t>Blézat</t>
        </is>
      </c>
      <c r="J67" s="150" t="inlineStr">
        <is>
          <t>Même répartition que le veau (rendements d'abattage et de découpe proches) pour les autres produits et coproduits que la viande</t>
        </is>
      </c>
      <c r="K67" s="150" t="inlineStr">
        <is>
          <t>Rendement</t>
        </is>
      </c>
      <c r="L67" s="150" t="inlineStr">
        <is>
          <t>Rendement en C1 de l'abattage-découpe</t>
        </is>
      </c>
      <c r="M67" s="150" t="inlineStr">
        <is>
          <t>Anatomie - Blézat</t>
        </is>
      </c>
      <c r="N67" s="150" t="inlineStr">
        <is>
          <t>Faible</t>
        </is>
      </c>
      <c r="O67" s="150" t="n">
        <v>-1</v>
      </c>
      <c r="P67" s="150" t="inlineStr">
        <is>
          <t>Rendement en C1 de l'abattage-découpe</t>
        </is>
      </c>
      <c r="Q67" s="150" t="inlineStr">
        <is>
          <t>Blézat</t>
        </is>
      </c>
    </row>
    <row r="68" ht="15" customHeight="1">
      <c r="A68" s="191" t="n">
        <v>402</v>
      </c>
      <c r="B68" s="191" t="inlineStr">
        <is>
          <t>Abattage / découpe</t>
        </is>
      </c>
      <c r="C68" s="191" t="inlineStr">
        <is>
          <t>C2</t>
        </is>
      </c>
      <c r="D68" s="191" t="inlineStr">
        <is>
          <t>Viande chevaline</t>
        </is>
      </c>
      <c r="E68" s="191" t="inlineStr">
        <is>
          <t>France</t>
        </is>
      </c>
      <c r="F68" s="191" t="inlineStr">
        <is>
          <t>2023</t>
        </is>
      </c>
      <c r="G68" s="191" t="inlineStr">
        <is>
          <t>kt</t>
        </is>
      </c>
      <c r="H68" s="191" t="inlineStr">
        <is>
          <t>Rendement en C2 de l'abattage-découpe = 0 % (Blézat)</t>
        </is>
      </c>
      <c r="I68" s="191" t="inlineStr">
        <is>
          <t>Blézat</t>
        </is>
      </c>
      <c r="J68" s="191" t="inlineStr">
        <is>
          <t>Même répartition que le veau (rendements d'abattage et de découpe proches) pour les autres produits et coproduits que la viande</t>
        </is>
      </c>
      <c r="K68" s="191" t="inlineStr">
        <is>
          <t>Rendement</t>
        </is>
      </c>
      <c r="L68" s="191" t="inlineStr">
        <is>
          <t>Rendement en C2 de l'abattage-découpe</t>
        </is>
      </c>
      <c r="M68" s="191" t="inlineStr">
        <is>
          <t>Anatomie - Blézat</t>
        </is>
      </c>
      <c r="N68" s="191" t="inlineStr">
        <is>
          <t>Faible</t>
        </is>
      </c>
      <c r="O68" s="191" t="n">
        <v>-1</v>
      </c>
      <c r="P68" s="191" t="inlineStr">
        <is>
          <t>Rendement en C2 de l'abattage-découpe</t>
        </is>
      </c>
      <c r="Q68" s="191" t="inlineStr">
        <is>
          <t>Blézat</t>
        </is>
      </c>
    </row>
    <row r="69" ht="15" customHeight="1">
      <c r="A69" s="150" t="n">
        <v>402</v>
      </c>
      <c r="B69" s="150" t="inlineStr">
        <is>
          <t>Equins</t>
        </is>
      </c>
      <c r="C69" s="150" t="inlineStr">
        <is>
          <t>Abattage / découpe</t>
        </is>
      </c>
      <c r="D69" s="150" t="inlineStr">
        <is>
          <t>Viande chevaline</t>
        </is>
      </c>
      <c r="E69" s="150" t="inlineStr">
        <is>
          <t>France</t>
        </is>
      </c>
      <c r="F69" s="150" t="inlineStr">
        <is>
          <t>2023</t>
        </is>
      </c>
      <c r="G69" s="150" t="inlineStr">
        <is>
          <t>kt</t>
        </is>
      </c>
      <c r="H69" s="150" t="inlineStr">
        <is>
          <t>Abattages = 2 kt (Agreste - Statistique Agricole Annuelle - SSP)</t>
        </is>
      </c>
      <c r="I69" s="150" t="inlineStr">
        <is>
          <t>Agreste - Statistique Agricole Annuelle - SSP</t>
        </is>
      </c>
      <c r="J69" s="150" t="inlineStr"/>
      <c r="K69" s="150" t="inlineStr">
        <is>
          <t>Volume</t>
        </is>
      </c>
      <c r="L69" s="150" t="inlineStr">
        <is>
          <t>Abattages</t>
        </is>
      </c>
      <c r="M69" s="150" t="inlineStr">
        <is>
          <t>Abattages - AGRESTE</t>
        </is>
      </c>
      <c r="N69" s="150" t="inlineStr">
        <is>
          <t>Très élevée</t>
        </is>
      </c>
      <c r="O69" s="150" t="n">
        <v>0</v>
      </c>
      <c r="P69" s="150" t="inlineStr"/>
      <c r="Q69" s="150" t="inlineStr"/>
    </row>
    <row r="70" ht="15" customHeight="1">
      <c r="A70" s="191" t="n">
        <v>502</v>
      </c>
      <c r="B70" s="191" t="inlineStr">
        <is>
          <t>Abattage / découpe</t>
        </is>
      </c>
      <c r="C70" s="191" t="inlineStr">
        <is>
          <t>C3 et alimentaire</t>
        </is>
      </c>
      <c r="D70" s="191" t="inlineStr">
        <is>
          <t>Viande chevaline</t>
        </is>
      </c>
      <c r="E70" s="191" t="inlineStr">
        <is>
          <t>France</t>
        </is>
      </c>
      <c r="F70" s="191" t="inlineStr">
        <is>
          <t>2023</t>
        </is>
      </c>
      <c r="G70" s="191" t="inlineStr">
        <is>
          <t>kt</t>
        </is>
      </c>
      <c r="H70" s="191" t="inlineStr">
        <is>
          <t>Rendement en C3 et alimentaire de l'abattage-découpe = 39,43 % (Blézat)</t>
        </is>
      </c>
      <c r="I70" s="191" t="inlineStr">
        <is>
          <t>Blézat</t>
        </is>
      </c>
      <c r="J70" s="191" t="inlineStr">
        <is>
          <t>Même répartition que le veau (rendements d'abattage et de découpe proches) pour les autres produits et coproduits que la viande</t>
        </is>
      </c>
      <c r="K70" s="191" t="inlineStr">
        <is>
          <t>Rendement</t>
        </is>
      </c>
      <c r="L70" s="191" t="inlineStr">
        <is>
          <t>Rendement en C3 et alimentaire de l'abattage-découpe</t>
        </is>
      </c>
      <c r="M70" s="191" t="inlineStr">
        <is>
          <t>Anatomie - Blézat</t>
        </is>
      </c>
      <c r="N70" s="191" t="inlineStr">
        <is>
          <t>Faible</t>
        </is>
      </c>
      <c r="O70" s="191" t="n">
        <v>-1</v>
      </c>
      <c r="P70" s="191" t="inlineStr">
        <is>
          <t>Rendement en C3 et alimentaire de l'abattage-découpe</t>
        </is>
      </c>
      <c r="Q70" s="191" t="inlineStr">
        <is>
          <t>Blézat</t>
        </is>
      </c>
    </row>
    <row r="71" ht="15" customHeight="1">
      <c r="A71" s="150" t="n">
        <v>502</v>
      </c>
      <c r="B71" s="150" t="inlineStr">
        <is>
          <t>Equins</t>
        </is>
      </c>
      <c r="C71" s="150" t="inlineStr">
        <is>
          <t>Abattage / découpe</t>
        </is>
      </c>
      <c r="D71" s="150" t="inlineStr">
        <is>
          <t>Viande chevaline</t>
        </is>
      </c>
      <c r="E71" s="150" t="inlineStr">
        <is>
          <t>France</t>
        </is>
      </c>
      <c r="F71" s="150" t="inlineStr">
        <is>
          <t>2023</t>
        </is>
      </c>
      <c r="G71" s="150" t="inlineStr">
        <is>
          <t>kt</t>
        </is>
      </c>
      <c r="H71" s="150" t="inlineStr">
        <is>
          <t>Abattages = 2 kt (Agreste - Statistique Agricole Annuelle - SSP)</t>
        </is>
      </c>
      <c r="I71" s="150" t="inlineStr">
        <is>
          <t>Agreste - Statistique Agricole Annuelle - SSP</t>
        </is>
      </c>
      <c r="J71" s="150" t="inlineStr"/>
      <c r="K71" s="150" t="inlineStr">
        <is>
          <t>Volume</t>
        </is>
      </c>
      <c r="L71" s="150" t="inlineStr">
        <is>
          <t>Abattages</t>
        </is>
      </c>
      <c r="M71" s="150" t="inlineStr">
        <is>
          <t>Abattages - AGRESTE</t>
        </is>
      </c>
      <c r="N71" s="150" t="inlineStr">
        <is>
          <t>Très élevée</t>
        </is>
      </c>
      <c r="O71" s="150" t="n">
        <v>0.3943090379008746</v>
      </c>
      <c r="P71" s="150" t="inlineStr"/>
      <c r="Q71" s="150" t="inlineStr"/>
    </row>
    <row r="72" ht="15" customHeight="1">
      <c r="A72" s="191" t="n">
        <v>602</v>
      </c>
      <c r="B72" s="191" t="inlineStr">
        <is>
          <t>Equins</t>
        </is>
      </c>
      <c r="C72" s="191" t="inlineStr">
        <is>
          <t>Abattage / découpe</t>
        </is>
      </c>
      <c r="D72" s="191" t="inlineStr">
        <is>
          <t>Viande chevaline</t>
        </is>
      </c>
      <c r="E72" s="191" t="inlineStr">
        <is>
          <t>France</t>
        </is>
      </c>
      <c r="F72" s="191" t="inlineStr">
        <is>
          <t>2023</t>
        </is>
      </c>
      <c r="G72" s="191" t="inlineStr">
        <is>
          <t>kt</t>
        </is>
      </c>
      <c r="H72" s="191" t="inlineStr">
        <is>
          <t>Abattages = 2 kt (Agreste - Statistique Agricole Annuelle - SSP)</t>
        </is>
      </c>
      <c r="I72" s="191" t="inlineStr">
        <is>
          <t>Agreste - Statistique Agricole Annuelle - SSP</t>
        </is>
      </c>
      <c r="J72" s="191" t="inlineStr"/>
      <c r="K72" s="191" t="inlineStr">
        <is>
          <t>Volume</t>
        </is>
      </c>
      <c r="L72" s="191" t="inlineStr">
        <is>
          <t>Abattages</t>
        </is>
      </c>
      <c r="M72" s="191" t="inlineStr">
        <is>
          <t>Abattages - AGRESTE</t>
        </is>
      </c>
      <c r="N72" s="191" t="inlineStr">
        <is>
          <t>Très élevée</t>
        </is>
      </c>
      <c r="O72" s="191" t="n">
        <v>0.06997084548104957</v>
      </c>
      <c r="P72" s="191" t="inlineStr"/>
      <c r="Q72" s="191" t="inlineStr"/>
    </row>
    <row r="73" ht="15" customHeight="1">
      <c r="A73" s="150" t="n">
        <v>602</v>
      </c>
      <c r="B73" s="150" t="inlineStr">
        <is>
          <t>Abattage / découpe</t>
        </is>
      </c>
      <c r="C73" s="150" t="inlineStr">
        <is>
          <t>Peaux</t>
        </is>
      </c>
      <c r="D73" s="150" t="inlineStr">
        <is>
          <t>Viande chevaline</t>
        </is>
      </c>
      <c r="E73" s="150" t="inlineStr">
        <is>
          <t>France</t>
        </is>
      </c>
      <c r="F73" s="150" t="inlineStr">
        <is>
          <t>2023</t>
        </is>
      </c>
      <c r="G73" s="150" t="inlineStr">
        <is>
          <t>kt</t>
        </is>
      </c>
      <c r="H73" s="150" t="inlineStr">
        <is>
          <t>Rendement en peaux de l'abattage-découpe = 7 % (Blézat)</t>
        </is>
      </c>
      <c r="I73" s="150" t="inlineStr">
        <is>
          <t>Blézat</t>
        </is>
      </c>
      <c r="J73" s="150" t="inlineStr">
        <is>
          <t>Même répartition que le veau (rendements d'abattage et de découpe proches) pour les autres produits et coproduits que la viande</t>
        </is>
      </c>
      <c r="K73" s="150" t="inlineStr">
        <is>
          <t>Rendement</t>
        </is>
      </c>
      <c r="L73" s="150" t="inlineStr">
        <is>
          <t>Rendement en peaux de l'abattage-découpe</t>
        </is>
      </c>
      <c r="M73" s="150" t="inlineStr">
        <is>
          <t>Anatomie - Blézat</t>
        </is>
      </c>
      <c r="N73" s="150" t="inlineStr">
        <is>
          <t>Faible</t>
        </is>
      </c>
      <c r="O73" s="150" t="n">
        <v>-1</v>
      </c>
      <c r="P73" s="150" t="inlineStr">
        <is>
          <t>Rendement en peaux de l'abattage-découpe</t>
        </is>
      </c>
      <c r="Q73" s="150" t="inlineStr">
        <is>
          <t>Blézat</t>
        </is>
      </c>
    </row>
    <row r="74" ht="15" customHeight="1">
      <c r="A74" s="191" t="n">
        <v>702</v>
      </c>
      <c r="B74" s="191" t="inlineStr">
        <is>
          <t>Abattage / découpe</t>
        </is>
      </c>
      <c r="C74" s="191" t="inlineStr">
        <is>
          <t>Eau - ressuage</t>
        </is>
      </c>
      <c r="D74" s="191" t="inlineStr">
        <is>
          <t>Viande chevaline</t>
        </is>
      </c>
      <c r="E74" s="191" t="inlineStr">
        <is>
          <t>France</t>
        </is>
      </c>
      <c r="F74" s="191" t="inlineStr">
        <is>
          <t>2023</t>
        </is>
      </c>
      <c r="G74" s="191" t="inlineStr">
        <is>
          <t>kt</t>
        </is>
      </c>
      <c r="H74" s="191" t="inlineStr">
        <is>
          <t>Pertes en eau de l'abattage-découpe = 1,26 % (Blézat)</t>
        </is>
      </c>
      <c r="I74" s="191" t="inlineStr">
        <is>
          <t>Blézat</t>
        </is>
      </c>
      <c r="J74" s="191" t="inlineStr">
        <is>
          <t>Même répartition que le veau (rendements d'abattage et de découpe proches) pour les autres produits et coproduits que la viande</t>
        </is>
      </c>
      <c r="K74" s="191" t="inlineStr">
        <is>
          <t>Rendement</t>
        </is>
      </c>
      <c r="L74" s="191" t="inlineStr">
        <is>
          <t>Pertes en eau de l'abattage-découpe</t>
        </is>
      </c>
      <c r="M74" s="191" t="inlineStr">
        <is>
          <t>Anatomie - Blézat</t>
        </is>
      </c>
      <c r="N74" s="191" t="inlineStr">
        <is>
          <t>Faible</t>
        </is>
      </c>
      <c r="O74" s="191" t="n">
        <v>-1</v>
      </c>
      <c r="P74" s="191" t="inlineStr">
        <is>
          <t>Pertes en eau de l'abattage-découpe</t>
        </is>
      </c>
      <c r="Q74" s="191" t="inlineStr">
        <is>
          <t>Blézat</t>
        </is>
      </c>
    </row>
    <row r="75" ht="15" customHeight="1">
      <c r="A75" s="150" t="n">
        <v>702</v>
      </c>
      <c r="B75" s="150" t="inlineStr">
        <is>
          <t>Equins</t>
        </is>
      </c>
      <c r="C75" s="150" t="inlineStr">
        <is>
          <t>Abattage / découpe</t>
        </is>
      </c>
      <c r="D75" s="150" t="inlineStr">
        <is>
          <t>Viande chevaline</t>
        </is>
      </c>
      <c r="E75" s="150" t="inlineStr">
        <is>
          <t>France</t>
        </is>
      </c>
      <c r="F75" s="150" t="inlineStr">
        <is>
          <t>2023</t>
        </is>
      </c>
      <c r="G75" s="150" t="inlineStr">
        <is>
          <t>kt</t>
        </is>
      </c>
      <c r="H75" s="150" t="inlineStr">
        <is>
          <t>Abattages = 2 kt (Agreste - Statistique Agricole Annuelle - SSP)</t>
        </is>
      </c>
      <c r="I75" s="150" t="inlineStr">
        <is>
          <t>Agreste - Statistique Agricole Annuelle - SSP</t>
        </is>
      </c>
      <c r="J75" s="150" t="inlineStr"/>
      <c r="K75" s="150" t="inlineStr">
        <is>
          <t>Volume</t>
        </is>
      </c>
      <c r="L75" s="150" t="inlineStr">
        <is>
          <t>Abattages</t>
        </is>
      </c>
      <c r="M75" s="150" t="inlineStr">
        <is>
          <t>Abattages - AGRESTE</t>
        </is>
      </c>
      <c r="N75" s="150" t="inlineStr">
        <is>
          <t>Très élevée</t>
        </is>
      </c>
      <c r="O75" s="150" t="n">
        <v>0.01259475218658892</v>
      </c>
      <c r="P75" s="150" t="inlineStr"/>
      <c r="Q75" s="150" t="inlineStr"/>
    </row>
    <row r="76" ht="15" customHeight="1">
      <c r="A76" s="191" t="n">
        <v>1402</v>
      </c>
      <c r="B76" s="191" t="inlineStr">
        <is>
          <t>Viande, fraîche</t>
        </is>
      </c>
      <c r="C76" s="191" t="inlineStr">
        <is>
          <t>Boucherie</t>
        </is>
      </c>
      <c r="D76" s="191" t="inlineStr">
        <is>
          <t>Viande chevaline</t>
        </is>
      </c>
      <c r="E76" s="191" t="inlineStr">
        <is>
          <t>France</t>
        </is>
      </c>
      <c r="F76" s="191" t="inlineStr">
        <is>
          <t>2023</t>
        </is>
      </c>
      <c r="G76" s="191" t="inlineStr">
        <is>
          <t>kt</t>
        </is>
      </c>
      <c r="H76" s="191" t="inlineStr">
        <is>
          <t>Part de viande fraîche consommée en boucherie = 50 % (Kantar)</t>
        </is>
      </c>
      <c r="I76" s="191" t="inlineStr">
        <is>
          <t>Kantar</t>
        </is>
      </c>
      <c r="J76" s="191" t="inlineStr">
        <is>
          <t>Cette répartition correspond plus excatement à la répartition des achats, l'hypothèse est que celle à la distribution est similaire.</t>
        </is>
      </c>
      <c r="K76" s="191" t="inlineStr">
        <is>
          <t>Répartition</t>
        </is>
      </c>
      <c r="L76" s="191" t="inlineStr">
        <is>
          <t>Part de viande fraîche consommée en boucherie</t>
        </is>
      </c>
      <c r="M76" s="191" t="inlineStr">
        <is>
          <t>Débouchés - IFCE</t>
        </is>
      </c>
      <c r="N76" s="191" t="inlineStr">
        <is>
          <t>Moyenne</t>
        </is>
      </c>
      <c r="O76" s="191" t="n">
        <v>-1</v>
      </c>
      <c r="P76" s="191" t="inlineStr">
        <is>
          <t>Part de viande fraîche consommée en boucherie</t>
        </is>
      </c>
      <c r="Q76" s="191" t="inlineStr">
        <is>
          <t>Kantar</t>
        </is>
      </c>
    </row>
    <row r="77" ht="15" customHeight="1">
      <c r="A77" s="150" t="n">
        <v>1402</v>
      </c>
      <c r="B77" s="150" t="inlineStr">
        <is>
          <t>Viande, fraîche</t>
        </is>
      </c>
      <c r="C77" s="150" t="inlineStr">
        <is>
          <t>Débouchés</t>
        </is>
      </c>
      <c r="D77" s="150" t="inlineStr">
        <is>
          <t>Viande chevaline</t>
        </is>
      </c>
      <c r="E77" s="150" t="inlineStr">
        <is>
          <t>France</t>
        </is>
      </c>
      <c r="F77" s="150" t="inlineStr">
        <is>
          <t>2023</t>
        </is>
      </c>
      <c r="G77" s="150" t="inlineStr">
        <is>
          <t>kt</t>
        </is>
      </c>
      <c r="H77" s="150" t="inlineStr"/>
      <c r="I77" s="150" t="inlineStr"/>
      <c r="J77" s="150" t="inlineStr"/>
      <c r="K77" s="150" t="inlineStr"/>
      <c r="L77" s="150" t="inlineStr"/>
      <c r="M77" s="150" t="inlineStr"/>
      <c r="N77" s="150" t="inlineStr"/>
      <c r="O77" s="150" t="n">
        <v>0.5</v>
      </c>
      <c r="P77" s="150" t="inlineStr"/>
      <c r="Q77" s="150" t="inlineStr"/>
    </row>
    <row r="78" ht="15" customHeight="1">
      <c r="A78" s="191" t="n">
        <v>1502</v>
      </c>
      <c r="B78" s="191" t="inlineStr">
        <is>
          <t>Viande, fraîche</t>
        </is>
      </c>
      <c r="C78" s="191" t="inlineStr">
        <is>
          <t>GMS</t>
        </is>
      </c>
      <c r="D78" s="191" t="inlineStr">
        <is>
          <t>Viande chevaline</t>
        </is>
      </c>
      <c r="E78" s="191" t="inlineStr">
        <is>
          <t>France</t>
        </is>
      </c>
      <c r="F78" s="191" t="inlineStr">
        <is>
          <t>2023</t>
        </is>
      </c>
      <c r="G78" s="191" t="inlineStr">
        <is>
          <t>kt</t>
        </is>
      </c>
      <c r="H78" s="191" t="inlineStr">
        <is>
          <t>Part de viande fraîche consommée en GMS = 50 % (Kantar)</t>
        </is>
      </c>
      <c r="I78" s="191" t="inlineStr">
        <is>
          <t>Kantar</t>
        </is>
      </c>
      <c r="J78" s="191" t="inlineStr">
        <is>
          <t>Cette répartition correspond plus excatement à la répartition des achats, l'hypothèse est que celle à la distribution est similaire.</t>
        </is>
      </c>
      <c r="K78" s="191" t="inlineStr">
        <is>
          <t>Répartition</t>
        </is>
      </c>
      <c r="L78" s="191" t="inlineStr">
        <is>
          <t>Part de viande fraîche consommée en GMS</t>
        </is>
      </c>
      <c r="M78" s="191" t="inlineStr">
        <is>
          <t>Débouchés - IFCE</t>
        </is>
      </c>
      <c r="N78" s="191" t="inlineStr">
        <is>
          <t>Moyenne</t>
        </is>
      </c>
      <c r="O78" s="191" t="n">
        <v>-1</v>
      </c>
      <c r="P78" s="191" t="inlineStr">
        <is>
          <t>Part de viande fraîche consommée en GMS</t>
        </is>
      </c>
      <c r="Q78" s="191" t="inlineStr">
        <is>
          <t>Kantar</t>
        </is>
      </c>
    </row>
    <row r="79" ht="15" customHeight="1">
      <c r="A79" s="150" t="n">
        <v>1502</v>
      </c>
      <c r="B79" s="150" t="inlineStr">
        <is>
          <t>Viande, fraîche</t>
        </is>
      </c>
      <c r="C79" s="150" t="inlineStr">
        <is>
          <t>Débouchés</t>
        </is>
      </c>
      <c r="D79" s="150" t="inlineStr">
        <is>
          <t>Viande chevaline</t>
        </is>
      </c>
      <c r="E79" s="150" t="inlineStr">
        <is>
          <t>France</t>
        </is>
      </c>
      <c r="F79" s="150" t="inlineStr">
        <is>
          <t>2023</t>
        </is>
      </c>
      <c r="G79" s="150" t="inlineStr">
        <is>
          <t>kt</t>
        </is>
      </c>
      <c r="H79" s="150" t="inlineStr"/>
      <c r="I79" s="150" t="inlineStr"/>
      <c r="J79" s="150" t="inlineStr"/>
      <c r="K79" s="150" t="inlineStr"/>
      <c r="L79" s="150" t="inlineStr"/>
      <c r="M79" s="150" t="inlineStr"/>
      <c r="N79" s="150" t="inlineStr"/>
      <c r="O79" s="150" t="n">
        <v>0.5</v>
      </c>
      <c r="P79" s="150" t="inlineStr"/>
      <c r="Q79" s="150" t="inlineStr"/>
    </row>
    <row r="80" ht="15" customHeight="1">
      <c r="A80" s="191" t="n">
        <v>1602</v>
      </c>
      <c r="B80" s="191" t="inlineStr">
        <is>
          <t>Viande, congelée</t>
        </is>
      </c>
      <c r="C80" s="191" t="inlineStr">
        <is>
          <t>Autres IAA</t>
        </is>
      </c>
      <c r="D80" s="191" t="inlineStr">
        <is>
          <t>Viande chevaline</t>
        </is>
      </c>
      <c r="E80" s="191" t="inlineStr">
        <is>
          <t>France</t>
        </is>
      </c>
      <c r="F80" s="191" t="inlineStr">
        <is>
          <t>2023</t>
        </is>
      </c>
      <c r="G80" s="191" t="inlineStr">
        <is>
          <t>kt</t>
        </is>
      </c>
      <c r="H80" s="191" t="inlineStr">
        <is>
          <t>Part de viande congelée consommée par les autres IAA = 100 % (A dire d'expert)</t>
        </is>
      </c>
      <c r="I80" s="191" t="inlineStr">
        <is>
          <t>A dire d'expert:Ifce + hypothèse de modélisation</t>
        </is>
      </c>
      <c r="J80" s="191" t="inlineStr">
        <is>
          <t>0:Consommation des autres IAA inconnue (négligée en volume dans le modèle)</t>
        </is>
      </c>
      <c r="K80" s="191" t="inlineStr">
        <is>
          <t>Répartition</t>
        </is>
      </c>
      <c r="L80" s="191" t="inlineStr">
        <is>
          <t>Part de viande congelée consommée par les autres IAA:Consommation de viande congelée par les autres IAA</t>
        </is>
      </c>
      <c r="M80" s="191" t="inlineStr">
        <is>
          <t>Débouchés - IFCE</t>
        </is>
      </c>
      <c r="N80" s="191" t="inlineStr">
        <is>
          <t>Faible:Très faible</t>
        </is>
      </c>
      <c r="O80" s="191" t="n">
        <v>-1</v>
      </c>
      <c r="P80" s="191" t="inlineStr">
        <is>
          <t>Part de viande congelée consommée par les autres IAA</t>
        </is>
      </c>
      <c r="Q80" s="191" t="inlineStr">
        <is>
          <t>A dire d'expert</t>
        </is>
      </c>
    </row>
    <row r="81" ht="15" customHeight="1">
      <c r="A81" s="150" t="n">
        <v>1602</v>
      </c>
      <c r="B81" s="150" t="inlineStr">
        <is>
          <t>Viande, congelée</t>
        </is>
      </c>
      <c r="C81" s="150" t="inlineStr">
        <is>
          <t>Débouchés</t>
        </is>
      </c>
      <c r="D81" s="150" t="inlineStr">
        <is>
          <t>Viande chevaline</t>
        </is>
      </c>
      <c r="E81" s="150" t="inlineStr">
        <is>
          <t>France</t>
        </is>
      </c>
      <c r="F81" s="150" t="inlineStr">
        <is>
          <t>2023</t>
        </is>
      </c>
      <c r="G81" s="150" t="inlineStr">
        <is>
          <t>kt</t>
        </is>
      </c>
      <c r="H81" s="150" t="inlineStr"/>
      <c r="I81" s="150" t="inlineStr"/>
      <c r="J81" s="150" t="inlineStr"/>
      <c r="K81" s="150" t="inlineStr"/>
      <c r="L81" s="150" t="inlineStr"/>
      <c r="M81" s="150" t="inlineStr"/>
      <c r="N81" s="150" t="inlineStr"/>
      <c r="O81" s="150" t="n">
        <v>1</v>
      </c>
      <c r="P81" s="150" t="inlineStr"/>
      <c r="Q81" s="150" t="inlineStr"/>
    </row>
    <row r="82" ht="15" customHeight="1">
      <c r="A82" s="191" t="n">
        <v>1702</v>
      </c>
      <c r="B82" s="191" t="inlineStr">
        <is>
          <t>Abats</t>
        </is>
      </c>
      <c r="C82" s="191" t="inlineStr">
        <is>
          <t>Débouchés</t>
        </is>
      </c>
      <c r="D82" s="191" t="inlineStr">
        <is>
          <t>Viande chevaline</t>
        </is>
      </c>
      <c r="E82" s="191" t="inlineStr">
        <is>
          <t>France</t>
        </is>
      </c>
      <c r="F82" s="191" t="inlineStr">
        <is>
          <t>2023</t>
        </is>
      </c>
      <c r="G82" s="191" t="inlineStr">
        <is>
          <t>kt</t>
        </is>
      </c>
      <c r="H82" s="191" t="inlineStr"/>
      <c r="I82" s="191" t="inlineStr"/>
      <c r="J82" s="191" t="inlineStr"/>
      <c r="K82" s="191" t="inlineStr"/>
      <c r="L82" s="191" t="inlineStr"/>
      <c r="M82" s="191" t="inlineStr"/>
      <c r="N82" s="191" t="inlineStr"/>
      <c r="O82" s="191" t="n">
        <v>1</v>
      </c>
      <c r="P82" s="191" t="inlineStr"/>
      <c r="Q82" s="191" t="inlineStr"/>
    </row>
    <row r="83" ht="15" customHeight="1">
      <c r="A83" s="150" t="n">
        <v>1702</v>
      </c>
      <c r="B83" s="150" t="inlineStr">
        <is>
          <t>Abats</t>
        </is>
      </c>
      <c r="C83" s="150" t="inlineStr">
        <is>
          <t>Petfood</t>
        </is>
      </c>
      <c r="D83" s="150" t="inlineStr">
        <is>
          <t>Viande chevaline</t>
        </is>
      </c>
      <c r="E83" s="150" t="inlineStr">
        <is>
          <t>France</t>
        </is>
      </c>
      <c r="F83" s="150" t="inlineStr">
        <is>
          <t>2023</t>
        </is>
      </c>
      <c r="G83" s="150" t="inlineStr">
        <is>
          <t>kt</t>
        </is>
      </c>
      <c r="H83" s="150" t="inlineStr">
        <is>
          <t>Part des abats consommée en petfood = 100 % (A dire d'expert)</t>
        </is>
      </c>
      <c r="I83" s="150" t="inlineStr">
        <is>
          <t>A dire d'expert</t>
        </is>
      </c>
      <c r="J83" s="150" t="inlineStr">
        <is>
          <t>0</t>
        </is>
      </c>
      <c r="K83" s="150" t="inlineStr">
        <is>
          <t>Répartition</t>
        </is>
      </c>
      <c r="L83" s="150" t="inlineStr">
        <is>
          <t>Part des abats consommée en petfood</t>
        </is>
      </c>
      <c r="M83" s="150" t="inlineStr">
        <is>
          <t>Débouchés - IFCE</t>
        </is>
      </c>
      <c r="N83" s="150" t="inlineStr">
        <is>
          <t>Faible</t>
        </is>
      </c>
      <c r="O83" s="150" t="n">
        <v>-1</v>
      </c>
      <c r="P83" s="150" t="inlineStr">
        <is>
          <t>Part des abats consommée en petfood</t>
        </is>
      </c>
      <c r="Q83" s="150" t="inlineStr">
        <is>
          <t>A dire d'expert</t>
        </is>
      </c>
    </row>
    <row r="84" ht="15" customHeight="1">
      <c r="A84" s="191" t="n">
        <v>1802</v>
      </c>
      <c r="B84" s="191" t="inlineStr">
        <is>
          <t>Abattage / découpe</t>
        </is>
      </c>
      <c r="C84" s="191" t="inlineStr">
        <is>
          <t>Viande</t>
        </is>
      </c>
      <c r="D84" s="191" t="inlineStr">
        <is>
          <t>Viande chevaline</t>
        </is>
      </c>
      <c r="E84" s="191" t="inlineStr">
        <is>
          <t>France</t>
        </is>
      </c>
      <c r="F84" s="191" t="inlineStr">
        <is>
          <t>2023</t>
        </is>
      </c>
      <c r="G84" s="191" t="inlineStr">
        <is>
          <t>kt</t>
        </is>
      </c>
      <c r="H84" s="191" t="inlineStr">
        <is>
          <t>Rendement en viande de l'abattage-découpe = 36 % (A dire d'expert)</t>
        </is>
      </c>
      <c r="I84" s="191" t="inlineStr">
        <is>
          <t>A dire d'expert</t>
        </is>
      </c>
      <c r="J84" s="191" t="inlineStr">
        <is>
          <t>0</t>
        </is>
      </c>
      <c r="K84" s="191" t="inlineStr">
        <is>
          <t>Rendement</t>
        </is>
      </c>
      <c r="L84" s="191" t="inlineStr">
        <is>
          <t>Rendement en viande de l'abattage-découpe</t>
        </is>
      </c>
      <c r="M84" s="191" t="inlineStr">
        <is>
          <t>Anatomie - Blézat</t>
        </is>
      </c>
      <c r="N84" s="191" t="inlineStr">
        <is>
          <t>Elevée</t>
        </is>
      </c>
      <c r="O84" s="191" t="n">
        <v>0.1</v>
      </c>
      <c r="P84" s="191" t="inlineStr"/>
      <c r="Q84" s="191" t="inlineStr"/>
    </row>
    <row r="85" ht="15" customHeight="1">
      <c r="A85" s="150" t="n">
        <v>1802</v>
      </c>
      <c r="B85" s="150" t="inlineStr">
        <is>
          <t>Abattage / découpe</t>
        </is>
      </c>
      <c r="C85" s="150" t="inlineStr">
        <is>
          <t>Viande, congelée</t>
        </is>
      </c>
      <c r="D85" s="150" t="inlineStr">
        <is>
          <t>Viande chevaline</t>
        </is>
      </c>
      <c r="E85" s="150" t="inlineStr">
        <is>
          <t>France</t>
        </is>
      </c>
      <c r="F85" s="150" t="inlineStr">
        <is>
          <t>2023</t>
        </is>
      </c>
      <c r="G85" s="150" t="inlineStr">
        <is>
          <t>kt</t>
        </is>
      </c>
      <c r="H85" s="150" t="inlineStr">
        <is>
          <t>Part de la production de viande congelée = 10 % (A dire d'expert)</t>
        </is>
      </c>
      <c r="I85" s="150" t="inlineStr">
        <is>
          <t>A dire d'expert</t>
        </is>
      </c>
      <c r="J85" s="150" t="inlineStr">
        <is>
          <t>0</t>
        </is>
      </c>
      <c r="K85" s="150" t="inlineStr">
        <is>
          <t>Répartition</t>
        </is>
      </c>
      <c r="L85" s="150" t="inlineStr">
        <is>
          <t>Part de la production de viande congelée</t>
        </is>
      </c>
      <c r="M85" s="150" t="inlineStr">
        <is>
          <t>Débouchés - IFCE</t>
        </is>
      </c>
      <c r="N85" s="150" t="inlineStr">
        <is>
          <t>Faible</t>
        </is>
      </c>
      <c r="O85" s="150" t="n">
        <v>-1</v>
      </c>
      <c r="P85" s="150" t="inlineStr">
        <is>
          <t>Part de la production de viande congelée</t>
        </is>
      </c>
      <c r="Q85" s="150" t="inlineStr">
        <is>
          <t>A dire d'expert</t>
        </is>
      </c>
    </row>
  </sheetData>
  <pageMargins left="0.75" right="0.75" top="1" bottom="1" header="0.5" footer="0.5"/>
</worksheet>
</file>

<file path=xl/worksheets/sheet17.xml><?xml version="1.0" encoding="utf-8"?>
<worksheet xmlns="http://schemas.openxmlformats.org/spreadsheetml/2006/main">
  <sheetPr>
    <tabColor theme="1"/>
    <outlinePr summaryBelow="1" summaryRight="1"/>
    <pageSetUpPr/>
  </sheetPr>
  <dimension ref="A1:O8"/>
  <sheetViews>
    <sheetView workbookViewId="0">
      <selection activeCell="AD10" sqref="AD10"/>
    </sheetView>
  </sheetViews>
  <sheetFormatPr baseColWidth="10" defaultRowHeight="14.4"/>
  <cols>
    <col width="31.21875" bestFit="1" customWidth="1" min="1" max="1"/>
    <col width="20" bestFit="1" customWidth="1" min="2" max="2"/>
    <col width="15.5546875" customWidth="1" min="4" max="4"/>
  </cols>
  <sheetData>
    <row r="1" ht="15" customHeight="1" thickBot="1">
      <c r="A1" s="89" t="inlineStr">
        <is>
          <t>Origine</t>
        </is>
      </c>
      <c r="B1" s="90" t="inlineStr">
        <is>
          <t>Destination</t>
        </is>
      </c>
      <c r="C1" s="90" t="inlineStr">
        <is>
          <t>Valeur</t>
        </is>
      </c>
      <c r="D1" s="90" t="inlineStr">
        <is>
          <t>Incertitude</t>
        </is>
      </c>
      <c r="E1">
        <f t="array" ref="E1:O8">_xlfn._xlws.FILTER(Contraintes!G1:Q186,ISTEXT(Contraintes!P1:P186))</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8">_xlfn._xlws.FILTER(Contraintes!B2:C186,ISTEXT(Contraintes!P2:P186))</f>
        <v/>
      </c>
      <c r="B2" t="inlineStr">
        <is>
          <t>Viande</t>
        </is>
      </c>
      <c r="E2" t="inlineStr">
        <is>
          <t>kt</t>
        </is>
      </c>
      <c r="F2" t="inlineStr">
        <is>
          <t>Viande chevaline</t>
        </is>
      </c>
      <c r="G2" t="inlineStr">
        <is>
          <t>2015:2019:2023</t>
        </is>
      </c>
      <c r="H2" t="inlineStr">
        <is>
          <t>France</t>
        </is>
      </c>
      <c r="I2" t="inlineStr">
        <is>
          <t>Rendement en viande de l'abattage-découpe</t>
        </is>
      </c>
      <c r="J2" t="n">
        <v>0</v>
      </c>
      <c r="K2" t="inlineStr">
        <is>
          <t>A dire d'expert</t>
        </is>
      </c>
      <c r="L2" t="inlineStr">
        <is>
          <t>Anatomie - Blézat</t>
        </is>
      </c>
      <c r="M2" t="inlineStr">
        <is>
          <t>Rendement</t>
        </is>
      </c>
      <c r="N2" t="inlineStr">
        <is>
          <t>Rendement en viande de l'abattage-découpe = 36 % (A dire d'expert)</t>
        </is>
      </c>
      <c r="O2" t="inlineStr">
        <is>
          <t>Elevée</t>
        </is>
      </c>
    </row>
    <row r="3">
      <c r="A3" t="inlineStr">
        <is>
          <t>Abattage / découpe</t>
        </is>
      </c>
      <c r="B3" t="inlineStr">
        <is>
          <t>Abats</t>
        </is>
      </c>
      <c r="E3" t="inlineStr">
        <is>
          <t>kt</t>
        </is>
      </c>
      <c r="F3" t="inlineStr">
        <is>
          <t>Viande chevaline</t>
        </is>
      </c>
      <c r="G3" t="inlineStr">
        <is>
          <t>2015:2019:2023</t>
        </is>
      </c>
      <c r="H3" t="inlineStr">
        <is>
          <t>France</t>
        </is>
      </c>
      <c r="I3" t="inlineStr">
        <is>
          <t>Rendement en abats de l'abattage-découpe</t>
        </is>
      </c>
      <c r="J3" t="inlineStr">
        <is>
          <t>Même répartition que le veau (rendements d'abattage et de découpe proches) pour les autres produits et coproduits que la viande</t>
        </is>
      </c>
      <c r="K3" t="inlineStr">
        <is>
          <t>Blézat</t>
        </is>
      </c>
      <c r="L3" t="inlineStr">
        <is>
          <t>Anatomie - Blézat</t>
        </is>
      </c>
      <c r="M3" t="inlineStr">
        <is>
          <t>Rendement</t>
        </is>
      </c>
      <c r="N3" t="inlineStr">
        <is>
          <t>Rendement en abats de l'abattage-découpe = 10,25 % (Blézat)</t>
        </is>
      </c>
      <c r="O3" t="inlineStr">
        <is>
          <t>Faible</t>
        </is>
      </c>
    </row>
    <row r="4">
      <c r="A4" t="inlineStr">
        <is>
          <t>Abattage / découpe</t>
        </is>
      </c>
      <c r="B4" t="inlineStr">
        <is>
          <t>C1</t>
        </is>
      </c>
      <c r="E4" t="inlineStr">
        <is>
          <t>kt</t>
        </is>
      </c>
      <c r="F4" t="inlineStr">
        <is>
          <t>Viande chevaline</t>
        </is>
      </c>
      <c r="G4" t="inlineStr">
        <is>
          <t>2015:2019:2023</t>
        </is>
      </c>
      <c r="H4" t="inlineStr">
        <is>
          <t>France</t>
        </is>
      </c>
      <c r="I4" t="inlineStr">
        <is>
          <t>Rendement en C1 de l'abattage-découpe</t>
        </is>
      </c>
      <c r="J4" t="inlineStr">
        <is>
          <t>Même répartition que le veau (rendements d'abattage et de découpe proches) pour les autres produits et coproduits que la viande</t>
        </is>
      </c>
      <c r="K4" t="inlineStr">
        <is>
          <t>Blézat</t>
        </is>
      </c>
      <c r="L4" t="inlineStr">
        <is>
          <t>Anatomie - Blézat</t>
        </is>
      </c>
      <c r="M4" t="inlineStr">
        <is>
          <t>Rendement</t>
        </is>
      </c>
      <c r="N4" t="inlineStr">
        <is>
          <t>Rendement en C1 de l'abattage-découpe = 6,06 % (Blézat)</t>
        </is>
      </c>
      <c r="O4" t="inlineStr">
        <is>
          <t>Faible</t>
        </is>
      </c>
    </row>
    <row r="5">
      <c r="A5" t="inlineStr">
        <is>
          <t>Abattage / découpe</t>
        </is>
      </c>
      <c r="B5" t="inlineStr">
        <is>
          <t>C2</t>
        </is>
      </c>
      <c r="E5" t="inlineStr">
        <is>
          <t>kt</t>
        </is>
      </c>
      <c r="F5" t="inlineStr">
        <is>
          <t>Viande chevaline</t>
        </is>
      </c>
      <c r="G5" t="inlineStr">
        <is>
          <t>2015:2019:2023</t>
        </is>
      </c>
      <c r="H5" t="inlineStr">
        <is>
          <t>France</t>
        </is>
      </c>
      <c r="I5" t="inlineStr">
        <is>
          <t>Rendement en C2 de l'abattage-découpe</t>
        </is>
      </c>
      <c r="J5" t="inlineStr">
        <is>
          <t>Même répartition que le veau (rendements d'abattage et de découpe proches) pour les autres produits et coproduits que la viande</t>
        </is>
      </c>
      <c r="K5" t="inlineStr">
        <is>
          <t>Blézat</t>
        </is>
      </c>
      <c r="L5" t="inlineStr">
        <is>
          <t>Anatomie - Blézat</t>
        </is>
      </c>
      <c r="M5" t="inlineStr">
        <is>
          <t>Rendement</t>
        </is>
      </c>
      <c r="N5" t="inlineStr">
        <is>
          <t>Rendement en C2 de l'abattage-découpe = 0 % (Blézat)</t>
        </is>
      </c>
      <c r="O5" t="inlineStr">
        <is>
          <t>Faible</t>
        </is>
      </c>
    </row>
    <row r="6">
      <c r="A6" t="inlineStr">
        <is>
          <t>Abattage / découpe</t>
        </is>
      </c>
      <c r="B6" t="inlineStr">
        <is>
          <t>C3 et alimentaire</t>
        </is>
      </c>
      <c r="E6" t="inlineStr">
        <is>
          <t>kt</t>
        </is>
      </c>
      <c r="F6" t="inlineStr">
        <is>
          <t>Viande chevaline</t>
        </is>
      </c>
      <c r="G6" t="inlineStr">
        <is>
          <t>2015:2019:2023</t>
        </is>
      </c>
      <c r="H6" t="inlineStr">
        <is>
          <t>France</t>
        </is>
      </c>
      <c r="I6" t="inlineStr">
        <is>
          <t>Rendement en C3 et alimentaire de l'abattage-découpe</t>
        </is>
      </c>
      <c r="J6" t="inlineStr">
        <is>
          <t>Même répartition que le veau (rendements d'abattage et de découpe proches) pour les autres produits et coproduits que la viande</t>
        </is>
      </c>
      <c r="K6" t="inlineStr">
        <is>
          <t>Blézat</t>
        </is>
      </c>
      <c r="L6" t="inlineStr">
        <is>
          <t>Anatomie - Blézat</t>
        </is>
      </c>
      <c r="M6" t="inlineStr">
        <is>
          <t>Rendement</t>
        </is>
      </c>
      <c r="N6" t="inlineStr">
        <is>
          <t>Rendement en C3 et alimentaire de l'abattage-découpe = 39,43 % (Blézat)</t>
        </is>
      </c>
      <c r="O6" t="inlineStr">
        <is>
          <t>Faible</t>
        </is>
      </c>
    </row>
    <row r="7">
      <c r="A7" t="inlineStr">
        <is>
          <t>Abattage / découpe</t>
        </is>
      </c>
      <c r="B7" t="inlineStr">
        <is>
          <t>Peaux</t>
        </is>
      </c>
      <c r="E7" t="inlineStr">
        <is>
          <t>kt</t>
        </is>
      </c>
      <c r="F7" t="inlineStr">
        <is>
          <t>Viande chevaline</t>
        </is>
      </c>
      <c r="G7" t="inlineStr">
        <is>
          <t>2015:2019:2023</t>
        </is>
      </c>
      <c r="H7" t="inlineStr">
        <is>
          <t>France</t>
        </is>
      </c>
      <c r="I7" t="inlineStr">
        <is>
          <t>Rendement en peaux de l'abattage-découpe</t>
        </is>
      </c>
      <c r="J7" t="inlineStr">
        <is>
          <t>Même répartition que le veau (rendements d'abattage et de découpe proches) pour les autres produits et coproduits que la viande</t>
        </is>
      </c>
      <c r="K7" t="inlineStr">
        <is>
          <t>Blézat</t>
        </is>
      </c>
      <c r="L7" t="inlineStr">
        <is>
          <t>Anatomie - Blézat</t>
        </is>
      </c>
      <c r="M7" t="inlineStr">
        <is>
          <t>Rendement</t>
        </is>
      </c>
      <c r="N7" t="inlineStr">
        <is>
          <t>Rendement en peaux de l'abattage-découpe = 7 % (Blézat)</t>
        </is>
      </c>
      <c r="O7" t="inlineStr">
        <is>
          <t>Faible</t>
        </is>
      </c>
    </row>
    <row r="8">
      <c r="A8" t="inlineStr">
        <is>
          <t>Abattage / découpe</t>
        </is>
      </c>
      <c r="B8" t="inlineStr">
        <is>
          <t>Eau - ressuage</t>
        </is>
      </c>
      <c r="E8" t="inlineStr">
        <is>
          <t>kt</t>
        </is>
      </c>
      <c r="F8" t="inlineStr">
        <is>
          <t>Viande chevaline</t>
        </is>
      </c>
      <c r="G8" t="inlineStr">
        <is>
          <t>2015:2019:2023</t>
        </is>
      </c>
      <c r="H8" t="inlineStr">
        <is>
          <t>France</t>
        </is>
      </c>
      <c r="I8" t="inlineStr">
        <is>
          <t>Pertes en eau de l'abattage-découpe</t>
        </is>
      </c>
      <c r="J8" t="inlineStr">
        <is>
          <t>Même répartition que le veau (rendements d'abattage et de découpe proches) pour les autres produits et coproduits que la viande</t>
        </is>
      </c>
      <c r="K8" t="inlineStr">
        <is>
          <t>Blézat</t>
        </is>
      </c>
      <c r="L8" t="inlineStr">
        <is>
          <t>Anatomie - Blézat</t>
        </is>
      </c>
      <c r="M8" t="inlineStr">
        <is>
          <t>Rendement</t>
        </is>
      </c>
      <c r="N8" t="inlineStr">
        <is>
          <t>Pertes en eau de l'abattage-découpe = 1,26 % (Blézat)</t>
        </is>
      </c>
      <c r="O8" t="inlineStr">
        <is>
          <t>Faible</t>
        </is>
      </c>
    </row>
  </sheetData>
  <pageMargins left="0.7" right="0.7" top="0.75" bottom="0.75" header="0.3" footer="0.3"/>
</worksheet>
</file>

<file path=xl/worksheets/sheet18.xml><?xml version="1.0" encoding="utf-8"?>
<worksheet xmlns="http://schemas.openxmlformats.org/spreadsheetml/2006/main">
  <sheetPr>
    <tabColor rgb="FFFFC000"/>
    <outlinePr summaryBelow="1" summaryRight="1"/>
    <pageSetUpPr/>
  </sheetPr>
  <dimension ref="A1:L77"/>
  <sheetViews>
    <sheetView topLeftCell="A41" zoomScaleNormal="100" workbookViewId="0">
      <selection activeCell="K75" sqref="K75"/>
    </sheetView>
  </sheetViews>
  <sheetFormatPr baseColWidth="10" defaultRowHeight="14.4"/>
  <cols>
    <col width="11.5546875" customWidth="1" style="92" min="1" max="5"/>
    <col width="12.21875" bestFit="1" customWidth="1" style="92" min="6" max="6"/>
    <col width="11.77734375" bestFit="1" customWidth="1" style="92" min="7" max="7"/>
    <col width="12.109375" customWidth="1" style="92" min="8" max="8"/>
    <col width="11.5546875" customWidth="1" style="92" min="9" max="16384"/>
  </cols>
  <sheetData>
    <row r="1">
      <c r="A1" s="91" t="inlineStr">
        <is>
          <t>Composition anatomique et rendement d'abattage/découpe</t>
        </is>
      </c>
    </row>
    <row r="2">
      <c r="H2" s="92" t="inlineStr">
        <is>
          <t>Abats = Abats et tripes destinés à l'alimentation humaine</t>
        </is>
      </c>
    </row>
    <row r="3">
      <c r="A3" s="93" t="inlineStr">
        <is>
          <t>Hors pertes liées à la maturation</t>
        </is>
      </c>
      <c r="H3" s="92" t="inlineStr">
        <is>
          <t>Coproduits = Abats, tripes et coproduits destinés aux C1, C2 et C3</t>
        </is>
      </c>
    </row>
    <row r="4">
      <c r="D4" s="112" t="n"/>
    </row>
    <row r="5">
      <c r="B5" s="91" t="inlineStr">
        <is>
          <t>Gros bovins</t>
        </is>
      </c>
      <c r="C5" s="92" t="inlineStr">
        <is>
          <t>Poids moyen (kg)</t>
        </is>
      </c>
      <c r="D5" s="112" t="inlineStr">
        <is>
          <t>Ratio sur poids vif</t>
        </is>
      </c>
      <c r="E5" s="92" t="inlineStr">
        <is>
          <t>Ratio sur poids carcasse</t>
        </is>
      </c>
      <c r="F5" s="92" t="inlineStr">
        <is>
          <t>Volume 2015</t>
        </is>
      </c>
      <c r="G5" s="92" t="inlineStr">
        <is>
          <t>Volume 2019</t>
        </is>
      </c>
      <c r="H5" s="92" t="inlineStr">
        <is>
          <t>Volume 2023</t>
        </is>
      </c>
    </row>
    <row r="6">
      <c r="B6" s="92" t="inlineStr">
        <is>
          <t>Vif</t>
        </is>
      </c>
      <c r="C6" s="92" t="n">
        <v>670</v>
      </c>
      <c r="D6" s="113">
        <f>C6/$C$6</f>
        <v/>
      </c>
      <c r="E6" s="94">
        <f>C6/$C$7</f>
        <v/>
      </c>
      <c r="F6" s="192">
        <f>E6*'Abattages - AGRESTE'!$G$7</f>
        <v/>
      </c>
      <c r="G6" s="192">
        <f>E6*'Abattages - AGRESTE'!$H$7</f>
        <v/>
      </c>
      <c r="H6" s="192">
        <f>E6*'Abattages - AGRESTE'!$I$7</f>
        <v/>
      </c>
    </row>
    <row r="7">
      <c r="B7" s="93" t="inlineStr">
        <is>
          <t>Caracasse</t>
        </is>
      </c>
      <c r="C7" s="93" t="n">
        <v>370</v>
      </c>
      <c r="D7" s="114">
        <f>C7/$C$6</f>
        <v/>
      </c>
      <c r="E7" s="96">
        <f>C7/$C$7</f>
        <v/>
      </c>
      <c r="F7" s="193">
        <f>E7*'Abattages - AGRESTE'!$G$7</f>
        <v/>
      </c>
      <c r="G7" s="193">
        <f>E7*'Abattages - AGRESTE'!$H$7</f>
        <v/>
      </c>
      <c r="H7" s="193">
        <f>E7*'Abattages - AGRESTE'!$I$7</f>
        <v/>
      </c>
    </row>
    <row r="8">
      <c r="B8" s="92" t="inlineStr">
        <is>
          <t>Viande</t>
        </is>
      </c>
      <c r="C8" s="92" t="n">
        <v>257</v>
      </c>
      <c r="D8" s="113">
        <f>C8/$C$6</f>
        <v/>
      </c>
      <c r="E8" s="94">
        <f>C8/$C$7</f>
        <v/>
      </c>
      <c r="F8" s="192">
        <f>E8*'Abattages - AGRESTE'!$G$7</f>
        <v/>
      </c>
      <c r="G8" s="192">
        <f>E8*'Abattages - AGRESTE'!$H$7</f>
        <v/>
      </c>
      <c r="H8" s="192">
        <f>E8*'Abattages - AGRESTE'!$I$7</f>
        <v/>
      </c>
    </row>
    <row r="9">
      <c r="B9" s="92" t="inlineStr">
        <is>
          <t>Abats</t>
        </is>
      </c>
      <c r="C9" s="92">
        <f>43.3+4.8</f>
        <v/>
      </c>
      <c r="D9" s="113">
        <f>C9/$C$6</f>
        <v/>
      </c>
      <c r="E9" s="94">
        <f>C9/$C$7</f>
        <v/>
      </c>
      <c r="F9" s="192">
        <f>E9*'Abattages - AGRESTE'!$G$7</f>
        <v/>
      </c>
      <c r="G9" s="192">
        <f>E9*'Abattages - AGRESTE'!$H$7</f>
        <v/>
      </c>
      <c r="H9" s="192">
        <f>E9*'Abattages - AGRESTE'!$I$7</f>
        <v/>
      </c>
    </row>
    <row r="10">
      <c r="B10" s="92" t="inlineStr">
        <is>
          <t>Coproduits</t>
        </is>
      </c>
      <c r="C10" s="92">
        <f>C6-(C9+C14+C15+C8)</f>
        <v/>
      </c>
      <c r="D10" s="113">
        <f>C10/$C$6</f>
        <v/>
      </c>
      <c r="E10" s="94">
        <f>C10/$C$7</f>
        <v/>
      </c>
      <c r="F10" s="192">
        <f>E10*'Abattages - AGRESTE'!$G$7</f>
        <v/>
      </c>
      <c r="G10" s="192">
        <f>E10*'Abattages - AGRESTE'!$H$7</f>
        <v/>
      </c>
      <c r="H10" s="192">
        <f>E10*'Abattages - AGRESTE'!$I$7</f>
        <v/>
      </c>
    </row>
    <row r="11">
      <c r="B11" s="99" t="inlineStr">
        <is>
          <t>dont C1</t>
        </is>
      </c>
      <c r="C11" s="92">
        <f>26.2+1+7</f>
        <v/>
      </c>
      <c r="D11" s="113">
        <f>C11/$C$6</f>
        <v/>
      </c>
      <c r="E11" s="94">
        <f>C11/$C$7</f>
        <v/>
      </c>
      <c r="F11" s="192">
        <f>E11*'Abattages - AGRESTE'!$G$7</f>
        <v/>
      </c>
      <c r="G11" s="192">
        <f>E11*'Abattages - AGRESTE'!$H$7</f>
        <v/>
      </c>
      <c r="H11" s="192">
        <f>E11*'Abattages - AGRESTE'!$I$7</f>
        <v/>
      </c>
    </row>
    <row r="12">
      <c r="B12" s="99" t="inlineStr">
        <is>
          <t>dont C2</t>
        </is>
      </c>
      <c r="C12" s="92" t="n">
        <v>67.2</v>
      </c>
      <c r="D12" s="113">
        <f>C12/$C$6</f>
        <v/>
      </c>
      <c r="E12" s="94">
        <f>C12/$C$7</f>
        <v/>
      </c>
      <c r="F12" s="192">
        <f>E12*'Abattages - AGRESTE'!$G$7</f>
        <v/>
      </c>
      <c r="G12" s="192">
        <f>E12*'Abattages - AGRESTE'!$H$7</f>
        <v/>
      </c>
      <c r="H12" s="192">
        <f>E12*'Abattages - AGRESTE'!$I$7</f>
        <v/>
      </c>
    </row>
    <row r="13">
      <c r="B13" s="99" t="inlineStr">
        <is>
          <t>dont C3</t>
        </is>
      </c>
      <c r="C13" s="92">
        <f>C10-(C11+C12)</f>
        <v/>
      </c>
      <c r="D13" s="113">
        <f>C13/$C$6</f>
        <v/>
      </c>
      <c r="E13" s="94">
        <f>C13/$C$7</f>
        <v/>
      </c>
      <c r="F13" s="192">
        <f>E13*'Abattages - AGRESTE'!$G$7</f>
        <v/>
      </c>
      <c r="G13" s="192">
        <f>E13*'Abattages - AGRESTE'!$H$7</f>
        <v/>
      </c>
      <c r="H13" s="192">
        <f>E13*'Abattages - AGRESTE'!$I$7</f>
        <v/>
      </c>
    </row>
    <row r="14">
      <c r="B14" s="92" t="inlineStr">
        <is>
          <t>Cuirs</t>
        </is>
      </c>
      <c r="C14" s="92" t="n">
        <v>37.4</v>
      </c>
      <c r="D14" s="113">
        <f>C14/$C$6</f>
        <v/>
      </c>
      <c r="E14" s="94">
        <f>C14/$C$7</f>
        <v/>
      </c>
      <c r="F14" s="192">
        <f>E14*'Abattages - AGRESTE'!$G$7</f>
        <v/>
      </c>
      <c r="G14" s="192">
        <f>E14*'Abattages - AGRESTE'!$H$7</f>
        <v/>
      </c>
      <c r="H14" s="192">
        <f>E14*'Abattages - AGRESTE'!$I$7</f>
        <v/>
      </c>
    </row>
    <row r="15">
      <c r="B15" s="92" t="inlineStr">
        <is>
          <t>Eau (ressuage)</t>
        </is>
      </c>
      <c r="C15" s="92" t="n">
        <v>8.4</v>
      </c>
      <c r="D15" s="113">
        <f>C15/$C$6</f>
        <v/>
      </c>
      <c r="E15" s="94">
        <f>C15/$C$7</f>
        <v/>
      </c>
      <c r="F15" s="192">
        <f>E15*'Abattages - AGRESTE'!$G$7</f>
        <v/>
      </c>
      <c r="G15" s="192">
        <f>E15*'Abattages - AGRESTE'!$H$7</f>
        <v/>
      </c>
      <c r="H15" s="192">
        <f>E15*'Abattages - AGRESTE'!$I$7</f>
        <v/>
      </c>
    </row>
    <row r="16">
      <c r="D16" s="115" t="n"/>
    </row>
    <row r="17">
      <c r="D17" s="112" t="n"/>
    </row>
    <row r="18">
      <c r="B18" s="91" t="inlineStr">
        <is>
          <t>Veaux</t>
        </is>
      </c>
      <c r="C18" s="92" t="inlineStr">
        <is>
          <t>Poids moyen (kg)</t>
        </is>
      </c>
      <c r="D18" s="112" t="inlineStr">
        <is>
          <t>Ratio sur poids vif</t>
        </is>
      </c>
      <c r="E18" s="92" t="inlineStr">
        <is>
          <t>Ratio sur poids carcasse</t>
        </is>
      </c>
      <c r="F18" s="92" t="inlineStr">
        <is>
          <t>Volume 2015</t>
        </is>
      </c>
      <c r="G18" s="92" t="inlineStr">
        <is>
          <t>Volume 2019</t>
        </is>
      </c>
      <c r="H18" s="92" t="inlineStr">
        <is>
          <t>Volume 2023</t>
        </is>
      </c>
    </row>
    <row r="19">
      <c r="B19" s="92" t="inlineStr">
        <is>
          <t>Vif</t>
        </is>
      </c>
      <c r="C19" s="92" t="n">
        <v>231</v>
      </c>
      <c r="D19" s="113">
        <f>C19/$C$19</f>
        <v/>
      </c>
      <c r="E19" s="94">
        <f>C19/$C$20</f>
        <v/>
      </c>
      <c r="F19" s="192">
        <f>E19*'Abattages - AGRESTE'!$G$4</f>
        <v/>
      </c>
      <c r="G19" s="192">
        <f>E19*'Abattages - AGRESTE'!$H$4</f>
        <v/>
      </c>
      <c r="H19" s="192">
        <f>E19*'Abattages - AGRESTE'!$I$4</f>
        <v/>
      </c>
    </row>
    <row r="20">
      <c r="B20" s="93" t="inlineStr">
        <is>
          <t>Caracasse</t>
        </is>
      </c>
      <c r="C20" s="93" t="n">
        <v>134</v>
      </c>
      <c r="D20" s="116">
        <f>C20/$C$19</f>
        <v/>
      </c>
      <c r="E20" s="96">
        <f>C20/$C$20</f>
        <v/>
      </c>
      <c r="F20" s="193">
        <f>E20*'Abattages - AGRESTE'!$G$4</f>
        <v/>
      </c>
      <c r="G20" s="193">
        <f>E20*'Abattages - AGRESTE'!$H$4</f>
        <v/>
      </c>
      <c r="H20" s="193">
        <f>E20*'Abattages - AGRESTE'!$I$4</f>
        <v/>
      </c>
    </row>
    <row r="21">
      <c r="B21" s="92" t="inlineStr">
        <is>
          <t>Viande</t>
        </is>
      </c>
      <c r="C21" s="92" t="n">
        <v>93.8</v>
      </c>
      <c r="D21" s="113">
        <f>C21/$C$19</f>
        <v/>
      </c>
      <c r="E21" s="94">
        <f>C21/$C$20</f>
        <v/>
      </c>
      <c r="F21" s="192">
        <f>E21*'Abattages - AGRESTE'!$G$4</f>
        <v/>
      </c>
      <c r="G21" s="192">
        <f>E21*'Abattages - AGRESTE'!$H$4</f>
        <v/>
      </c>
      <c r="H21" s="192">
        <f>E21*'Abattages - AGRESTE'!$I$4</f>
        <v/>
      </c>
    </row>
    <row r="22">
      <c r="B22" s="92" t="inlineStr">
        <is>
          <t>Abats</t>
        </is>
      </c>
      <c r="C22" s="102">
        <f>3.2+8+1.75+8.9-2.3+2+0.42</f>
        <v/>
      </c>
      <c r="D22" s="113">
        <f>C22/$C$19</f>
        <v/>
      </c>
      <c r="E22" s="94">
        <f>C22/$C$20</f>
        <v/>
      </c>
      <c r="F22" s="192">
        <f>E22*'Abattages - AGRESTE'!$G$4</f>
        <v/>
      </c>
      <c r="G22" s="192">
        <f>E22*'Abattages - AGRESTE'!$H$4</f>
        <v/>
      </c>
      <c r="H22" s="192">
        <f>E22*'Abattages - AGRESTE'!$I$4</f>
        <v/>
      </c>
    </row>
    <row r="23">
      <c r="B23" s="93" t="inlineStr">
        <is>
          <t>Coproduits</t>
        </is>
      </c>
      <c r="C23" s="103">
        <f>C19-C21-C22-C27-C28</f>
        <v/>
      </c>
      <c r="D23" s="116">
        <f>C23/$C$19</f>
        <v/>
      </c>
      <c r="E23" s="96">
        <f>C23/$C$20</f>
        <v/>
      </c>
      <c r="F23" s="192">
        <f>E23*'Abattages - AGRESTE'!$G$4</f>
        <v/>
      </c>
      <c r="G23" s="192">
        <f>E23*'Abattages - AGRESTE'!$H$4</f>
        <v/>
      </c>
      <c r="H23" s="192">
        <f>E23*'Abattages - AGRESTE'!$I$4</f>
        <v/>
      </c>
    </row>
    <row r="24">
      <c r="B24" s="99" t="inlineStr">
        <is>
          <t>dont C1</t>
        </is>
      </c>
      <c r="C24" s="92" t="n">
        <v>13</v>
      </c>
      <c r="D24" s="113">
        <f>C24/$C$19</f>
        <v/>
      </c>
      <c r="E24" s="94">
        <f>C24/$C$20</f>
        <v/>
      </c>
      <c r="F24" s="192">
        <f>E24*'Abattages - AGRESTE'!$G$4</f>
        <v/>
      </c>
      <c r="G24" s="192">
        <f>E24*'Abattages - AGRESTE'!$H$4</f>
        <v/>
      </c>
      <c r="H24" s="192">
        <f>E24*'Abattages - AGRESTE'!$I$4</f>
        <v/>
      </c>
    </row>
    <row r="25">
      <c r="B25" s="99" t="inlineStr">
        <is>
          <t>dont C2</t>
        </is>
      </c>
      <c r="C25" s="92" t="n">
        <v>0</v>
      </c>
      <c r="D25" s="113">
        <f>C25/$C$19</f>
        <v/>
      </c>
      <c r="E25" s="94">
        <f>C25/$C$20</f>
        <v/>
      </c>
      <c r="F25" s="192">
        <f>E25*'Abattages - AGRESTE'!$G$4</f>
        <v/>
      </c>
      <c r="G25" s="192">
        <f>E25*'Abattages - AGRESTE'!$H$4</f>
        <v/>
      </c>
      <c r="H25" s="192">
        <f>E25*'Abattages - AGRESTE'!$I$4</f>
        <v/>
      </c>
    </row>
    <row r="26">
      <c r="B26" s="99" t="inlineStr">
        <is>
          <t>dont C3</t>
        </is>
      </c>
      <c r="C26" s="102">
        <f>C23-C24</f>
        <v/>
      </c>
      <c r="D26" s="113">
        <f>C26/$C$19</f>
        <v/>
      </c>
      <c r="E26" s="94">
        <f>C26/$C$20</f>
        <v/>
      </c>
      <c r="F26" s="192">
        <f>E26*'Abattages - AGRESTE'!$G$4</f>
        <v/>
      </c>
      <c r="G26" s="192">
        <f>E26*'Abattages - AGRESTE'!$H$4</f>
        <v/>
      </c>
      <c r="H26" s="192">
        <f>E26*'Abattages - AGRESTE'!$I$4</f>
        <v/>
      </c>
    </row>
    <row r="27">
      <c r="B27" s="92" t="inlineStr">
        <is>
          <t>Cuirs</t>
        </is>
      </c>
      <c r="C27" s="92" t="n">
        <v>15</v>
      </c>
      <c r="D27" s="113">
        <f>C27/$C$19</f>
        <v/>
      </c>
      <c r="E27" s="94">
        <f>C27/$C$20</f>
        <v/>
      </c>
      <c r="F27" s="192">
        <f>E27*'Abattages - AGRESTE'!$G$4</f>
        <v/>
      </c>
      <c r="G27" s="192">
        <f>E27*'Abattages - AGRESTE'!$H$4</f>
        <v/>
      </c>
      <c r="H27" s="192">
        <f>E27*'Abattages - AGRESTE'!$I$4</f>
        <v/>
      </c>
    </row>
    <row r="28">
      <c r="B28" s="92" t="inlineStr">
        <is>
          <t>Eau (ressuage)</t>
        </is>
      </c>
      <c r="C28" s="92" t="n">
        <v>2.7</v>
      </c>
      <c r="D28" s="113">
        <f>C28/$C$19</f>
        <v/>
      </c>
      <c r="E28" s="94">
        <f>C28/$C$20</f>
        <v/>
      </c>
      <c r="F28" s="192">
        <f>E28*'Abattages - AGRESTE'!$G$4</f>
        <v/>
      </c>
      <c r="G28" s="192">
        <f>E28*'Abattages - AGRESTE'!$H$4</f>
        <v/>
      </c>
      <c r="H28" s="192">
        <f>E28*'Abattages - AGRESTE'!$I$4</f>
        <v/>
      </c>
    </row>
    <row r="29">
      <c r="C29" s="102" t="n"/>
      <c r="D29" s="100" t="n"/>
    </row>
    <row r="31">
      <c r="B31" s="91" t="inlineStr">
        <is>
          <t>Porcs</t>
        </is>
      </c>
      <c r="C31" s="92" t="inlineStr">
        <is>
          <t>Poids moyen (kg)</t>
        </is>
      </c>
      <c r="D31" s="92" t="inlineStr">
        <is>
          <t>Ratio sur poids vif</t>
        </is>
      </c>
      <c r="E31" s="92" t="inlineStr">
        <is>
          <t>Ratio sur poids carcasse</t>
        </is>
      </c>
      <c r="F31" s="92" t="inlineStr">
        <is>
          <t>Volume 2015</t>
        </is>
      </c>
      <c r="G31" s="92" t="inlineStr">
        <is>
          <t>Volume 2019</t>
        </is>
      </c>
      <c r="H31" s="92" t="inlineStr">
        <is>
          <t>Volume 2023</t>
        </is>
      </c>
    </row>
    <row r="32">
      <c r="B32" s="92" t="inlineStr">
        <is>
          <t>Vif</t>
        </is>
      </c>
      <c r="C32" s="92" t="n">
        <v>115</v>
      </c>
      <c r="D32" s="94">
        <f>C32/$C$32</f>
        <v/>
      </c>
      <c r="E32" s="94">
        <f>C32/$C$33</f>
        <v/>
      </c>
      <c r="F32" s="192">
        <f>E32*'Abattages - AGRESTE'!$G$25</f>
        <v/>
      </c>
      <c r="G32" s="192">
        <f>E32*'Abattages - AGRESTE'!$H$25</f>
        <v/>
      </c>
      <c r="H32" s="192">
        <f>E32*'Abattages - AGRESTE'!$I$25</f>
        <v/>
      </c>
    </row>
    <row r="33">
      <c r="B33" s="93" t="inlineStr">
        <is>
          <t>Caracasse</t>
        </is>
      </c>
      <c r="C33" s="93" t="n">
        <v>89</v>
      </c>
      <c r="D33" s="96">
        <f>C33/$C$32</f>
        <v/>
      </c>
      <c r="E33" s="96">
        <f>C33/$C$33</f>
        <v/>
      </c>
      <c r="F33" s="193">
        <f>E33*'Abattages - AGRESTE'!$G$25</f>
        <v/>
      </c>
      <c r="G33" s="193">
        <f>E33*'Abattages - AGRESTE'!$H$25</f>
        <v/>
      </c>
      <c r="H33" s="193">
        <f>E33*'Abattages - AGRESTE'!$I$25</f>
        <v/>
      </c>
    </row>
    <row r="34">
      <c r="B34" s="92" t="inlineStr">
        <is>
          <t>Viande</t>
        </is>
      </c>
      <c r="C34" s="92" t="n">
        <v>68</v>
      </c>
      <c r="D34" s="94">
        <f>C34/$C$32</f>
        <v/>
      </c>
      <c r="E34" s="94">
        <f>C34/$C$33</f>
        <v/>
      </c>
      <c r="F34" s="192">
        <f>E34*'Abattages - AGRESTE'!$G$25</f>
        <v/>
      </c>
      <c r="G34" s="192">
        <f>E34*'Abattages - AGRESTE'!$H$25</f>
        <v/>
      </c>
      <c r="H34" s="192">
        <f>E34*'Abattages - AGRESTE'!$I$25</f>
        <v/>
      </c>
    </row>
    <row r="35">
      <c r="B35" s="92" t="inlineStr">
        <is>
          <t>Abats</t>
        </is>
      </c>
      <c r="C35" s="92">
        <f>0.5+2.4+1.5+0.6+0.35+0.5+0.35+0.31+3+5-0.1</f>
        <v/>
      </c>
      <c r="D35" s="94">
        <f>C35/$C$32</f>
        <v/>
      </c>
      <c r="E35" s="94">
        <f>C35/$C$33</f>
        <v/>
      </c>
      <c r="F35" s="192">
        <f>E35*'Abattages - AGRESTE'!$G$25</f>
        <v/>
      </c>
      <c r="G35" s="192">
        <f>E35*'Abattages - AGRESTE'!$H$25</f>
        <v/>
      </c>
      <c r="H35" s="192">
        <f>E35*'Abattages - AGRESTE'!$I$25</f>
        <v/>
      </c>
    </row>
    <row r="36">
      <c r="B36" s="92" t="inlineStr">
        <is>
          <t>Coproduits</t>
        </is>
      </c>
      <c r="C36" s="92">
        <f>C32-(C35+C40+C34)</f>
        <v/>
      </c>
      <c r="D36" s="94">
        <f>C36/$C$32</f>
        <v/>
      </c>
      <c r="E36" s="94">
        <f>C36/$C$33</f>
        <v/>
      </c>
      <c r="F36" s="192">
        <f>E36*'Abattages - AGRESTE'!$G$25</f>
        <v/>
      </c>
      <c r="G36" s="192">
        <f>E36*'Abattages - AGRESTE'!$H$25</f>
        <v/>
      </c>
      <c r="H36" s="192">
        <f>E36*'Abattages - AGRESTE'!$I$25</f>
        <v/>
      </c>
    </row>
    <row r="37">
      <c r="B37" s="99" t="inlineStr">
        <is>
          <t>dont C1</t>
        </is>
      </c>
      <c r="C37" s="92" t="n">
        <v>0</v>
      </c>
      <c r="D37" s="94">
        <f>C37/$C$32</f>
        <v/>
      </c>
      <c r="E37" s="94">
        <f>C37/$C$33</f>
        <v/>
      </c>
      <c r="F37" s="192">
        <f>E37*'Abattages - AGRESTE'!$G$25</f>
        <v/>
      </c>
      <c r="G37" s="192">
        <f>E37*'Abattages - AGRESTE'!$H$25</f>
        <v/>
      </c>
      <c r="H37" s="192">
        <f>E37*'Abattages - AGRESTE'!$I$25</f>
        <v/>
      </c>
    </row>
    <row r="38">
      <c r="B38" s="99" t="inlineStr">
        <is>
          <t>dont C2</t>
        </is>
      </c>
      <c r="C38" s="92">
        <f>7+0.3</f>
        <v/>
      </c>
      <c r="D38" s="94">
        <f>C38/$C$32</f>
        <v/>
      </c>
      <c r="E38" s="94">
        <f>C38/$C$33</f>
        <v/>
      </c>
      <c r="F38" s="192">
        <f>E38*'Abattages - AGRESTE'!$G$25</f>
        <v/>
      </c>
      <c r="G38" s="192">
        <f>E38*'Abattages - AGRESTE'!$H$25</f>
        <v/>
      </c>
      <c r="H38" s="192">
        <f>E38*'Abattages - AGRESTE'!$I$25</f>
        <v/>
      </c>
    </row>
    <row r="39">
      <c r="B39" s="99" t="inlineStr">
        <is>
          <t>dont C3</t>
        </is>
      </c>
      <c r="C39" s="92">
        <f>C36-C38</f>
        <v/>
      </c>
      <c r="D39" s="94">
        <f>C39/$C$32</f>
        <v/>
      </c>
      <c r="E39" s="94">
        <f>C39/$C$33</f>
        <v/>
      </c>
      <c r="F39" s="192">
        <f>E39*'Abattages - AGRESTE'!$G$25</f>
        <v/>
      </c>
      <c r="G39" s="192">
        <f>E39*'Abattages - AGRESTE'!$H$25</f>
        <v/>
      </c>
      <c r="H39" s="192">
        <f>E39*'Abattages - AGRESTE'!$I$25</f>
        <v/>
      </c>
    </row>
    <row r="40">
      <c r="B40" s="92" t="inlineStr">
        <is>
          <t>Eau (ressuage)</t>
        </is>
      </c>
      <c r="C40" s="92" t="n">
        <v>1.8</v>
      </c>
      <c r="D40" s="94">
        <f>C40/$C$32</f>
        <v/>
      </c>
      <c r="E40" s="94">
        <f>C40/$C$33</f>
        <v/>
      </c>
      <c r="F40" s="192">
        <f>E40*'Abattages - AGRESTE'!$G$25</f>
        <v/>
      </c>
      <c r="G40" s="192">
        <f>E40*'Abattages - AGRESTE'!$H$25</f>
        <v/>
      </c>
      <c r="H40" s="192">
        <f>E40*'Abattages - AGRESTE'!$I$25</f>
        <v/>
      </c>
    </row>
    <row r="43">
      <c r="B43" s="91" t="inlineStr">
        <is>
          <t>Ovins</t>
        </is>
      </c>
      <c r="C43" s="92" t="inlineStr">
        <is>
          <t>Poids moyen (kg)</t>
        </is>
      </c>
      <c r="D43" s="92" t="inlineStr">
        <is>
          <t>Ratio sur poids vif</t>
        </is>
      </c>
      <c r="E43" s="92" t="inlineStr">
        <is>
          <t>Ratio sur poids carcasse</t>
        </is>
      </c>
      <c r="F43" s="92" t="inlineStr">
        <is>
          <t>Volume 2015</t>
        </is>
      </c>
      <c r="G43" s="92" t="inlineStr">
        <is>
          <t>Volume 2019</t>
        </is>
      </c>
      <c r="H43" s="92" t="inlineStr">
        <is>
          <t>Volume 2023</t>
        </is>
      </c>
    </row>
    <row r="44">
      <c r="B44" s="92" t="inlineStr">
        <is>
          <t>Vif</t>
        </is>
      </c>
      <c r="C44" s="92" t="n">
        <v>36</v>
      </c>
      <c r="D44" s="94">
        <f>C44/$C$44</f>
        <v/>
      </c>
      <c r="E44" s="94">
        <f>C44/$C$45</f>
        <v/>
      </c>
      <c r="F44" s="192">
        <f>E44*'Abattages - AGRESTE'!$G$31</f>
        <v/>
      </c>
      <c r="G44" s="192">
        <f>E44*'Abattages - AGRESTE'!$H$31</f>
        <v/>
      </c>
      <c r="H44" s="192">
        <f>E44*'Abattages - AGRESTE'!$I$31</f>
        <v/>
      </c>
    </row>
    <row r="45">
      <c r="B45" s="93" t="inlineStr">
        <is>
          <t>Caracasse</t>
        </is>
      </c>
      <c r="C45" s="93" t="n">
        <v>18</v>
      </c>
      <c r="D45" s="96">
        <f>C45/$C$44</f>
        <v/>
      </c>
      <c r="E45" s="96">
        <f>C45/$C$45</f>
        <v/>
      </c>
      <c r="F45" s="193">
        <f>E45*'Abattages - AGRESTE'!$G$31</f>
        <v/>
      </c>
      <c r="G45" s="193">
        <f>E45*'Abattages - AGRESTE'!$H$31</f>
        <v/>
      </c>
      <c r="H45" s="193">
        <f>E45*'Abattages - AGRESTE'!$I$31</f>
        <v/>
      </c>
    </row>
    <row r="46">
      <c r="B46" s="92" t="inlineStr">
        <is>
          <t>Viande</t>
        </is>
      </c>
      <c r="C46" s="92" t="n">
        <v>14.4</v>
      </c>
      <c r="D46" s="94">
        <f>C46/$C$44</f>
        <v/>
      </c>
      <c r="E46" s="94">
        <f>C46/$C$45</f>
        <v/>
      </c>
      <c r="F46" s="192">
        <f>E46*'Abattages - AGRESTE'!$G$31</f>
        <v/>
      </c>
      <c r="G46" s="192">
        <f>E46*'Abattages - AGRESTE'!$H$31</f>
        <v/>
      </c>
      <c r="H46" s="192">
        <f>E46*'Abattages - AGRESTE'!$I$31</f>
        <v/>
      </c>
    </row>
    <row r="47">
      <c r="B47" s="92" t="inlineStr">
        <is>
          <t>Abats</t>
        </is>
      </c>
      <c r="C47" s="194">
        <f>0.7+1.5+0.3+1.19-0.1</f>
        <v/>
      </c>
      <c r="D47" s="94">
        <f>C47/$C$44</f>
        <v/>
      </c>
      <c r="E47" s="94">
        <f>C47/$C$45</f>
        <v/>
      </c>
      <c r="F47" s="192">
        <f>E47*'Abattages - AGRESTE'!$G$31</f>
        <v/>
      </c>
      <c r="G47" s="192">
        <f>E47*'Abattages - AGRESTE'!$H$31</f>
        <v/>
      </c>
      <c r="H47" s="192">
        <f>E47*'Abattages - AGRESTE'!$I$31</f>
        <v/>
      </c>
    </row>
    <row r="48">
      <c r="B48" s="92" t="inlineStr">
        <is>
          <t>Coproduits</t>
        </is>
      </c>
      <c r="C48" s="194">
        <f>C44-(C47+C52+C53+C46)</f>
        <v/>
      </c>
      <c r="D48" s="94">
        <f>C48/$C$44</f>
        <v/>
      </c>
      <c r="E48" s="94">
        <f>C48/$C$45</f>
        <v/>
      </c>
      <c r="F48" s="192">
        <f>E48*'Abattages - AGRESTE'!$G$31</f>
        <v/>
      </c>
      <c r="G48" s="192">
        <f>E48*'Abattages - AGRESTE'!$H$31</f>
        <v/>
      </c>
      <c r="H48" s="192">
        <f>E48*'Abattages - AGRESTE'!$I$31</f>
        <v/>
      </c>
    </row>
    <row r="49">
      <c r="B49" s="99" t="inlineStr">
        <is>
          <t>dont C1</t>
        </is>
      </c>
      <c r="C49" s="92">
        <f>1+0.5</f>
        <v/>
      </c>
      <c r="D49" s="94">
        <f>C49/$C$44</f>
        <v/>
      </c>
      <c r="E49" s="94">
        <f>C49/$C$45</f>
        <v/>
      </c>
      <c r="F49" s="192">
        <f>E49*'Abattages - AGRESTE'!$G$31</f>
        <v/>
      </c>
      <c r="G49" s="192">
        <f>E49*'Abattages - AGRESTE'!$H$31</f>
        <v/>
      </c>
      <c r="H49" s="192">
        <f>E49*'Abattages - AGRESTE'!$I$31</f>
        <v/>
      </c>
    </row>
    <row r="50">
      <c r="B50" s="99" t="inlineStr">
        <is>
          <t>dont C2</t>
        </is>
      </c>
      <c r="C50" s="92" t="n">
        <v>3</v>
      </c>
      <c r="D50" s="94">
        <f>C50/$C$44</f>
        <v/>
      </c>
      <c r="E50" s="94">
        <f>C50/$C$45</f>
        <v/>
      </c>
      <c r="F50" s="192">
        <f>E50*'Abattages - AGRESTE'!$G$31</f>
        <v/>
      </c>
      <c r="G50" s="192">
        <f>E50*'Abattages - AGRESTE'!$H$31</f>
        <v/>
      </c>
      <c r="H50" s="192">
        <f>E50*'Abattages - AGRESTE'!$I$31</f>
        <v/>
      </c>
    </row>
    <row r="51">
      <c r="B51" s="99" t="inlineStr">
        <is>
          <t>dont C3</t>
        </is>
      </c>
      <c r="C51" s="194">
        <f>C48-C49-C50</f>
        <v/>
      </c>
      <c r="D51" s="94">
        <f>C51/$C$44</f>
        <v/>
      </c>
      <c r="E51" s="94">
        <f>C51/$C$45</f>
        <v/>
      </c>
      <c r="F51" s="192">
        <f>E51*'Abattages - AGRESTE'!$G$31</f>
        <v/>
      </c>
      <c r="G51" s="192">
        <f>E51*'Abattages - AGRESTE'!$H$31</f>
        <v/>
      </c>
      <c r="H51" s="192">
        <f>E51*'Abattages - AGRESTE'!$I$31</f>
        <v/>
      </c>
    </row>
    <row r="52">
      <c r="B52" s="92" t="inlineStr">
        <is>
          <t>Peaux</t>
        </is>
      </c>
      <c r="C52" s="92" t="n">
        <v>3.1</v>
      </c>
      <c r="D52" s="94">
        <f>C52/$C$44</f>
        <v/>
      </c>
      <c r="E52" s="94">
        <f>C52/$C$45</f>
        <v/>
      </c>
      <c r="F52" s="192">
        <f>E52*'Abattages - AGRESTE'!$G$31</f>
        <v/>
      </c>
      <c r="G52" s="192">
        <f>E52*'Abattages - AGRESTE'!$H$31</f>
        <v/>
      </c>
      <c r="H52" s="192">
        <f>E52*'Abattages - AGRESTE'!$I$31</f>
        <v/>
      </c>
    </row>
    <row r="53">
      <c r="B53" s="92" t="inlineStr">
        <is>
          <t>Eau (ressuage)</t>
        </is>
      </c>
      <c r="C53" s="92" t="n">
        <v>1</v>
      </c>
      <c r="D53" s="94">
        <f>C53/$C$44</f>
        <v/>
      </c>
      <c r="E53" s="94">
        <f>C53/$C$45</f>
        <v/>
      </c>
      <c r="F53" s="192">
        <f>E53*'Abattages - AGRESTE'!$G$31</f>
        <v/>
      </c>
      <c r="G53" s="192">
        <f>E53*'Abattages - AGRESTE'!$H$31</f>
        <v/>
      </c>
      <c r="H53" s="192">
        <f>E53*'Abattages - AGRESTE'!$I$31</f>
        <v/>
      </c>
    </row>
    <row r="55">
      <c r="B55" s="91" t="inlineStr">
        <is>
          <t>Caprins (= ovins)</t>
        </is>
      </c>
      <c r="C55" s="92" t="inlineStr">
        <is>
          <t>Poids moyen (kg)</t>
        </is>
      </c>
      <c r="D55" s="92" t="inlineStr">
        <is>
          <t>Ratio sur poids vif</t>
        </is>
      </c>
      <c r="E55" s="92" t="inlineStr">
        <is>
          <t>Ratio sur poids carcasse</t>
        </is>
      </c>
      <c r="F55" s="92" t="inlineStr">
        <is>
          <t>Volume 2015</t>
        </is>
      </c>
      <c r="G55" s="92" t="inlineStr">
        <is>
          <t>Volume 2019</t>
        </is>
      </c>
      <c r="H55" s="92" t="inlineStr">
        <is>
          <t>Volume 2023</t>
        </is>
      </c>
    </row>
    <row r="56">
      <c r="B56" s="92" t="inlineStr">
        <is>
          <t>Vif</t>
        </is>
      </c>
      <c r="C56" s="92">
        <f>C44</f>
        <v/>
      </c>
      <c r="D56" s="94">
        <f>D44</f>
        <v/>
      </c>
      <c r="E56" s="94">
        <f>E44</f>
        <v/>
      </c>
      <c r="F56" s="192">
        <f>E56*'Abattages - AGRESTE'!$G$34</f>
        <v/>
      </c>
      <c r="G56" s="192">
        <f>E56*'Abattages - AGRESTE'!$H$34</f>
        <v/>
      </c>
      <c r="H56" s="192">
        <f>E56*'Abattages - AGRESTE'!$I$34</f>
        <v/>
      </c>
    </row>
    <row r="57">
      <c r="B57" s="93" t="inlineStr">
        <is>
          <t>Caracasse</t>
        </is>
      </c>
      <c r="C57" s="93">
        <f>C45</f>
        <v/>
      </c>
      <c r="D57" s="96">
        <f>D45</f>
        <v/>
      </c>
      <c r="E57" s="96">
        <f>E45</f>
        <v/>
      </c>
      <c r="F57" s="193">
        <f>E57*'Abattages - AGRESTE'!$G$34</f>
        <v/>
      </c>
      <c r="G57" s="193">
        <f>E57*'Abattages - AGRESTE'!$H$34</f>
        <v/>
      </c>
      <c r="H57" s="193">
        <f>E57*'Abattages - AGRESTE'!$I$34</f>
        <v/>
      </c>
    </row>
    <row r="58">
      <c r="B58" s="92" t="inlineStr">
        <is>
          <t>Viande</t>
        </is>
      </c>
      <c r="C58" s="92">
        <f>C46</f>
        <v/>
      </c>
      <c r="D58" s="94">
        <f>D46</f>
        <v/>
      </c>
      <c r="E58" s="94">
        <f>E46</f>
        <v/>
      </c>
      <c r="F58" s="192">
        <f>E58*'Abattages - AGRESTE'!$G$34</f>
        <v/>
      </c>
      <c r="G58" s="192">
        <f>E58*'Abattages - AGRESTE'!$H$34</f>
        <v/>
      </c>
      <c r="H58" s="192">
        <f>E58*'Abattages - AGRESTE'!$I$34</f>
        <v/>
      </c>
    </row>
    <row r="59">
      <c r="B59" s="92" t="inlineStr">
        <is>
          <t>Abats</t>
        </is>
      </c>
      <c r="C59" s="92">
        <f>C47</f>
        <v/>
      </c>
      <c r="D59" s="94">
        <f>D47</f>
        <v/>
      </c>
      <c r="E59" s="94">
        <f>E47</f>
        <v/>
      </c>
      <c r="F59" s="192">
        <f>E59*'Abattages - AGRESTE'!$G$34</f>
        <v/>
      </c>
      <c r="G59" s="192">
        <f>E59*'Abattages - AGRESTE'!$H$34</f>
        <v/>
      </c>
      <c r="H59" s="192">
        <f>E59*'Abattages - AGRESTE'!$I$34</f>
        <v/>
      </c>
    </row>
    <row r="60">
      <c r="B60" s="92" t="inlineStr">
        <is>
          <t>Coproduits</t>
        </is>
      </c>
      <c r="C60" s="92">
        <f>C48</f>
        <v/>
      </c>
      <c r="D60" s="94">
        <f>D48</f>
        <v/>
      </c>
      <c r="E60" s="94">
        <f>E48</f>
        <v/>
      </c>
      <c r="F60" s="192">
        <f>E60*'Abattages - AGRESTE'!$G$34</f>
        <v/>
      </c>
      <c r="G60" s="192">
        <f>E60*'Abattages - AGRESTE'!$H$34</f>
        <v/>
      </c>
      <c r="H60" s="192">
        <f>E60*'Abattages - AGRESTE'!$I$34</f>
        <v/>
      </c>
    </row>
    <row r="61">
      <c r="B61" s="99" t="inlineStr">
        <is>
          <t>dont C1</t>
        </is>
      </c>
      <c r="C61" s="92">
        <f>C49</f>
        <v/>
      </c>
      <c r="D61" s="94">
        <f>D49</f>
        <v/>
      </c>
      <c r="E61" s="94">
        <f>E49</f>
        <v/>
      </c>
      <c r="F61" s="192">
        <f>E61*'Abattages - AGRESTE'!$G$34</f>
        <v/>
      </c>
      <c r="G61" s="192">
        <f>E61*'Abattages - AGRESTE'!$H$34</f>
        <v/>
      </c>
      <c r="H61" s="192">
        <f>E61*'Abattages - AGRESTE'!$I$34</f>
        <v/>
      </c>
    </row>
    <row r="62">
      <c r="B62" s="99" t="inlineStr">
        <is>
          <t>dont C2</t>
        </is>
      </c>
      <c r="C62" s="92">
        <f>C50</f>
        <v/>
      </c>
      <c r="D62" s="94">
        <f>D50</f>
        <v/>
      </c>
      <c r="E62" s="94">
        <f>E50</f>
        <v/>
      </c>
      <c r="F62" s="192">
        <f>E62*'Abattages - AGRESTE'!$G$34</f>
        <v/>
      </c>
      <c r="G62" s="192">
        <f>E62*'Abattages - AGRESTE'!$H$34</f>
        <v/>
      </c>
      <c r="H62" s="192">
        <f>E62*'Abattages - AGRESTE'!$I$34</f>
        <v/>
      </c>
    </row>
    <row r="63">
      <c r="B63" s="99" t="inlineStr">
        <is>
          <t>dont C3</t>
        </is>
      </c>
      <c r="C63" s="92">
        <f>C51</f>
        <v/>
      </c>
      <c r="D63" s="94">
        <f>D51</f>
        <v/>
      </c>
      <c r="E63" s="94">
        <f>E51</f>
        <v/>
      </c>
      <c r="F63" s="192">
        <f>E63*'Abattages - AGRESTE'!$G$34</f>
        <v/>
      </c>
      <c r="G63" s="192">
        <f>E63*'Abattages - AGRESTE'!$H$34</f>
        <v/>
      </c>
      <c r="H63" s="192">
        <f>E63*'Abattages - AGRESTE'!$I$34</f>
        <v/>
      </c>
    </row>
    <row r="64">
      <c r="B64" s="92" t="inlineStr">
        <is>
          <t>Peaux</t>
        </is>
      </c>
      <c r="C64" s="92">
        <f>C52</f>
        <v/>
      </c>
      <c r="D64" s="94">
        <f>D52</f>
        <v/>
      </c>
      <c r="E64" s="94">
        <f>E52</f>
        <v/>
      </c>
      <c r="F64" s="192">
        <f>E64*'Abattages - AGRESTE'!$G$34</f>
        <v/>
      </c>
      <c r="G64" s="192">
        <f>E64*'Abattages - AGRESTE'!$H$34</f>
        <v/>
      </c>
      <c r="H64" s="192">
        <f>E64*'Abattages - AGRESTE'!$I$34</f>
        <v/>
      </c>
    </row>
    <row r="65">
      <c r="B65" s="92" t="inlineStr">
        <is>
          <t>Eau (ressuage)</t>
        </is>
      </c>
      <c r="C65" s="92">
        <f>C53</f>
        <v/>
      </c>
      <c r="D65" s="94">
        <f>D53</f>
        <v/>
      </c>
      <c r="E65" s="94">
        <f>E53</f>
        <v/>
      </c>
      <c r="F65" s="192">
        <f>E65*'Abattages - AGRESTE'!$G$34</f>
        <v/>
      </c>
      <c r="G65" s="192">
        <f>E65*'Abattages - AGRESTE'!$H$34</f>
        <v/>
      </c>
      <c r="H65" s="192">
        <f>E65*'Abattages - AGRESTE'!$I$34</f>
        <v/>
      </c>
    </row>
    <row r="67">
      <c r="B67" s="91" t="inlineStr">
        <is>
          <t>Equins (à dire d'expert pour les rendements carcasse et de découpe puis répartition des veaux pour le reste hors viande)</t>
        </is>
      </c>
      <c r="C67" s="92" t="inlineStr">
        <is>
          <t>Poids moyen (kg)</t>
        </is>
      </c>
      <c r="D67" s="92" t="inlineStr">
        <is>
          <t>Ratio sur poids vif</t>
        </is>
      </c>
      <c r="E67" s="92" t="inlineStr">
        <is>
          <t>Ratio sur poids carcasse</t>
        </is>
      </c>
      <c r="F67" s="92" t="inlineStr">
        <is>
          <t>Volume 2015</t>
        </is>
      </c>
      <c r="G67" s="92" t="inlineStr">
        <is>
          <t>Volume 2019</t>
        </is>
      </c>
      <c r="H67" s="92" t="inlineStr">
        <is>
          <t>Volume 2023</t>
        </is>
      </c>
    </row>
    <row r="68">
      <c r="B68" s="92" t="inlineStr">
        <is>
          <t>Vif</t>
        </is>
      </c>
      <c r="D68" s="94">
        <f>D44</f>
        <v/>
      </c>
      <c r="E68" s="94">
        <f>D68/$D$69</f>
        <v/>
      </c>
      <c r="F68" s="192">
        <f>E68*'Abattages - AGRESTE'!$G$37</f>
        <v/>
      </c>
      <c r="G68" s="192">
        <f>E68*'Abattages - AGRESTE'!$H$37</f>
        <v/>
      </c>
      <c r="H68" s="192">
        <f>E68*'Abattages - AGRESTE'!$I$37</f>
        <v/>
      </c>
      <c r="L68" s="100" t="n"/>
    </row>
    <row r="69">
      <c r="B69" s="93" t="inlineStr">
        <is>
          <t>Caracasse</t>
        </is>
      </c>
      <c r="C69" s="93" t="n"/>
      <c r="D69" s="101" t="n">
        <v>0.6</v>
      </c>
      <c r="E69" s="96">
        <f>D69/$D$69</f>
        <v/>
      </c>
      <c r="F69" s="193">
        <f>E69*'Abattages - AGRESTE'!$G$37</f>
        <v/>
      </c>
      <c r="G69" s="193">
        <f>E69*'Abattages - AGRESTE'!$H$37</f>
        <v/>
      </c>
      <c r="H69" s="193">
        <f>E69*'Abattages - AGRESTE'!$I$37</f>
        <v/>
      </c>
      <c r="L69" s="100" t="n"/>
    </row>
    <row r="70">
      <c r="B70" s="92" t="inlineStr">
        <is>
          <t>Viande</t>
        </is>
      </c>
      <c r="D70" s="98">
        <f>D69*60%</f>
        <v/>
      </c>
      <c r="E70" s="94">
        <f>D70/$D$69</f>
        <v/>
      </c>
      <c r="F70" s="192">
        <f>E70*'Abattages - AGRESTE'!$G$37</f>
        <v/>
      </c>
      <c r="G70" s="192">
        <f>E70*'Abattages - AGRESTE'!$H$37</f>
        <v/>
      </c>
      <c r="H70" s="192">
        <f>E70*'Abattages - AGRESTE'!$I$37</f>
        <v/>
      </c>
      <c r="L70" s="100" t="n"/>
    </row>
    <row r="71">
      <c r="B71" s="92" t="inlineStr">
        <is>
          <t>Abats</t>
        </is>
      </c>
      <c r="D71" s="98">
        <f>D22*((1-$D$70)/(1-$D$21))</f>
        <v/>
      </c>
      <c r="E71" s="94">
        <f>D71/$D$69</f>
        <v/>
      </c>
      <c r="F71" s="192">
        <f>E71*'Abattages - AGRESTE'!$G$37</f>
        <v/>
      </c>
      <c r="G71" s="192">
        <f>E71*'Abattages - AGRESTE'!$H$37</f>
        <v/>
      </c>
      <c r="H71" s="192">
        <f>E71*'Abattages - AGRESTE'!$I$37</f>
        <v/>
      </c>
      <c r="K71" s="100" t="n"/>
      <c r="L71" s="100" t="n"/>
    </row>
    <row r="72">
      <c r="B72" s="92" t="inlineStr">
        <is>
          <t>Coproduits</t>
        </is>
      </c>
      <c r="D72" s="113">
        <f>D23*((1-$D$70)/(1-$D$21))</f>
        <v/>
      </c>
      <c r="E72" s="94">
        <f>D72/$D$69</f>
        <v/>
      </c>
      <c r="F72" s="192">
        <f>E72*'Abattages - AGRESTE'!$G$37</f>
        <v/>
      </c>
      <c r="G72" s="192">
        <f>E72*'Abattages - AGRESTE'!$H$37</f>
        <v/>
      </c>
      <c r="H72" s="192">
        <f>E72*'Abattages - AGRESTE'!$I$37</f>
        <v/>
      </c>
      <c r="K72" s="100" t="n"/>
      <c r="L72" s="100" t="n"/>
    </row>
    <row r="73">
      <c r="B73" s="99" t="inlineStr">
        <is>
          <t>dont C1</t>
        </is>
      </c>
      <c r="D73" s="98">
        <f>D24*((1-$D$70)/(1-$D$21))</f>
        <v/>
      </c>
      <c r="E73" s="94">
        <f>D73/$D$69</f>
        <v/>
      </c>
      <c r="F73" s="192">
        <f>E73*'Abattages - AGRESTE'!$G$37</f>
        <v/>
      </c>
      <c r="G73" s="192">
        <f>E73*'Abattages - AGRESTE'!$H$37</f>
        <v/>
      </c>
      <c r="H73" s="192">
        <f>E73*'Abattages - AGRESTE'!$I$37</f>
        <v/>
      </c>
      <c r="L73" s="100" t="n"/>
    </row>
    <row r="74">
      <c r="B74" s="99" t="inlineStr">
        <is>
          <t>dont C2</t>
        </is>
      </c>
      <c r="D74" s="98">
        <f>D25*((1-$D$70)/(1-$D$21))</f>
        <v/>
      </c>
      <c r="E74" s="94">
        <f>D74/$D$69</f>
        <v/>
      </c>
      <c r="F74" s="192">
        <f>E74*'Abattages - AGRESTE'!$G$37</f>
        <v/>
      </c>
      <c r="G74" s="192">
        <f>E74*'Abattages - AGRESTE'!$H$37</f>
        <v/>
      </c>
      <c r="H74" s="192">
        <f>E74*'Abattages - AGRESTE'!$I$37</f>
        <v/>
      </c>
      <c r="L74" s="100" t="n"/>
    </row>
    <row r="75">
      <c r="B75" s="99" t="inlineStr">
        <is>
          <t>dont C3</t>
        </is>
      </c>
      <c r="D75" s="98">
        <f>D26*((1-$D$70)/(1-$D$21))</f>
        <v/>
      </c>
      <c r="E75" s="94">
        <f>D75/$D$69</f>
        <v/>
      </c>
      <c r="F75" s="192">
        <f>E75*'Abattages - AGRESTE'!$G$37</f>
        <v/>
      </c>
      <c r="G75" s="192">
        <f>E75*'Abattages - AGRESTE'!$H$37</f>
        <v/>
      </c>
      <c r="H75" s="192">
        <f>E75*'Abattages - AGRESTE'!$I$37</f>
        <v/>
      </c>
      <c r="L75" s="100" t="n"/>
    </row>
    <row r="76">
      <c r="B76" s="92" t="inlineStr">
        <is>
          <t>Peaux</t>
        </is>
      </c>
      <c r="D76" s="98">
        <f>D27*((1-$D$70)/(1-$D$21))</f>
        <v/>
      </c>
      <c r="E76" s="94">
        <f>D76/$D$69</f>
        <v/>
      </c>
      <c r="F76" s="192">
        <f>E76*'Abattages - AGRESTE'!$G$37</f>
        <v/>
      </c>
      <c r="G76" s="192">
        <f>E76*'Abattages - AGRESTE'!$H$37</f>
        <v/>
      </c>
      <c r="H76" s="192">
        <f>E76*'Abattages - AGRESTE'!$I$37</f>
        <v/>
      </c>
    </row>
    <row r="77">
      <c r="B77" s="92" t="inlineStr">
        <is>
          <t>Eau (ressuage)</t>
        </is>
      </c>
      <c r="D77" s="98">
        <f>D28*((1-$D$70)/(1-$D$21))</f>
        <v/>
      </c>
      <c r="E77" s="94">
        <f>D77/$D$69</f>
        <v/>
      </c>
      <c r="F77" s="192">
        <f>E77*'Abattages - AGRESTE'!$G$37</f>
        <v/>
      </c>
      <c r="G77" s="192">
        <f>E77*'Abattages - AGRESTE'!$H$37</f>
        <v/>
      </c>
      <c r="H77" s="192">
        <f>E77*'Abattages - AGRESTE'!$I$37</f>
        <v/>
      </c>
    </row>
  </sheetData>
  <pageMargins left="0.7" right="0.7" top="0.75" bottom="0.75" header="0.3" footer="0.3"/>
  <drawing xmlns:r="http://schemas.openxmlformats.org/officeDocument/2006/relationships" r:id="rId1"/>
  <legacyDrawing xmlns:r="http://schemas.openxmlformats.org/officeDocument/2006/relationships" r:id="anysvml"/>
</worksheet>
</file>

<file path=xl/worksheets/sheet19.xml><?xml version="1.0" encoding="utf-8"?>
<worksheet xmlns="http://schemas.openxmlformats.org/spreadsheetml/2006/main">
  <sheetPr>
    <tabColor rgb="FF92D050"/>
    <outlinePr summaryBelow="1" summaryRight="1"/>
    <pageSetUpPr/>
  </sheetPr>
  <dimension ref="A1:Q58"/>
  <sheetViews>
    <sheetView workbookViewId="0">
      <pane xSplit="2" ySplit="1" topLeftCell="C26" activePane="bottomRight" state="frozen"/>
      <selection pane="topRight" activeCell="C1" sqref="C1"/>
      <selection pane="bottomLeft" activeCell="A2" sqref="A2"/>
      <selection pane="bottomRight" activeCell="O41" sqref="O41"/>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1.88671875" customWidth="1" min="14" max="14"/>
    <col width="11.109375" customWidth="1" min="15" max="15"/>
    <col width="13" customWidth="1" min="16" max="16"/>
    <col width="20.6640625" bestFit="1" customWidth="1" min="17" max="17"/>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1" t="inlineStr">
        <is>
          <t>Remarque</t>
        </is>
      </c>
      <c r="Q1" s="23" t="inlineStr">
        <is>
          <t>Zone filière</t>
        </is>
      </c>
    </row>
    <row r="2">
      <c r="A2">
        <f>Produits!$B$16</f>
        <v/>
      </c>
      <c r="B2">
        <f>Secteurs!$B$27</f>
        <v/>
      </c>
      <c r="C2" s="195">
        <f>'Coproduits - SIFCO'!F19*'Coproduits - SIFCO'!AB10/10^3</f>
        <v/>
      </c>
      <c r="D2" s="196" t="n"/>
      <c r="E2" s="24">
        <f>Etiquettes!$C$7</f>
        <v/>
      </c>
      <c r="F2" s="25">
        <f>Etiquettes!$C$4</f>
        <v/>
      </c>
      <c r="G2" s="24">
        <f>Etiquettes!$H$6</f>
        <v/>
      </c>
      <c r="H2">
        <f>Etiquettes!$C$5</f>
        <v/>
      </c>
      <c r="I2" s="87" t="inlineStr">
        <is>
          <t>Valorisation des farines animales en énergie</t>
        </is>
      </c>
      <c r="J2" t="inlineStr">
        <is>
          <t>Utilisation du volume 2018</t>
        </is>
      </c>
      <c r="K2" t="inlineStr">
        <is>
          <t>SIFCO</t>
        </is>
      </c>
      <c r="L2" t="inlineStr">
        <is>
          <t>Coproduits - SIFCO</t>
        </is>
      </c>
      <c r="M2">
        <f>Etiquettes!$H$11</f>
        <v/>
      </c>
      <c r="N2" s="105">
        <f>_xlfn.CONCAT(I2,IF(OR(ISBLANK(#REF!),ISERROR(#REF!)),"",_xlfn.CONCAT(" = ",MROUND(#REF!,1)," ",E2," (",K2,")")))</f>
        <v/>
      </c>
      <c r="O2" s="24">
        <f>Etiquettes!$L$15</f>
        <v/>
      </c>
      <c r="Q2" s="133" t="inlineStr">
        <is>
          <t>Débouchés Coproduits</t>
        </is>
      </c>
    </row>
    <row r="3">
      <c r="A3">
        <f>Produits!$B$16</f>
        <v/>
      </c>
      <c r="B3">
        <f>Secteurs!$B$28</f>
        <v/>
      </c>
      <c r="C3" s="195">
        <f>'Coproduits - SIFCO'!$I$19*'Coproduits - SIFCO'!AB10/10^3</f>
        <v/>
      </c>
      <c r="D3" s="196" t="n"/>
      <c r="E3" s="24">
        <f>Etiquettes!$C$7</f>
        <v/>
      </c>
      <c r="F3" s="25">
        <f>Etiquettes!$C$4</f>
        <v/>
      </c>
      <c r="G3" s="24">
        <f>Etiquettes!$H$6</f>
        <v/>
      </c>
      <c r="H3">
        <f>Etiquettes!$C$5</f>
        <v/>
      </c>
      <c r="I3" s="87" t="inlineStr">
        <is>
          <t>Valorisation des farines animales en fertilisation</t>
        </is>
      </c>
      <c r="J3" t="inlineStr">
        <is>
          <t>Utilisation du volume 2018</t>
        </is>
      </c>
      <c r="K3" t="inlineStr">
        <is>
          <t>SIFCO</t>
        </is>
      </c>
      <c r="L3" t="inlineStr">
        <is>
          <t>Coproduits - SIFCO</t>
        </is>
      </c>
      <c r="M3">
        <f>Etiquettes!$H$11</f>
        <v/>
      </c>
      <c r="N3" s="105">
        <f>_xlfn.CONCAT(I3,IF(OR(ISBLANK(#REF!),ISERROR(#REF!)),"",_xlfn.CONCAT(" = ",MROUND(#REF!,1)," ",E3," (",K3,")")))</f>
        <v/>
      </c>
      <c r="O3" s="24">
        <f>Etiquettes!$L$15</f>
        <v/>
      </c>
    </row>
    <row r="4">
      <c r="A4">
        <f>Produits!$B$17</f>
        <v/>
      </c>
      <c r="B4">
        <f>Secteurs!$B$27</f>
        <v/>
      </c>
      <c r="C4" s="195">
        <f>'Coproduits - SIFCO'!$F$20*'Coproduits - SIFCO'!AB10/10^3</f>
        <v/>
      </c>
      <c r="D4" s="196" t="n"/>
      <c r="E4" s="24">
        <f>Etiquettes!$C$7</f>
        <v/>
      </c>
      <c r="F4" s="25">
        <f>Etiquettes!$C$4</f>
        <v/>
      </c>
      <c r="G4" s="24">
        <f>Etiquettes!$H$6</f>
        <v/>
      </c>
      <c r="H4">
        <f>Etiquettes!$C$5</f>
        <v/>
      </c>
      <c r="I4" s="87" t="inlineStr">
        <is>
          <t>Valorisation des graisses animales en énergie</t>
        </is>
      </c>
      <c r="J4" t="inlineStr">
        <is>
          <t>Utilisation du volume 2018</t>
        </is>
      </c>
      <c r="K4" t="inlineStr">
        <is>
          <t>SIFCO</t>
        </is>
      </c>
      <c r="L4" t="inlineStr">
        <is>
          <t>Coproduits - SIFCO</t>
        </is>
      </c>
      <c r="M4">
        <f>Etiquettes!$H$11</f>
        <v/>
      </c>
      <c r="N4" s="105">
        <f>_xlfn.CONCAT(I4,IF(OR(ISBLANK(#REF!),ISERROR(#REF!)),"",_xlfn.CONCAT(" = ",MROUND(#REF!,1)," ",E4," (",K4,")")))</f>
        <v/>
      </c>
      <c r="O4" s="24">
        <f>Etiquettes!$L$15</f>
        <v/>
      </c>
    </row>
    <row r="5">
      <c r="A5">
        <f>Produits!$B$19</f>
        <v/>
      </c>
      <c r="B5">
        <f>Secteurs!$B$18</f>
        <v/>
      </c>
      <c r="C5" s="195">
        <f>'Coproduits - SIFCO'!F14*'Coproduits - SIFCO'!X10*(1-'Coproduits - SIFCO'!C32)/10^3</f>
        <v/>
      </c>
      <c r="D5" s="196" t="n"/>
      <c r="E5" s="24">
        <f>Etiquettes!$C$7</f>
        <v/>
      </c>
      <c r="F5" s="25">
        <f>Etiquettes!$C$4</f>
        <v/>
      </c>
      <c r="G5" s="24">
        <f>Etiquettes!$H$6</f>
        <v/>
      </c>
      <c r="H5">
        <f>Etiquettes!$C$5</f>
        <v/>
      </c>
      <c r="I5" s="87" t="inlineStr">
        <is>
          <t>Valorisation des PAT par les autres IAA</t>
        </is>
      </c>
      <c r="J5" t="inlineStr">
        <is>
          <t>Statistique comprenant également les autres espèces ainsi que les exportations = extrapolation à partir de la production de C3 de chaque espèce et des exportations tous débouchés confondus</t>
        </is>
      </c>
      <c r="K5" t="inlineStr">
        <is>
          <t>SIFCO</t>
        </is>
      </c>
      <c r="L5" t="inlineStr">
        <is>
          <t>Coproduits - SIFCO</t>
        </is>
      </c>
      <c r="M5">
        <f>Etiquettes!$H$11</f>
        <v/>
      </c>
      <c r="N5" s="105">
        <f>_xlfn.CONCAT(I5,IF(OR(ISBLANK(#REF!),ISERROR(#REF!)),"",_xlfn.CONCAT(" = ",MROUND(#REF!,1)," ",E5," (",K5,")")))</f>
        <v/>
      </c>
      <c r="O5" s="24">
        <f>Etiquettes!$L$15</f>
        <v/>
      </c>
    </row>
    <row r="6">
      <c r="A6">
        <f>Produits!$B$19</f>
        <v/>
      </c>
      <c r="B6">
        <f>Secteurs!$B$22</f>
        <v/>
      </c>
      <c r="C6" s="195">
        <f>'Coproduits - SIFCO'!I14*'Coproduits - SIFCO'!X10*(1-'Coproduits - SIFCO'!C32)/10^3</f>
        <v/>
      </c>
      <c r="D6" s="196" t="n"/>
      <c r="E6" s="24">
        <f>Etiquettes!$C$7</f>
        <v/>
      </c>
      <c r="F6" s="25">
        <f>Etiquettes!$C$4</f>
        <v/>
      </c>
      <c r="G6" s="24">
        <f>Etiquettes!$H$6</f>
        <v/>
      </c>
      <c r="H6">
        <f>Etiquettes!$C$5</f>
        <v/>
      </c>
      <c r="I6" s="87" t="inlineStr">
        <is>
          <t>Valorisation des PAT en alimentation animale rente</t>
        </is>
      </c>
      <c r="J6" t="inlineStr">
        <is>
          <t>Statistique comprenant également les autres espèces ainsi que les exportations = extrapolation à partir de la production de C3 de chaque espèce et des exportations tous débouchés confondus</t>
        </is>
      </c>
      <c r="K6" t="inlineStr">
        <is>
          <t>SIFCO</t>
        </is>
      </c>
      <c r="L6" t="inlineStr">
        <is>
          <t>Coproduits - SIFCO</t>
        </is>
      </c>
      <c r="M6">
        <f>Etiquettes!$H$11</f>
        <v/>
      </c>
      <c r="N6" s="105">
        <f>_xlfn.CONCAT(I6,IF(OR(ISBLANK(#REF!),ISERROR(#REF!)),"",_xlfn.CONCAT(" = ",MROUND(#REF!,1)," ",E6," (",K6,")")))</f>
        <v/>
      </c>
      <c r="O6" s="24">
        <f>Etiquettes!$L$15</f>
        <v/>
      </c>
    </row>
    <row r="7">
      <c r="A7">
        <f>Produits!$B$19</f>
        <v/>
      </c>
      <c r="B7">
        <f>Secteurs!$B$23</f>
        <v/>
      </c>
      <c r="C7" s="195">
        <f>'Coproduits - SIFCO'!L14*'Coproduits - SIFCO'!X10*(1-'Coproduits - SIFCO'!C32)/10^3</f>
        <v/>
      </c>
      <c r="D7" s="196" t="n"/>
      <c r="E7" s="24">
        <f>Etiquettes!$C$7</f>
        <v/>
      </c>
      <c r="F7" s="25">
        <f>Etiquettes!$C$4</f>
        <v/>
      </c>
      <c r="G7" s="24">
        <f>Etiquettes!$H$6</f>
        <v/>
      </c>
      <c r="H7">
        <f>Etiquettes!$C$5</f>
        <v/>
      </c>
      <c r="I7" s="87" t="inlineStr">
        <is>
          <t>Valorisation des PAT en petfood</t>
        </is>
      </c>
      <c r="J7" t="inlineStr">
        <is>
          <t>Statistique comprenant également les autres espèces ainsi que les exportations = extrapolation à partir de la production de C3 de chaque espèce et des exportations tous débouchés confondus</t>
        </is>
      </c>
      <c r="K7" t="inlineStr">
        <is>
          <t>SIFCO</t>
        </is>
      </c>
      <c r="L7" t="inlineStr">
        <is>
          <t>Coproduits - SIFCO</t>
        </is>
      </c>
      <c r="M7">
        <f>Etiquettes!$H$11</f>
        <v/>
      </c>
      <c r="N7" s="105">
        <f>_xlfn.CONCAT(I7,IF(OR(ISBLANK(#REF!),ISERROR(#REF!)),"",_xlfn.CONCAT(" = ",MROUND(#REF!,1)," ",E7," (",K7,")")))</f>
        <v/>
      </c>
      <c r="O7" s="24">
        <f>Etiquettes!$L$15</f>
        <v/>
      </c>
    </row>
    <row r="8">
      <c r="A8">
        <f>Produits!$B$19</f>
        <v/>
      </c>
      <c r="B8">
        <f>Secteurs!$B$24</f>
        <v/>
      </c>
      <c r="C8" s="195">
        <f>'Coproduits - SIFCO'!O14*'Coproduits - SIFCO'!X10*(1-'Coproduits - SIFCO'!C32)/10^3</f>
        <v/>
      </c>
      <c r="D8" s="196" t="n"/>
      <c r="E8" s="24">
        <f>Etiquettes!$C$7</f>
        <v/>
      </c>
      <c r="F8" s="25">
        <f>Etiquettes!$C$4</f>
        <v/>
      </c>
      <c r="G8" s="24">
        <f>Etiquettes!$H$6</f>
        <v/>
      </c>
      <c r="H8">
        <f>Etiquettes!$C$5</f>
        <v/>
      </c>
      <c r="I8" s="87" t="inlineStr">
        <is>
          <t>Valorisation des PAT en aquaculture</t>
        </is>
      </c>
      <c r="J8" t="inlineStr">
        <is>
          <t>Statistique comprenant également les autres espèces ainsi que les exportations = extrapolation à partir de la production de C3 de chaque espèce et des exportations tous débouchés confondus</t>
        </is>
      </c>
      <c r="K8" t="inlineStr">
        <is>
          <t>SIFCO</t>
        </is>
      </c>
      <c r="L8" t="inlineStr">
        <is>
          <t>Coproduits - SIFCO</t>
        </is>
      </c>
      <c r="M8">
        <f>Etiquettes!$H$11</f>
        <v/>
      </c>
      <c r="N8" s="105">
        <f>_xlfn.CONCAT(I8,IF(OR(ISBLANK(#REF!),ISERROR(#REF!)),"",_xlfn.CONCAT(" = ",MROUND(#REF!,1)," ",E8," (",K8,")")))</f>
        <v/>
      </c>
      <c r="O8" s="24">
        <f>Etiquettes!$L$15</f>
        <v/>
      </c>
    </row>
    <row r="9">
      <c r="A9">
        <f>Produits!$B$19</f>
        <v/>
      </c>
      <c r="B9">
        <f>Secteurs!$B$27</f>
        <v/>
      </c>
      <c r="C9" s="195">
        <f>'Coproduits - SIFCO'!R14*'Coproduits - SIFCO'!X10*(1-'Coproduits - SIFCO'!C32)/10^3</f>
        <v/>
      </c>
      <c r="D9" s="196" t="n"/>
      <c r="E9" s="24">
        <f>Etiquettes!$C$7</f>
        <v/>
      </c>
      <c r="F9" s="25">
        <f>Etiquettes!$C$4</f>
        <v/>
      </c>
      <c r="G9" s="24">
        <f>Etiquettes!$H$6</f>
        <v/>
      </c>
      <c r="H9">
        <f>Etiquettes!$C$5</f>
        <v/>
      </c>
      <c r="I9" s="87" t="inlineStr">
        <is>
          <t>Valorisation des PAT en énergie</t>
        </is>
      </c>
      <c r="J9" t="inlineStr">
        <is>
          <t>Statistique comprenant également les autres espèces ainsi que les exportations = extrapolation à partir de la production de C3 de chaque espèce et des exportations tous débouchés confondus</t>
        </is>
      </c>
      <c r="K9" t="inlineStr">
        <is>
          <t>SIFCO</t>
        </is>
      </c>
      <c r="L9" t="inlineStr">
        <is>
          <t>Coproduits - SIFCO</t>
        </is>
      </c>
      <c r="M9">
        <f>Etiquettes!$H$11</f>
        <v/>
      </c>
      <c r="N9" s="105">
        <f>_xlfn.CONCAT(I9,IF(OR(ISBLANK(#REF!),ISERROR(#REF!)),"",_xlfn.CONCAT(" = ",MROUND(#REF!,1)," ",E9," (",K9,")")))</f>
        <v/>
      </c>
      <c r="O9" s="24">
        <f>Etiquettes!$L$15</f>
        <v/>
      </c>
    </row>
    <row r="10">
      <c r="A10">
        <f>Produits!$B$19</f>
        <v/>
      </c>
      <c r="B10">
        <f>Secteurs!$B$28</f>
        <v/>
      </c>
      <c r="C10" s="195">
        <f>'Coproduits - SIFCO'!U14*'Coproduits - SIFCO'!X10*(1-'Coproduits - SIFCO'!C32)/10^3</f>
        <v/>
      </c>
      <c r="D10" s="196" t="n"/>
      <c r="E10" s="24">
        <f>Etiquettes!$C$7</f>
        <v/>
      </c>
      <c r="F10" s="25">
        <f>Etiquettes!$C$4</f>
        <v/>
      </c>
      <c r="G10" s="24">
        <f>Etiquettes!$H$6</f>
        <v/>
      </c>
      <c r="H10">
        <f>Etiquettes!$C$5</f>
        <v/>
      </c>
      <c r="I10" s="87" t="inlineStr">
        <is>
          <t>Valorisation des PAT en fertilisation</t>
        </is>
      </c>
      <c r="J10" t="inlineStr">
        <is>
          <t>Statistique comprenant également les autres espèces ainsi que les exportations = extrapolation à partir de la production de C3 de chaque espèce et des exportations tous débouchés confondus</t>
        </is>
      </c>
      <c r="K10" t="inlineStr">
        <is>
          <t>SIFCO</t>
        </is>
      </c>
      <c r="L10" t="inlineStr">
        <is>
          <t>Coproduits - SIFCO</t>
        </is>
      </c>
      <c r="M10">
        <f>Etiquettes!$H$11</f>
        <v/>
      </c>
      <c r="N10" s="105">
        <f>_xlfn.CONCAT(I10,IF(OR(ISBLANK(#REF!),ISERROR(#REF!)),"",_xlfn.CONCAT(" = ",MROUND(#REF!,1)," ",E10," (",K10,")")))</f>
        <v/>
      </c>
      <c r="O10" s="24">
        <f>Etiquettes!$L$15</f>
        <v/>
      </c>
    </row>
    <row r="11">
      <c r="A11">
        <f>Produits!$B$19</f>
        <v/>
      </c>
      <c r="B11">
        <f>Secteurs!$B$29</f>
        <v/>
      </c>
      <c r="C11" s="195">
        <f>'Coproduits - SIFCO'!X14*'Coproduits - SIFCO'!X10*(1-'Coproduits - SIFCO'!C32)/10^3</f>
        <v/>
      </c>
      <c r="D11" s="196" t="n"/>
      <c r="E11" s="24">
        <f>Etiquettes!$C$7</f>
        <v/>
      </c>
      <c r="F11" s="25">
        <f>Etiquettes!$C$4</f>
        <v/>
      </c>
      <c r="G11" s="24">
        <f>Etiquettes!$H$6</f>
        <v/>
      </c>
      <c r="H11">
        <f>Etiquettes!$C$5</f>
        <v/>
      </c>
      <c r="I11" s="87" t="inlineStr">
        <is>
          <t>Valorisation des PAT par les autres industries</t>
        </is>
      </c>
      <c r="J11" t="inlineStr">
        <is>
          <t>Statistique comprenant également les autres espèces ainsi que les exportations = extrapolation à partir de la production de C3 de chaque espèce et des exportations tous débouchés confondus</t>
        </is>
      </c>
      <c r="K11" t="inlineStr">
        <is>
          <t>SIFCO</t>
        </is>
      </c>
      <c r="L11" t="inlineStr">
        <is>
          <t>Coproduits - SIFCO</t>
        </is>
      </c>
      <c r="M11">
        <f>Etiquettes!$H$11</f>
        <v/>
      </c>
      <c r="N11" s="105">
        <f>_xlfn.CONCAT(I11,IF(OR(ISBLANK(#REF!),ISERROR(#REF!)),"",_xlfn.CONCAT(" = ",MROUND(#REF!,1)," ",E11," (",K11,")")))</f>
        <v/>
      </c>
      <c r="O11" s="24">
        <f>Etiquettes!$L$15</f>
        <v/>
      </c>
    </row>
    <row r="12">
      <c r="A12">
        <f>Produits!$B$19</f>
        <v/>
      </c>
      <c r="B12">
        <f>Secteurs!$B$30</f>
        <v/>
      </c>
      <c r="C12" s="195">
        <f>'Coproduits - SIFCO'!AA14*'Coproduits - SIFCO'!X10*(1-'Coproduits - SIFCO'!C32)/10^3</f>
        <v/>
      </c>
      <c r="D12" s="196" t="n"/>
      <c r="E12" s="24">
        <f>Etiquettes!$C$7</f>
        <v/>
      </c>
      <c r="F12" s="25">
        <f>Etiquettes!$C$4</f>
        <v/>
      </c>
      <c r="G12" s="24">
        <f>Etiquettes!$H$6</f>
        <v/>
      </c>
      <c r="H12">
        <f>Etiquettes!$C$5</f>
        <v/>
      </c>
      <c r="I12" s="87" t="inlineStr">
        <is>
          <t>Valorisation des PAT pour d'autres usages</t>
        </is>
      </c>
      <c r="J12" t="inlineStr">
        <is>
          <t>Statistique comprenant également les autres espèces ainsi que les exportations = extrapolation à partir de la production de C3 de chaque espèce et des exportations tous débouchés confondus</t>
        </is>
      </c>
      <c r="K12" t="inlineStr">
        <is>
          <t>SIFCO</t>
        </is>
      </c>
      <c r="L12" t="inlineStr">
        <is>
          <t>Coproduits - SIFCO</t>
        </is>
      </c>
      <c r="M12">
        <f>Etiquettes!$H$11</f>
        <v/>
      </c>
      <c r="N12" s="105">
        <f>_xlfn.CONCAT(I12,IF(OR(ISBLANK(#REF!),ISERROR(#REF!)),"",_xlfn.CONCAT(" = ",MROUND(#REF!,1)," ",E12," (",K12,")")))</f>
        <v/>
      </c>
      <c r="O12" s="24">
        <f>Etiquettes!$L$15</f>
        <v/>
      </c>
    </row>
    <row r="13">
      <c r="A13">
        <f>Produits!$B$20</f>
        <v/>
      </c>
      <c r="B13">
        <f>Secteurs!$B$18</f>
        <v/>
      </c>
      <c r="C13" s="195">
        <f>'Coproduits - SIFCO'!F15*'Coproduits - SIFCO'!X10*(1-'Coproduits - SIFCO'!C33)/10^3</f>
        <v/>
      </c>
      <c r="D13" s="196" t="n"/>
      <c r="E13" s="24">
        <f>Etiquettes!$C$7</f>
        <v/>
      </c>
      <c r="F13" s="25">
        <f>Etiquettes!$C$4</f>
        <v/>
      </c>
      <c r="G13" s="24">
        <f>Etiquettes!$H$6</f>
        <v/>
      </c>
      <c r="H13">
        <f>Etiquettes!$C$5</f>
        <v/>
      </c>
      <c r="I13" s="87" t="inlineStr">
        <is>
          <t>Valorisation des CGA par les autres IAA</t>
        </is>
      </c>
      <c r="J13" t="inlineStr">
        <is>
          <t>Statistique comprenant également les autres espèces ainsi que les exportations = extrapolation à partir de la production de C3 de chaque espèce et des exportations tous débouchés confondus</t>
        </is>
      </c>
      <c r="K13" t="inlineStr">
        <is>
          <t>SIFCO</t>
        </is>
      </c>
      <c r="L13" t="inlineStr">
        <is>
          <t>Coproduits - SIFCO</t>
        </is>
      </c>
      <c r="M13">
        <f>Etiquettes!$H$11</f>
        <v/>
      </c>
      <c r="N13" s="105">
        <f>_xlfn.CONCAT(I13,IF(OR(ISBLANK(#REF!),ISERROR(#REF!)),"",_xlfn.CONCAT(" = ",MROUND(#REF!,1)," ",E13," (",K13,")")))</f>
        <v/>
      </c>
      <c r="O13" s="24">
        <f>Etiquettes!$L$15</f>
        <v/>
      </c>
    </row>
    <row r="14">
      <c r="A14">
        <f>Produits!$B$20</f>
        <v/>
      </c>
      <c r="B14">
        <f>Secteurs!$B$22</f>
        <v/>
      </c>
      <c r="C14" s="195">
        <f>'Coproduits - SIFCO'!I15*'Coproduits - SIFCO'!X10*(1-'Coproduits - SIFCO'!C33)/10^3</f>
        <v/>
      </c>
      <c r="D14" s="196" t="n"/>
      <c r="E14" s="24">
        <f>Etiquettes!$C$7</f>
        <v/>
      </c>
      <c r="F14" s="25">
        <f>Etiquettes!$C$4</f>
        <v/>
      </c>
      <c r="G14" s="24">
        <f>Etiquettes!$H$6</f>
        <v/>
      </c>
      <c r="H14">
        <f>Etiquettes!$C$5</f>
        <v/>
      </c>
      <c r="I14" s="87" t="inlineStr">
        <is>
          <t>Valorisation des CGA en alimentation animale rente</t>
        </is>
      </c>
      <c r="J14" t="inlineStr">
        <is>
          <t>Statistique comprenant également les autres espèces ainsi que les exportations = extrapolation à partir de la production de C3 de chaque espèce et des exportations tous débouchés confondus</t>
        </is>
      </c>
      <c r="K14" t="inlineStr">
        <is>
          <t>SIFCO</t>
        </is>
      </c>
      <c r="L14" t="inlineStr">
        <is>
          <t>Coproduits - SIFCO</t>
        </is>
      </c>
      <c r="M14">
        <f>Etiquettes!$H$11</f>
        <v/>
      </c>
      <c r="N14" s="105">
        <f>_xlfn.CONCAT(I14,IF(OR(ISBLANK(#REF!),ISERROR(#REF!)),"",_xlfn.CONCAT(" = ",MROUND(#REF!,1)," ",E14," (",K14,")")))</f>
        <v/>
      </c>
      <c r="O14" s="24">
        <f>Etiquettes!$L$15</f>
        <v/>
      </c>
    </row>
    <row r="15">
      <c r="A15">
        <f>Produits!$B$20</f>
        <v/>
      </c>
      <c r="B15">
        <f>Secteurs!$B$23</f>
        <v/>
      </c>
      <c r="C15" s="195">
        <f>'Coproduits - SIFCO'!L15*'Coproduits - SIFCO'!X10*(1-'Coproduits - SIFCO'!C33)/10^3</f>
        <v/>
      </c>
      <c r="D15" s="196" t="n"/>
      <c r="E15" s="24">
        <f>Etiquettes!$C$7</f>
        <v/>
      </c>
      <c r="F15" s="25">
        <f>Etiquettes!$C$4</f>
        <v/>
      </c>
      <c r="G15" s="24">
        <f>Etiquettes!$H$6</f>
        <v/>
      </c>
      <c r="H15">
        <f>Etiquettes!$C$5</f>
        <v/>
      </c>
      <c r="I15" s="87" t="inlineStr">
        <is>
          <t>Valorisation des CGA en petfood</t>
        </is>
      </c>
      <c r="J15" t="inlineStr">
        <is>
          <t>Statistique comprenant également les autres espèces ainsi que les exportations = extrapolation à partir de la production de C3 de chaque espèce et des exportations tous débouchés confondus</t>
        </is>
      </c>
      <c r="K15" t="inlineStr">
        <is>
          <t>SIFCO</t>
        </is>
      </c>
      <c r="L15" t="inlineStr">
        <is>
          <t>Coproduits - SIFCO</t>
        </is>
      </c>
      <c r="M15">
        <f>Etiquettes!$H$11</f>
        <v/>
      </c>
      <c r="N15" s="105">
        <f>_xlfn.CONCAT(I15,IF(OR(ISBLANK(#REF!),ISERROR(#REF!)),"",_xlfn.CONCAT(" = ",MROUND(#REF!,1)," ",E15," (",K15,")")))</f>
        <v/>
      </c>
      <c r="O15" s="24">
        <f>Etiquettes!$L$15</f>
        <v/>
      </c>
    </row>
    <row r="16">
      <c r="A16">
        <f>Produits!$B$20</f>
        <v/>
      </c>
      <c r="B16">
        <f>Secteurs!$B$24</f>
        <v/>
      </c>
      <c r="C16" s="195">
        <f>'Coproduits - SIFCO'!O15*'Coproduits - SIFCO'!X10*(1-'Coproduits - SIFCO'!C33)/10^3</f>
        <v/>
      </c>
      <c r="D16" s="196" t="n"/>
      <c r="E16" s="24">
        <f>Etiquettes!$C$7</f>
        <v/>
      </c>
      <c r="F16" s="25">
        <f>Etiquettes!$C$4</f>
        <v/>
      </c>
      <c r="G16" s="24">
        <f>Etiquettes!$H$6</f>
        <v/>
      </c>
      <c r="H16">
        <f>Etiquettes!$C$5</f>
        <v/>
      </c>
      <c r="I16" s="87" t="inlineStr">
        <is>
          <t>Valorisation des CGA en aquaculture</t>
        </is>
      </c>
      <c r="J16" t="inlineStr">
        <is>
          <t>Statistique comprenant également les autres espèces ainsi que les exportations = extrapolation à partir de la production de C3 de chaque espèce et des exportations tous débouchés confondus</t>
        </is>
      </c>
      <c r="K16" t="inlineStr">
        <is>
          <t>SIFCO</t>
        </is>
      </c>
      <c r="L16" t="inlineStr">
        <is>
          <t>Coproduits - SIFCO</t>
        </is>
      </c>
      <c r="M16">
        <f>Etiquettes!$H$11</f>
        <v/>
      </c>
      <c r="N16" s="105">
        <f>_xlfn.CONCAT(I16,IF(OR(ISBLANK(#REF!),ISERROR(#REF!)),"",_xlfn.CONCAT(" = ",MROUND(#REF!,1)," ",E16," (",K16,")")))</f>
        <v/>
      </c>
      <c r="O16" s="24">
        <f>Etiquettes!$L$15</f>
        <v/>
      </c>
    </row>
    <row r="17">
      <c r="A17">
        <f>Produits!$B$20</f>
        <v/>
      </c>
      <c r="B17">
        <f>Secteurs!$B$27</f>
        <v/>
      </c>
      <c r="C17" s="195">
        <f>'Coproduits - SIFCO'!R15*'Coproduits - SIFCO'!X10*(1-'Coproduits - SIFCO'!C33)/10^3</f>
        <v/>
      </c>
      <c r="D17" s="196" t="n"/>
      <c r="E17" s="24">
        <f>Etiquettes!$C$7</f>
        <v/>
      </c>
      <c r="F17" s="25">
        <f>Etiquettes!$C$4</f>
        <v/>
      </c>
      <c r="G17" s="24">
        <f>Etiquettes!$H$6</f>
        <v/>
      </c>
      <c r="H17">
        <f>Etiquettes!$C$5</f>
        <v/>
      </c>
      <c r="I17" s="87" t="inlineStr">
        <is>
          <t>Valorisation des CGA en énergie</t>
        </is>
      </c>
      <c r="J17" t="inlineStr">
        <is>
          <t>Statistique comprenant également les autres espèces ainsi que les exportations = extrapolation à partir de la production de C3 de chaque espèce et des exportations tous débouchés confondus</t>
        </is>
      </c>
      <c r="K17" t="inlineStr">
        <is>
          <t>SIFCO</t>
        </is>
      </c>
      <c r="L17" t="inlineStr">
        <is>
          <t>Coproduits - SIFCO</t>
        </is>
      </c>
      <c r="M17">
        <f>Etiquettes!$H$11</f>
        <v/>
      </c>
      <c r="N17" s="105">
        <f>_xlfn.CONCAT(I17,IF(OR(ISBLANK(#REF!),ISERROR(#REF!)),"",_xlfn.CONCAT(" = ",MROUND(#REF!,1)," ",E17," (",K17,")")))</f>
        <v/>
      </c>
      <c r="O17" s="24">
        <f>Etiquettes!$L$15</f>
        <v/>
      </c>
    </row>
    <row r="18">
      <c r="A18">
        <f>Produits!$B$20</f>
        <v/>
      </c>
      <c r="B18">
        <f>Secteurs!$B$29</f>
        <v/>
      </c>
      <c r="C18" s="195">
        <f>'Coproduits - SIFCO'!X15*'Coproduits - SIFCO'!X10*(1-'Coproduits - SIFCO'!C33)/10^3</f>
        <v/>
      </c>
      <c r="D18" s="196" t="n"/>
      <c r="E18" s="24">
        <f>Etiquettes!$C$7</f>
        <v/>
      </c>
      <c r="F18" s="25">
        <f>Etiquettes!$C$4</f>
        <v/>
      </c>
      <c r="G18" s="24">
        <f>Etiquettes!$H$6</f>
        <v/>
      </c>
      <c r="H18">
        <f>Etiquettes!$C$5</f>
        <v/>
      </c>
      <c r="I18" s="87" t="inlineStr">
        <is>
          <t>Valorisation des CGA par les autres industries</t>
        </is>
      </c>
      <c r="J18" t="inlineStr">
        <is>
          <t>Statistique comprenant également les autres espèces ainsi que les exportations = extrapolation à partir de la production de C3 de chaque espèce et des exportations tous débouchés confondus</t>
        </is>
      </c>
      <c r="K18" t="inlineStr">
        <is>
          <t>SIFCO</t>
        </is>
      </c>
      <c r="L18" t="inlineStr">
        <is>
          <t>Coproduits - SIFCO</t>
        </is>
      </c>
      <c r="M18">
        <f>Etiquettes!$H$11</f>
        <v/>
      </c>
      <c r="N18" s="105">
        <f>_xlfn.CONCAT(I18,IF(OR(ISBLANK(#REF!),ISERROR(#REF!)),"",_xlfn.CONCAT(" = ",MROUND(#REF!,1)," ",E18," (",K18,")")))</f>
        <v/>
      </c>
      <c r="O18" s="24">
        <f>Etiquettes!$L$15</f>
        <v/>
      </c>
    </row>
    <row r="19">
      <c r="A19">
        <f>Produits!$B$20</f>
        <v/>
      </c>
      <c r="B19">
        <f>Secteurs!$B$30</f>
        <v/>
      </c>
      <c r="C19" s="195">
        <f>'Coproduits - SIFCO'!AA15*'Coproduits - SIFCO'!X10*(1-'Coproduits - SIFCO'!C33)/10^3</f>
        <v/>
      </c>
      <c r="D19" s="196" t="n"/>
      <c r="E19" s="24">
        <f>Etiquettes!$C$7</f>
        <v/>
      </c>
      <c r="F19" s="25">
        <f>Etiquettes!$C$4</f>
        <v/>
      </c>
      <c r="G19" s="24">
        <f>Etiquettes!$H$6</f>
        <v/>
      </c>
      <c r="H19">
        <f>Etiquettes!$C$5</f>
        <v/>
      </c>
      <c r="I19" s="87" t="inlineStr">
        <is>
          <t>Valorisation des CGA pour d'autres usages</t>
        </is>
      </c>
      <c r="J19" t="inlineStr">
        <is>
          <t>Statistique comprenant également les autres espèces ainsi que les exportations = extrapolation à partir de la production de C3 de chaque espèce et des exportations tous débouchés confondus</t>
        </is>
      </c>
      <c r="K19" t="inlineStr">
        <is>
          <t>SIFCO</t>
        </is>
      </c>
      <c r="L19" t="inlineStr">
        <is>
          <t>Coproduits - SIFCO</t>
        </is>
      </c>
      <c r="M19">
        <f>Etiquettes!$H$11</f>
        <v/>
      </c>
      <c r="N19" s="105">
        <f>_xlfn.CONCAT(I19,IF(OR(ISBLANK(#REF!),ISERROR(#REF!)),"",_xlfn.CONCAT(" = ",MROUND(#REF!,1)," ",E19," (",K19,")")))</f>
        <v/>
      </c>
      <c r="O19" s="24">
        <f>Etiquettes!$L$15</f>
        <v/>
      </c>
    </row>
    <row r="20">
      <c r="A20">
        <f>Produits!$B$16</f>
        <v/>
      </c>
      <c r="B20">
        <f>Secteurs!$B$27</f>
        <v/>
      </c>
      <c r="C20" s="195">
        <f>'Coproduits - SIFCO'!G19*'Coproduits - SIFCO'!AB10/10^3</f>
        <v/>
      </c>
      <c r="E20" s="24">
        <f>Etiquettes!$C$7</f>
        <v/>
      </c>
      <c r="F20" s="25">
        <f>Etiquettes!$C$4</f>
        <v/>
      </c>
      <c r="G20" s="24">
        <f>Etiquettes!$I$6</f>
        <v/>
      </c>
      <c r="H20">
        <f>Etiquettes!$C$5</f>
        <v/>
      </c>
      <c r="I20" s="87" t="inlineStr">
        <is>
          <t>Valorisation des farines animales en énergie</t>
        </is>
      </c>
      <c r="J20" t="inlineStr">
        <is>
          <t>Statistique comprenant également les autres espèces ainsi que les exportations = extrapolation à partir de la production de C3 de chaque espèce et des exportations tous débouchés confondus</t>
        </is>
      </c>
      <c r="K20" t="inlineStr">
        <is>
          <t>SIFCO</t>
        </is>
      </c>
      <c r="L20" t="inlineStr">
        <is>
          <t>Coproduits - SIFCO</t>
        </is>
      </c>
      <c r="M20">
        <f>Etiquettes!$H$11</f>
        <v/>
      </c>
      <c r="N20" s="105">
        <f>_xlfn.CONCAT(I20,IF(OR(ISBLANK(C2),ISERROR(C2)),"",_xlfn.CONCAT(" = ",MROUND(C2,1)," ",E20," (",K20,")")))</f>
        <v/>
      </c>
      <c r="O20" s="24">
        <f>Etiquettes!$L$15</f>
        <v/>
      </c>
    </row>
    <row r="21">
      <c r="A21">
        <f>Produits!$B$16</f>
        <v/>
      </c>
      <c r="B21">
        <f>Secteurs!$B$28</f>
        <v/>
      </c>
      <c r="C21" s="195">
        <f>'Coproduits - SIFCO'!J19*'Coproduits - SIFCO'!AB10/10^3</f>
        <v/>
      </c>
      <c r="E21" s="24">
        <f>Etiquettes!$C$7</f>
        <v/>
      </c>
      <c r="F21" s="25">
        <f>Etiquettes!$C$4</f>
        <v/>
      </c>
      <c r="G21" s="24">
        <f>Etiquettes!$I$6</f>
        <v/>
      </c>
      <c r="H21">
        <f>Etiquettes!$C$5</f>
        <v/>
      </c>
      <c r="I21" s="87" t="inlineStr">
        <is>
          <t>Valorisation des farines animales en fertilisation</t>
        </is>
      </c>
      <c r="J21" t="inlineStr">
        <is>
          <t>Statistique comprenant également les autres espèces ainsi que les exportations = extrapolation à partir de la production de C3 de chaque espèce et des exportations tous débouchés confondus</t>
        </is>
      </c>
      <c r="K21" t="inlineStr">
        <is>
          <t>SIFCO</t>
        </is>
      </c>
      <c r="L21" t="inlineStr">
        <is>
          <t>Coproduits - SIFCO</t>
        </is>
      </c>
      <c r="M21">
        <f>Etiquettes!$H$11</f>
        <v/>
      </c>
      <c r="N21" s="105">
        <f>_xlfn.CONCAT(I21,IF(OR(ISBLANK(C3),ISERROR(C3)),"",_xlfn.CONCAT(" = ",MROUND(C3,1)," ",E21," (",K21,")")))</f>
        <v/>
      </c>
      <c r="O21" s="24">
        <f>Etiquettes!$L$15</f>
        <v/>
      </c>
    </row>
    <row r="22">
      <c r="A22">
        <f>Produits!$B$17</f>
        <v/>
      </c>
      <c r="B22">
        <f>Secteurs!$B$27</f>
        <v/>
      </c>
      <c r="C22" s="195">
        <f>'Coproduits - SIFCO'!G20*'Coproduits - SIFCO'!AB10/10^3</f>
        <v/>
      </c>
      <c r="E22" s="24">
        <f>Etiquettes!$C$7</f>
        <v/>
      </c>
      <c r="F22" s="25">
        <f>Etiquettes!$C$4</f>
        <v/>
      </c>
      <c r="G22" s="24">
        <f>Etiquettes!$I$6</f>
        <v/>
      </c>
      <c r="H22">
        <f>Etiquettes!$C$5</f>
        <v/>
      </c>
      <c r="I22" s="87" t="inlineStr">
        <is>
          <t>Valorisation des graisses animales en énergie</t>
        </is>
      </c>
      <c r="J22" t="inlineStr">
        <is>
          <t>Statistique comprenant également les autres espèces ainsi que les exportations = extrapolation à partir de la production de C3 de chaque espèce et des exportations tous débouchés confondus</t>
        </is>
      </c>
      <c r="K22" t="inlineStr">
        <is>
          <t>SIFCO</t>
        </is>
      </c>
      <c r="L22" t="inlineStr">
        <is>
          <t>Coproduits - SIFCO</t>
        </is>
      </c>
      <c r="M22">
        <f>Etiquettes!$H$11</f>
        <v/>
      </c>
      <c r="N22" s="105">
        <f>_xlfn.CONCAT(I22,IF(OR(ISBLANK(C4),ISERROR(C4)),"",_xlfn.CONCAT(" = ",MROUND(C4,1)," ",E22," (",K22,")")))</f>
        <v/>
      </c>
      <c r="O22" s="24">
        <f>Etiquettes!$L$15</f>
        <v/>
      </c>
    </row>
    <row r="23">
      <c r="A23">
        <f>Produits!$B$19</f>
        <v/>
      </c>
      <c r="B23">
        <f>Secteurs!$B$18</f>
        <v/>
      </c>
      <c r="C23" s="195">
        <f>'Coproduits - SIFCO'!G14*'Coproduits - SIFCO'!Y10*(1-'Coproduits - SIFCO'!D32)/10^3</f>
        <v/>
      </c>
      <c r="E23" s="24">
        <f>Etiquettes!$C$7</f>
        <v/>
      </c>
      <c r="F23" s="25">
        <f>Etiquettes!$C$4</f>
        <v/>
      </c>
      <c r="G23" s="24">
        <f>Etiquettes!$I$6</f>
        <v/>
      </c>
      <c r="H23">
        <f>Etiquettes!$C$5</f>
        <v/>
      </c>
      <c r="I23" s="87" t="inlineStr">
        <is>
          <t>Valorisation des PAT par les autres IAA</t>
        </is>
      </c>
      <c r="J23" t="inlineStr">
        <is>
          <t>Statistique comprenant également les autres espèces ainsi que les exportations = extrapolation à partir de la production de C3 de chaque espèce et des exportations tous débouchés confondus</t>
        </is>
      </c>
      <c r="K23" t="inlineStr">
        <is>
          <t>SIFCO</t>
        </is>
      </c>
      <c r="L23" t="inlineStr">
        <is>
          <t>Coproduits - SIFCO</t>
        </is>
      </c>
      <c r="M23">
        <f>Etiquettes!$H$11</f>
        <v/>
      </c>
      <c r="N23" s="105">
        <f>_xlfn.CONCAT(I23,IF(OR(ISBLANK(C5),ISERROR(C5)),"",_xlfn.CONCAT(" = ",MROUND(C5,1)," ",E23," (",K23,")")))</f>
        <v/>
      </c>
      <c r="O23" s="24">
        <f>Etiquettes!$L$15</f>
        <v/>
      </c>
    </row>
    <row r="24">
      <c r="A24">
        <f>Produits!$B$19</f>
        <v/>
      </c>
      <c r="B24">
        <f>Secteurs!$B$22</f>
        <v/>
      </c>
      <c r="C24" s="195">
        <f>'Coproduits - SIFCO'!J14*'Coproduits - SIFCO'!Y10*(1-'Coproduits - SIFCO'!D32)/10^3</f>
        <v/>
      </c>
      <c r="E24" s="24">
        <f>Etiquettes!$C$7</f>
        <v/>
      </c>
      <c r="F24" s="25">
        <f>Etiquettes!$C$4</f>
        <v/>
      </c>
      <c r="G24" s="24">
        <f>Etiquettes!$I$6</f>
        <v/>
      </c>
      <c r="H24">
        <f>Etiquettes!$C$5</f>
        <v/>
      </c>
      <c r="I24" s="87" t="inlineStr">
        <is>
          <t>Valorisation des PAT en alimentation animale rente</t>
        </is>
      </c>
      <c r="J24" t="inlineStr">
        <is>
          <t>Statistique comprenant également les autres espèces ainsi que les exportations = extrapolation à partir de la production de C3 de chaque espèce et des exportations tous débouchés confondus</t>
        </is>
      </c>
      <c r="K24" t="inlineStr">
        <is>
          <t>SIFCO</t>
        </is>
      </c>
      <c r="L24" t="inlineStr">
        <is>
          <t>Coproduits - SIFCO</t>
        </is>
      </c>
      <c r="M24">
        <f>Etiquettes!$H$11</f>
        <v/>
      </c>
      <c r="N24" s="105">
        <f>_xlfn.CONCAT(I24,IF(OR(ISBLANK(C6),ISERROR(C6)),"",_xlfn.CONCAT(" = ",MROUND(C6,1)," ",E24," (",K24,")")))</f>
        <v/>
      </c>
      <c r="O24" s="24">
        <f>Etiquettes!$L$15</f>
        <v/>
      </c>
    </row>
    <row r="25">
      <c r="A25">
        <f>Produits!$B$19</f>
        <v/>
      </c>
      <c r="B25">
        <f>Secteurs!$B$23</f>
        <v/>
      </c>
      <c r="C25" s="195">
        <f>'Coproduits - SIFCO'!M14*'Coproduits - SIFCO'!Y10*(1-'Coproduits - SIFCO'!D32)/10^3</f>
        <v/>
      </c>
      <c r="E25" s="24">
        <f>Etiquettes!$C$7</f>
        <v/>
      </c>
      <c r="F25" s="25">
        <f>Etiquettes!$C$4</f>
        <v/>
      </c>
      <c r="G25" s="24">
        <f>Etiquettes!$I$6</f>
        <v/>
      </c>
      <c r="H25">
        <f>Etiquettes!$C$5</f>
        <v/>
      </c>
      <c r="I25" s="87" t="inlineStr">
        <is>
          <t>Valorisation des PAT en petfood</t>
        </is>
      </c>
      <c r="J25" t="inlineStr">
        <is>
          <t>Statistique comprenant également les autres espèces ainsi que les exportations = extrapolation à partir de la production de C3 de chaque espèce et des exportations tous débouchés confondus</t>
        </is>
      </c>
      <c r="K25" t="inlineStr">
        <is>
          <t>SIFCO</t>
        </is>
      </c>
      <c r="L25" t="inlineStr">
        <is>
          <t>Coproduits - SIFCO</t>
        </is>
      </c>
      <c r="M25">
        <f>Etiquettes!$H$11</f>
        <v/>
      </c>
      <c r="N25" s="105">
        <f>_xlfn.CONCAT(I25,IF(OR(ISBLANK(C7),ISERROR(C7)),"",_xlfn.CONCAT(" = ",MROUND(C7,1)," ",E25," (",K25,")")))</f>
        <v/>
      </c>
      <c r="O25" s="24">
        <f>Etiquettes!$L$15</f>
        <v/>
      </c>
    </row>
    <row r="26">
      <c r="A26">
        <f>Produits!$B$19</f>
        <v/>
      </c>
      <c r="B26">
        <f>Secteurs!$B$24</f>
        <v/>
      </c>
      <c r="C26" s="195">
        <f>'Coproduits - SIFCO'!P14*'Coproduits - SIFCO'!Y10*(1-'Coproduits - SIFCO'!D32)/10^3</f>
        <v/>
      </c>
      <c r="E26" s="24">
        <f>Etiquettes!$C$7</f>
        <v/>
      </c>
      <c r="F26" s="25">
        <f>Etiquettes!$C$4</f>
        <v/>
      </c>
      <c r="G26" s="24">
        <f>Etiquettes!$I$6</f>
        <v/>
      </c>
      <c r="H26">
        <f>Etiquettes!$C$5</f>
        <v/>
      </c>
      <c r="I26" s="87" t="inlineStr">
        <is>
          <t>Valorisation des PAT en aquaculture</t>
        </is>
      </c>
      <c r="J26" t="inlineStr">
        <is>
          <t>Statistique comprenant également les autres espèces ainsi que les exportations = extrapolation à partir de la production de C3 de chaque espèce et des exportations tous débouchés confondus</t>
        </is>
      </c>
      <c r="K26" t="inlineStr">
        <is>
          <t>SIFCO</t>
        </is>
      </c>
      <c r="L26" t="inlineStr">
        <is>
          <t>Coproduits - SIFCO</t>
        </is>
      </c>
      <c r="M26">
        <f>Etiquettes!$H$11</f>
        <v/>
      </c>
      <c r="N26" s="105">
        <f>_xlfn.CONCAT(I26,IF(OR(ISBLANK(C8),ISERROR(C8)),"",_xlfn.CONCAT(" = ",MROUND(C8,1)," ",E26," (",K26,")")))</f>
        <v/>
      </c>
      <c r="O26" s="24">
        <f>Etiquettes!$L$15</f>
        <v/>
      </c>
    </row>
    <row r="27">
      <c r="A27">
        <f>Produits!$B$19</f>
        <v/>
      </c>
      <c r="B27">
        <f>Secteurs!$B$27</f>
        <v/>
      </c>
      <c r="C27" s="195">
        <f>'Coproduits - SIFCO'!S14*'Coproduits - SIFCO'!Y10*(1-'Coproduits - SIFCO'!D32)/10^3</f>
        <v/>
      </c>
      <c r="E27" s="24">
        <f>Etiquettes!$C$7</f>
        <v/>
      </c>
      <c r="F27" s="25">
        <f>Etiquettes!$C$4</f>
        <v/>
      </c>
      <c r="G27" s="24">
        <f>Etiquettes!$I$6</f>
        <v/>
      </c>
      <c r="H27">
        <f>Etiquettes!$C$5</f>
        <v/>
      </c>
      <c r="I27" s="87" t="inlineStr">
        <is>
          <t>Valorisation des PAT en énergie</t>
        </is>
      </c>
      <c r="J27" t="inlineStr">
        <is>
          <t>Statistique comprenant également les autres espèces ainsi que les exportations = extrapolation à partir de la production de C3 de chaque espèce et des exportations tous débouchés confondus</t>
        </is>
      </c>
      <c r="K27" t="inlineStr">
        <is>
          <t>SIFCO</t>
        </is>
      </c>
      <c r="L27" t="inlineStr">
        <is>
          <t>Coproduits - SIFCO</t>
        </is>
      </c>
      <c r="M27">
        <f>Etiquettes!$H$11</f>
        <v/>
      </c>
      <c r="N27" s="105">
        <f>_xlfn.CONCAT(I27,IF(OR(ISBLANK(C9),ISERROR(C9)),"",_xlfn.CONCAT(" = ",MROUND(C9,1)," ",E27," (",K27,")")))</f>
        <v/>
      </c>
      <c r="O27" s="24">
        <f>Etiquettes!$L$15</f>
        <v/>
      </c>
    </row>
    <row r="28">
      <c r="A28">
        <f>Produits!$B$19</f>
        <v/>
      </c>
      <c r="B28">
        <f>Secteurs!$B$28</f>
        <v/>
      </c>
      <c r="C28" s="195">
        <f>'Coproduits - SIFCO'!V14*'Coproduits - SIFCO'!Y10*(1-'Coproduits - SIFCO'!D32)/10^3</f>
        <v/>
      </c>
      <c r="E28" s="24">
        <f>Etiquettes!$C$7</f>
        <v/>
      </c>
      <c r="F28" s="25">
        <f>Etiquettes!$C$4</f>
        <v/>
      </c>
      <c r="G28" s="24">
        <f>Etiquettes!$I$6</f>
        <v/>
      </c>
      <c r="H28">
        <f>Etiquettes!$C$5</f>
        <v/>
      </c>
      <c r="I28" s="87" t="inlineStr">
        <is>
          <t>Valorisation des PAT en fertilisation</t>
        </is>
      </c>
      <c r="J28" t="inlineStr">
        <is>
          <t>Statistique comprenant également les autres espèces ainsi que les exportations = extrapolation à partir de la production de C3 de chaque espèce et des exportations tous débouchés confondus</t>
        </is>
      </c>
      <c r="K28" t="inlineStr">
        <is>
          <t>SIFCO</t>
        </is>
      </c>
      <c r="L28" t="inlineStr">
        <is>
          <t>Coproduits - SIFCO</t>
        </is>
      </c>
      <c r="M28">
        <f>Etiquettes!$H$11</f>
        <v/>
      </c>
      <c r="N28" s="105">
        <f>_xlfn.CONCAT(I28,IF(OR(ISBLANK(C10),ISERROR(C10)),"",_xlfn.CONCAT(" = ",MROUND(C10,1)," ",E28," (",K28,")")))</f>
        <v/>
      </c>
      <c r="O28" s="24">
        <f>Etiquettes!$L$15</f>
        <v/>
      </c>
    </row>
    <row r="29">
      <c r="A29">
        <f>Produits!$B$19</f>
        <v/>
      </c>
      <c r="B29">
        <f>Secteurs!$B$29</f>
        <v/>
      </c>
      <c r="C29" s="195">
        <f>'Coproduits - SIFCO'!Y14*'Coproduits - SIFCO'!Y10*(1-'Coproduits - SIFCO'!D32)/10^3</f>
        <v/>
      </c>
      <c r="E29" s="24">
        <f>Etiquettes!$C$7</f>
        <v/>
      </c>
      <c r="F29" s="25">
        <f>Etiquettes!$C$4</f>
        <v/>
      </c>
      <c r="G29" s="24">
        <f>Etiquettes!$I$6</f>
        <v/>
      </c>
      <c r="H29">
        <f>Etiquettes!$C$5</f>
        <v/>
      </c>
      <c r="I29" s="87" t="inlineStr">
        <is>
          <t>Valorisation des PAT par les autres industries</t>
        </is>
      </c>
      <c r="J29" t="inlineStr">
        <is>
          <t>Statistique comprenant également les autres espèces ainsi que les exportations = extrapolation à partir de la production de C3 de chaque espèce et des exportations tous débouchés confondus</t>
        </is>
      </c>
      <c r="K29" t="inlineStr">
        <is>
          <t>SIFCO</t>
        </is>
      </c>
      <c r="L29" t="inlineStr">
        <is>
          <t>Coproduits - SIFCO</t>
        </is>
      </c>
      <c r="M29">
        <f>Etiquettes!$H$11</f>
        <v/>
      </c>
      <c r="N29" s="105">
        <f>_xlfn.CONCAT(I29,IF(OR(ISBLANK(C11),ISERROR(C11)),"",_xlfn.CONCAT(" = ",MROUND(C11,1)," ",E29," (",K29,")")))</f>
        <v/>
      </c>
      <c r="O29" s="24">
        <f>Etiquettes!$L$15</f>
        <v/>
      </c>
    </row>
    <row r="30">
      <c r="A30">
        <f>Produits!$B$19</f>
        <v/>
      </c>
      <c r="B30">
        <f>Secteurs!$B$30</f>
        <v/>
      </c>
      <c r="C30" s="195">
        <f>'Coproduits - SIFCO'!AB14*'Coproduits - SIFCO'!Y10*(1-'Coproduits - SIFCO'!D32)/10^3</f>
        <v/>
      </c>
      <c r="E30" s="24">
        <f>Etiquettes!$C$7</f>
        <v/>
      </c>
      <c r="F30" s="25">
        <f>Etiquettes!$C$4</f>
        <v/>
      </c>
      <c r="G30" s="24">
        <f>Etiquettes!$I$6</f>
        <v/>
      </c>
      <c r="H30">
        <f>Etiquettes!$C$5</f>
        <v/>
      </c>
      <c r="I30" s="87" t="inlineStr">
        <is>
          <t>Valorisation des PAT pour d'autres usages</t>
        </is>
      </c>
      <c r="J30" t="inlineStr">
        <is>
          <t>Statistique comprenant également les autres espèces ainsi que les exportations = extrapolation à partir de la production de C3 de chaque espèce et des exportations tous débouchés confondus</t>
        </is>
      </c>
      <c r="K30" t="inlineStr">
        <is>
          <t>SIFCO</t>
        </is>
      </c>
      <c r="L30" t="inlineStr">
        <is>
          <t>Coproduits - SIFCO</t>
        </is>
      </c>
      <c r="M30">
        <f>Etiquettes!$H$11</f>
        <v/>
      </c>
      <c r="N30" s="105">
        <f>_xlfn.CONCAT(I30,IF(OR(ISBLANK(C12),ISERROR(C12)),"",_xlfn.CONCAT(" = ",MROUND(C12,1)," ",E30," (",K30,")")))</f>
        <v/>
      </c>
      <c r="O30" s="24">
        <f>Etiquettes!$L$15</f>
        <v/>
      </c>
    </row>
    <row r="31">
      <c r="A31">
        <f>Produits!$B$20</f>
        <v/>
      </c>
      <c r="B31">
        <f>Secteurs!$B$18</f>
        <v/>
      </c>
      <c r="C31" s="195">
        <f>'Coproduits - SIFCO'!G15*'Coproduits - SIFCO'!Y10*(1-'Coproduits - SIFCO'!D33)/10^3</f>
        <v/>
      </c>
      <c r="E31" s="24">
        <f>Etiquettes!$C$7</f>
        <v/>
      </c>
      <c r="F31" s="25">
        <f>Etiquettes!$C$4</f>
        <v/>
      </c>
      <c r="G31" s="24">
        <f>Etiquettes!$I$6</f>
        <v/>
      </c>
      <c r="H31">
        <f>Etiquettes!$C$5</f>
        <v/>
      </c>
      <c r="I31" s="87" t="inlineStr">
        <is>
          <t>Valorisation des CGA par les autres IAA</t>
        </is>
      </c>
      <c r="J31" t="inlineStr">
        <is>
          <t>Statistique comprenant également les autres espèces ainsi que les exportations = extrapolation à partir de la production de C3 de chaque espèce et des exportations tous débouchés confondus</t>
        </is>
      </c>
      <c r="K31" t="inlineStr">
        <is>
          <t>SIFCO</t>
        </is>
      </c>
      <c r="L31" t="inlineStr">
        <is>
          <t>Coproduits - SIFCO</t>
        </is>
      </c>
      <c r="M31">
        <f>Etiquettes!$H$11</f>
        <v/>
      </c>
      <c r="N31" s="105">
        <f>_xlfn.CONCAT(I31,IF(OR(ISBLANK(C13),ISERROR(C13)),"",_xlfn.CONCAT(" = ",MROUND(C13,1)," ",E31," (",K31,")")))</f>
        <v/>
      </c>
      <c r="O31" s="24">
        <f>Etiquettes!$L$15</f>
        <v/>
      </c>
    </row>
    <row r="32">
      <c r="A32">
        <f>Produits!$B$20</f>
        <v/>
      </c>
      <c r="B32">
        <f>Secteurs!$B$22</f>
        <v/>
      </c>
      <c r="C32" s="195">
        <f>'Coproduits - SIFCO'!J15*'Coproduits - SIFCO'!Y10*(1-'Coproduits - SIFCO'!D33)/10^3</f>
        <v/>
      </c>
      <c r="E32" s="24">
        <f>Etiquettes!$C$7</f>
        <v/>
      </c>
      <c r="F32" s="25">
        <f>Etiquettes!$C$4</f>
        <v/>
      </c>
      <c r="G32" s="24">
        <f>Etiquettes!$I$6</f>
        <v/>
      </c>
      <c r="H32">
        <f>Etiquettes!$C$5</f>
        <v/>
      </c>
      <c r="I32" s="87" t="inlineStr">
        <is>
          <t>Valorisation des CGA en alimentation animale rente</t>
        </is>
      </c>
      <c r="J32" t="inlineStr">
        <is>
          <t>Statistique comprenant également les autres espèces ainsi que les exportations = extrapolation à partir de la production de C3 de chaque espèce et des exportations tous débouchés confondus</t>
        </is>
      </c>
      <c r="K32" t="inlineStr">
        <is>
          <t>SIFCO</t>
        </is>
      </c>
      <c r="L32" t="inlineStr">
        <is>
          <t>Coproduits - SIFCO</t>
        </is>
      </c>
      <c r="M32">
        <f>Etiquettes!$H$11</f>
        <v/>
      </c>
      <c r="N32" s="105">
        <f>_xlfn.CONCAT(I32,IF(OR(ISBLANK(C14),ISERROR(C14)),"",_xlfn.CONCAT(" = ",MROUND(C14,1)," ",E32," (",K32,")")))</f>
        <v/>
      </c>
      <c r="O32" s="24">
        <f>Etiquettes!$L$15</f>
        <v/>
      </c>
    </row>
    <row r="33">
      <c r="A33">
        <f>Produits!$B$20</f>
        <v/>
      </c>
      <c r="B33">
        <f>Secteurs!$B$23</f>
        <v/>
      </c>
      <c r="C33" s="195">
        <f>'Coproduits - SIFCO'!M15*'Coproduits - SIFCO'!Y10*(1-'Coproduits - SIFCO'!D33)/10^3</f>
        <v/>
      </c>
      <c r="E33" s="24">
        <f>Etiquettes!$C$7</f>
        <v/>
      </c>
      <c r="F33" s="25">
        <f>Etiquettes!$C$4</f>
        <v/>
      </c>
      <c r="G33" s="24">
        <f>Etiquettes!$I$6</f>
        <v/>
      </c>
      <c r="H33">
        <f>Etiquettes!$C$5</f>
        <v/>
      </c>
      <c r="I33" s="87" t="inlineStr">
        <is>
          <t>Valorisation des CGA en petfood</t>
        </is>
      </c>
      <c r="J33" t="inlineStr">
        <is>
          <t>Statistique comprenant également les autres espèces ainsi que les exportations = extrapolation à partir de la production de C3 de chaque espèce et des exportations tous débouchés confondus</t>
        </is>
      </c>
      <c r="K33" t="inlineStr">
        <is>
          <t>SIFCO</t>
        </is>
      </c>
      <c r="L33" t="inlineStr">
        <is>
          <t>Coproduits - SIFCO</t>
        </is>
      </c>
      <c r="M33">
        <f>Etiquettes!$H$11</f>
        <v/>
      </c>
      <c r="N33" s="105">
        <f>_xlfn.CONCAT(I33,IF(OR(ISBLANK(C15),ISERROR(C15)),"",_xlfn.CONCAT(" = ",MROUND(C15,1)," ",E33," (",K33,")")))</f>
        <v/>
      </c>
      <c r="O33" s="24">
        <f>Etiquettes!$L$15</f>
        <v/>
      </c>
    </row>
    <row r="34">
      <c r="A34">
        <f>Produits!$B$20</f>
        <v/>
      </c>
      <c r="B34">
        <f>Secteurs!$B$24</f>
        <v/>
      </c>
      <c r="C34" s="195">
        <f>'Coproduits - SIFCO'!P15*'Coproduits - SIFCO'!Y10*(1-'Coproduits - SIFCO'!D33)/10^3</f>
        <v/>
      </c>
      <c r="E34" s="24">
        <f>Etiquettes!$C$7</f>
        <v/>
      </c>
      <c r="F34" s="25">
        <f>Etiquettes!$C$4</f>
        <v/>
      </c>
      <c r="G34" s="24">
        <f>Etiquettes!$I$6</f>
        <v/>
      </c>
      <c r="H34">
        <f>Etiquettes!$C$5</f>
        <v/>
      </c>
      <c r="I34" s="87" t="inlineStr">
        <is>
          <t>Valorisation des CGA en aquaculture</t>
        </is>
      </c>
      <c r="J34" t="inlineStr">
        <is>
          <t>Statistique comprenant également les autres espèces ainsi que les exportations = extrapolation à partir de la production de C3 de chaque espèce et des exportations tous débouchés confondus</t>
        </is>
      </c>
      <c r="K34" t="inlineStr">
        <is>
          <t>SIFCO</t>
        </is>
      </c>
      <c r="L34" t="inlineStr">
        <is>
          <t>Coproduits - SIFCO</t>
        </is>
      </c>
      <c r="M34">
        <f>Etiquettes!$H$11</f>
        <v/>
      </c>
      <c r="N34" s="105">
        <f>_xlfn.CONCAT(I34,IF(OR(ISBLANK(C16),ISERROR(C16)),"",_xlfn.CONCAT(" = ",MROUND(C16,1)," ",E34," (",K34,")")))</f>
        <v/>
      </c>
      <c r="O34" s="24">
        <f>Etiquettes!$L$15</f>
        <v/>
      </c>
    </row>
    <row r="35">
      <c r="A35">
        <f>Produits!$B$20</f>
        <v/>
      </c>
      <c r="B35">
        <f>Secteurs!$B$27</f>
        <v/>
      </c>
      <c r="C35" s="195">
        <f>'Coproduits - SIFCO'!S15*'Coproduits - SIFCO'!Y10*(1-'Coproduits - SIFCO'!D33)/10^3</f>
        <v/>
      </c>
      <c r="E35" s="24">
        <f>Etiquettes!$C$7</f>
        <v/>
      </c>
      <c r="F35" s="25">
        <f>Etiquettes!$C$4</f>
        <v/>
      </c>
      <c r="G35" s="24">
        <f>Etiquettes!$I$6</f>
        <v/>
      </c>
      <c r="H35">
        <f>Etiquettes!$C$5</f>
        <v/>
      </c>
      <c r="I35" s="87" t="inlineStr">
        <is>
          <t>Valorisation des CGA en énergie</t>
        </is>
      </c>
      <c r="J35" t="inlineStr">
        <is>
          <t>Statistique comprenant également les autres espèces ainsi que les exportations = extrapolation à partir de la production de C3 de chaque espèce et des exportations tous débouchés confondus</t>
        </is>
      </c>
      <c r="K35" t="inlineStr">
        <is>
          <t>SIFCO</t>
        </is>
      </c>
      <c r="L35" t="inlineStr">
        <is>
          <t>Coproduits - SIFCO</t>
        </is>
      </c>
      <c r="M35">
        <f>Etiquettes!$H$11</f>
        <v/>
      </c>
      <c r="N35" s="105">
        <f>_xlfn.CONCAT(I35,IF(OR(ISBLANK(C17),ISERROR(C17)),"",_xlfn.CONCAT(" = ",MROUND(C17,1)," ",E35," (",K35,")")))</f>
        <v/>
      </c>
      <c r="O35" s="24">
        <f>Etiquettes!$L$15</f>
        <v/>
      </c>
    </row>
    <row r="36">
      <c r="A36">
        <f>Produits!$B$20</f>
        <v/>
      </c>
      <c r="B36">
        <f>Secteurs!$B$29</f>
        <v/>
      </c>
      <c r="C36" s="195">
        <f>'Coproduits - SIFCO'!Y15*'Coproduits - SIFCO'!Y10*(1-'Coproduits - SIFCO'!D33)/10^3</f>
        <v/>
      </c>
      <c r="E36" s="24">
        <f>Etiquettes!$C$7</f>
        <v/>
      </c>
      <c r="F36" s="25">
        <f>Etiquettes!$C$4</f>
        <v/>
      </c>
      <c r="G36" s="24">
        <f>Etiquettes!$I$6</f>
        <v/>
      </c>
      <c r="H36">
        <f>Etiquettes!$C$5</f>
        <v/>
      </c>
      <c r="I36" s="87" t="inlineStr">
        <is>
          <t>Valorisation des CGA par les autres industries</t>
        </is>
      </c>
      <c r="J36" t="inlineStr">
        <is>
          <t>Statistique comprenant également les autres espèces ainsi que les exportations = extrapolation à partir de la production de C3 de chaque espèce et des exportations tous débouchés confondus</t>
        </is>
      </c>
      <c r="K36" t="inlineStr">
        <is>
          <t>SIFCO</t>
        </is>
      </c>
      <c r="L36" t="inlineStr">
        <is>
          <t>Coproduits - SIFCO</t>
        </is>
      </c>
      <c r="M36">
        <f>Etiquettes!$H$11</f>
        <v/>
      </c>
      <c r="N36" s="105">
        <f>_xlfn.CONCAT(I36,IF(OR(ISBLANK(C18),ISERROR(C18)),"",_xlfn.CONCAT(" = ",MROUND(C18,1)," ",E36," (",K36,")")))</f>
        <v/>
      </c>
      <c r="O36" s="24">
        <f>Etiquettes!$L$15</f>
        <v/>
      </c>
    </row>
    <row r="37">
      <c r="A37">
        <f>Produits!$B$20</f>
        <v/>
      </c>
      <c r="B37">
        <f>Secteurs!$B$30</f>
        <v/>
      </c>
      <c r="C37" s="195">
        <f>'Coproduits - SIFCO'!AB15*'Coproduits - SIFCO'!Y10*(1-'Coproduits - SIFCO'!D33)/10^3</f>
        <v/>
      </c>
      <c r="E37" s="24">
        <f>Etiquettes!$C$7</f>
        <v/>
      </c>
      <c r="F37" s="25">
        <f>Etiquettes!$C$4</f>
        <v/>
      </c>
      <c r="G37" s="24">
        <f>Etiquettes!$I$6</f>
        <v/>
      </c>
      <c r="H37">
        <f>Etiquettes!$C$5</f>
        <v/>
      </c>
      <c r="I37" s="87" t="inlineStr">
        <is>
          <t>Valorisation des CGA pour d'autres usages</t>
        </is>
      </c>
      <c r="J37" t="inlineStr">
        <is>
          <t>Statistique comprenant également les autres espèces ainsi que les exportations = extrapolation à partir de la production de C3 de chaque espèce et des exportations tous débouchés confondus</t>
        </is>
      </c>
      <c r="K37" t="inlineStr">
        <is>
          <t>SIFCO</t>
        </is>
      </c>
      <c r="L37" t="inlineStr">
        <is>
          <t>Coproduits - SIFCO</t>
        </is>
      </c>
      <c r="M37">
        <f>Etiquettes!$H$11</f>
        <v/>
      </c>
      <c r="N37" s="105">
        <f>_xlfn.CONCAT(I37,IF(OR(ISBLANK(C19),ISERROR(C19)),"",_xlfn.CONCAT(" = ",MROUND(C19,1)," ",E37," (",K37,")")))</f>
        <v/>
      </c>
      <c r="O37" s="24">
        <f>Etiquettes!$L$15</f>
        <v/>
      </c>
    </row>
    <row r="38">
      <c r="A38">
        <f>Produits!$B$16</f>
        <v/>
      </c>
      <c r="B38">
        <f>Secteurs!$B$27</f>
        <v/>
      </c>
      <c r="C38" s="195">
        <f>'Coproduits - SIFCO'!H19*'Coproduits - SIFCO'!AC10/10^3</f>
        <v/>
      </c>
      <c r="E38" s="24">
        <f>Etiquettes!$C$7</f>
        <v/>
      </c>
      <c r="F38" s="25">
        <f>Etiquettes!$C$4</f>
        <v/>
      </c>
      <c r="G38" s="24">
        <f>Etiquettes!$J$6</f>
        <v/>
      </c>
      <c r="H38">
        <f>Etiquettes!$C$5</f>
        <v/>
      </c>
      <c r="I38" s="87" t="inlineStr">
        <is>
          <t>Valorisation des farines animales en énergie</t>
        </is>
      </c>
      <c r="J38" t="inlineStr">
        <is>
          <t>Statistique comprenant également les autres espèces ainsi que les exportations = extrapolation à partir de la production de C3 de chaque espèce et des exportations tous débouchés confondus</t>
        </is>
      </c>
      <c r="K38" t="inlineStr">
        <is>
          <t>SIFCO</t>
        </is>
      </c>
      <c r="L38" t="inlineStr">
        <is>
          <t>Coproduits - SIFCO</t>
        </is>
      </c>
      <c r="M38">
        <f>Etiquettes!$H$11</f>
        <v/>
      </c>
      <c r="N38" s="105">
        <f>_xlfn.CONCAT(I38,IF(OR(ISBLANK(C38),ISERROR(C38)),"",_xlfn.CONCAT(" = ",MROUND(C38,1)," ",E38," (",K38,")")))</f>
        <v/>
      </c>
      <c r="O38" s="24">
        <f>Etiquettes!$L$15</f>
        <v/>
      </c>
    </row>
    <row r="39">
      <c r="A39">
        <f>Produits!$B$16</f>
        <v/>
      </c>
      <c r="B39">
        <f>Secteurs!$B$28</f>
        <v/>
      </c>
      <c r="C39" s="195">
        <f>'Coproduits - SIFCO'!K19*'Coproduits - SIFCO'!AC10/10^3</f>
        <v/>
      </c>
      <c r="E39" s="24">
        <f>Etiquettes!$C$7</f>
        <v/>
      </c>
      <c r="F39" s="25">
        <f>Etiquettes!$C$4</f>
        <v/>
      </c>
      <c r="G39" s="24">
        <f>Etiquettes!$J$6</f>
        <v/>
      </c>
      <c r="H39">
        <f>Etiquettes!$C$5</f>
        <v/>
      </c>
      <c r="I39" s="87" t="inlineStr">
        <is>
          <t>Valorisation des farines animales en fertilisation</t>
        </is>
      </c>
      <c r="J39" t="inlineStr">
        <is>
          <t>Statistique comprenant également les autres espèces ainsi que les exportations = extrapolation à partir de la production de C3 de chaque espèce et des exportations tous débouchés confondus</t>
        </is>
      </c>
      <c r="K39" t="inlineStr">
        <is>
          <t>SIFCO</t>
        </is>
      </c>
      <c r="L39" t="inlineStr">
        <is>
          <t>Coproduits - SIFCO</t>
        </is>
      </c>
      <c r="M39">
        <f>Etiquettes!$H$11</f>
        <v/>
      </c>
      <c r="N39" s="105">
        <f>_xlfn.CONCAT(I39,IF(OR(ISBLANK(C39),ISERROR(C39)),"",_xlfn.CONCAT(" = ",MROUND(C39,1)," ",E39," (",K39,")")))</f>
        <v/>
      </c>
      <c r="O39" s="24">
        <f>Etiquettes!$L$15</f>
        <v/>
      </c>
    </row>
    <row r="40">
      <c r="A40">
        <f>Produits!$B$17</f>
        <v/>
      </c>
      <c r="B40">
        <f>Secteurs!$B$27</f>
        <v/>
      </c>
      <c r="C40" s="195">
        <f>'Coproduits - SIFCO'!H20*'Coproduits - SIFCO'!AC10/10^3</f>
        <v/>
      </c>
      <c r="E40" s="24">
        <f>Etiquettes!$C$7</f>
        <v/>
      </c>
      <c r="F40" s="25">
        <f>Etiquettes!$C$4</f>
        <v/>
      </c>
      <c r="G40" s="24">
        <f>Etiquettes!$J$6</f>
        <v/>
      </c>
      <c r="H40">
        <f>Etiquettes!$C$5</f>
        <v/>
      </c>
      <c r="I40" s="87" t="inlineStr">
        <is>
          <t>Valorisation des graisses animales en énergie</t>
        </is>
      </c>
      <c r="J40" t="inlineStr">
        <is>
          <t>Statistique comprenant également les autres espèces ainsi que les exportations = extrapolation à partir de la production de C3 de chaque espèce et des exportations tous débouchés confondus</t>
        </is>
      </c>
      <c r="K40" t="inlineStr">
        <is>
          <t>SIFCO</t>
        </is>
      </c>
      <c r="L40" t="inlineStr">
        <is>
          <t>Coproduits - SIFCO</t>
        </is>
      </c>
      <c r="M40">
        <f>Etiquettes!$H$11</f>
        <v/>
      </c>
      <c r="N40" s="105">
        <f>_xlfn.CONCAT(I40,IF(OR(ISBLANK(C40),ISERROR(C40)),"",_xlfn.CONCAT(" = ",MROUND(C40,1)," ",E40," (",K40,")")))</f>
        <v/>
      </c>
      <c r="O40" s="24">
        <f>Etiquettes!$L$15</f>
        <v/>
      </c>
    </row>
    <row r="41">
      <c r="A41">
        <f>Produits!$B$19</f>
        <v/>
      </c>
      <c r="B41">
        <f>Secteurs!$B$18</f>
        <v/>
      </c>
      <c r="C41" s="195">
        <f>'Coproduits - SIFCO'!H14*'Coproduits - SIFCO'!Z10*(1-'Coproduits - SIFCO'!E32)/10^3</f>
        <v/>
      </c>
      <c r="E41" s="24">
        <f>Etiquettes!$C$7</f>
        <v/>
      </c>
      <c r="F41" s="25">
        <f>Etiquettes!$C$4</f>
        <v/>
      </c>
      <c r="G41" s="24">
        <f>Etiquettes!$J$6</f>
        <v/>
      </c>
      <c r="H41">
        <f>Etiquettes!$C$5</f>
        <v/>
      </c>
      <c r="I41" s="87" t="inlineStr">
        <is>
          <t>Valorisation des PAT par les autres IAA</t>
        </is>
      </c>
      <c r="J41" t="inlineStr">
        <is>
          <t>Statistique comprenant également les autres espèces ainsi que les exportations = extrapolation à partir de la production de C3 de chaque espèce et des exportations tous débouchés confondus</t>
        </is>
      </c>
      <c r="K41" t="inlineStr">
        <is>
          <t>SIFCO</t>
        </is>
      </c>
      <c r="L41" t="inlineStr">
        <is>
          <t>Coproduits - SIFCO</t>
        </is>
      </c>
      <c r="M41">
        <f>Etiquettes!$H$11</f>
        <v/>
      </c>
      <c r="N41" s="105">
        <f>_xlfn.CONCAT(I41,IF(OR(ISBLANK(C41),ISERROR(C41)),"",_xlfn.CONCAT(" = ",MROUND(C41,1)," ",E41," (",K41,")")))</f>
        <v/>
      </c>
      <c r="O41" s="24">
        <f>Etiquettes!$L$15</f>
        <v/>
      </c>
    </row>
    <row r="42">
      <c r="A42">
        <f>Produits!$B$19</f>
        <v/>
      </c>
      <c r="B42">
        <f>Secteurs!$B$22</f>
        <v/>
      </c>
      <c r="C42" s="195">
        <f>'Coproduits - SIFCO'!K14*'Coproduits - SIFCO'!Z10*(1-'Coproduits - SIFCO'!E32)/10^3</f>
        <v/>
      </c>
      <c r="E42" s="24">
        <f>Etiquettes!$C$7</f>
        <v/>
      </c>
      <c r="F42" s="25">
        <f>Etiquettes!$C$4</f>
        <v/>
      </c>
      <c r="G42" s="24">
        <f>Etiquettes!$J$6</f>
        <v/>
      </c>
      <c r="H42">
        <f>Etiquettes!$C$5</f>
        <v/>
      </c>
      <c r="I42" s="87" t="inlineStr">
        <is>
          <t>Valorisation des PAT en alimentation animale rente</t>
        </is>
      </c>
      <c r="J42" t="inlineStr">
        <is>
          <t>Statistique comprenant également les autres espèces ainsi que les exportations = extrapolation à partir de la production de C3 de chaque espèce et des exportations tous débouchés confondus</t>
        </is>
      </c>
      <c r="K42" t="inlineStr">
        <is>
          <t>SIFCO</t>
        </is>
      </c>
      <c r="L42" t="inlineStr">
        <is>
          <t>Coproduits - SIFCO</t>
        </is>
      </c>
      <c r="M42">
        <f>Etiquettes!$H$11</f>
        <v/>
      </c>
      <c r="N42" s="105">
        <f>_xlfn.CONCAT(I42,IF(OR(ISBLANK(C42),ISERROR(C42)),"",_xlfn.CONCAT(" = ",MROUND(C42,1)," ",E42," (",K42,")")))</f>
        <v/>
      </c>
      <c r="O42" s="24">
        <f>Etiquettes!$L$15</f>
        <v/>
      </c>
    </row>
    <row r="43">
      <c r="A43">
        <f>Produits!$B$19</f>
        <v/>
      </c>
      <c r="B43">
        <f>Secteurs!$B$23</f>
        <v/>
      </c>
      <c r="C43" s="195">
        <f>'Coproduits - SIFCO'!N14*'Coproduits - SIFCO'!Z10*(1-'Coproduits - SIFCO'!E32)/10^3</f>
        <v/>
      </c>
      <c r="E43" s="24">
        <f>Etiquettes!$C$7</f>
        <v/>
      </c>
      <c r="F43" s="25">
        <f>Etiquettes!$C$4</f>
        <v/>
      </c>
      <c r="G43" s="24">
        <f>Etiquettes!$J$6</f>
        <v/>
      </c>
      <c r="H43">
        <f>Etiquettes!$C$5</f>
        <v/>
      </c>
      <c r="I43" s="87" t="inlineStr">
        <is>
          <t>Valorisation des PAT en petfood</t>
        </is>
      </c>
      <c r="J43" t="inlineStr">
        <is>
          <t>Statistique comprenant également les autres espèces ainsi que les exportations = extrapolation à partir de la production de C3 de chaque espèce et des exportations tous débouchés confondus</t>
        </is>
      </c>
      <c r="K43" t="inlineStr">
        <is>
          <t>SIFCO</t>
        </is>
      </c>
      <c r="L43" t="inlineStr">
        <is>
          <t>Coproduits - SIFCO</t>
        </is>
      </c>
      <c r="M43">
        <f>Etiquettes!$H$11</f>
        <v/>
      </c>
      <c r="N43" s="105">
        <f>_xlfn.CONCAT(I43,IF(OR(ISBLANK(C43),ISERROR(C43)),"",_xlfn.CONCAT(" = ",MROUND(C43,1)," ",E43," (",K43,")")))</f>
        <v/>
      </c>
      <c r="O43" s="24">
        <f>Etiquettes!$L$15</f>
        <v/>
      </c>
    </row>
    <row r="44">
      <c r="A44">
        <f>Produits!$B$19</f>
        <v/>
      </c>
      <c r="B44">
        <f>Secteurs!$B$24</f>
        <v/>
      </c>
      <c r="C44" s="195">
        <f>'Coproduits - SIFCO'!Q14*'Coproduits - SIFCO'!Z10*(1-'Coproduits - SIFCO'!E32)/10^3</f>
        <v/>
      </c>
      <c r="E44" s="24">
        <f>Etiquettes!$C$7</f>
        <v/>
      </c>
      <c r="F44" s="25">
        <f>Etiquettes!$C$4</f>
        <v/>
      </c>
      <c r="G44" s="24">
        <f>Etiquettes!$J$6</f>
        <v/>
      </c>
      <c r="H44">
        <f>Etiquettes!$C$5</f>
        <v/>
      </c>
      <c r="I44" s="87" t="inlineStr">
        <is>
          <t>Valorisation des PAT en aquaculture</t>
        </is>
      </c>
      <c r="J44" t="inlineStr">
        <is>
          <t>Statistique comprenant également les autres espèces ainsi que les exportations = extrapolation à partir de la production de C3 de chaque espèce et des exportations tous débouchés confondus</t>
        </is>
      </c>
      <c r="K44" t="inlineStr">
        <is>
          <t>SIFCO</t>
        </is>
      </c>
      <c r="L44" t="inlineStr">
        <is>
          <t>Coproduits - SIFCO</t>
        </is>
      </c>
      <c r="M44">
        <f>Etiquettes!$H$11</f>
        <v/>
      </c>
      <c r="N44" s="105">
        <f>_xlfn.CONCAT(I44,IF(OR(ISBLANK(C44),ISERROR(C44)),"",_xlfn.CONCAT(" = ",MROUND(C44,1)," ",E44," (",K44,")")))</f>
        <v/>
      </c>
      <c r="O44" s="24">
        <f>Etiquettes!$L$15</f>
        <v/>
      </c>
    </row>
    <row r="45">
      <c r="A45">
        <f>Produits!$B$19</f>
        <v/>
      </c>
      <c r="B45">
        <f>Secteurs!$B$27</f>
        <v/>
      </c>
      <c r="C45" s="195">
        <f>'Coproduits - SIFCO'!T14*'Coproduits - SIFCO'!Z10*(1-'Coproduits - SIFCO'!E32)/10^3</f>
        <v/>
      </c>
      <c r="E45" s="24">
        <f>Etiquettes!$C$7</f>
        <v/>
      </c>
      <c r="F45" s="25">
        <f>Etiquettes!$C$4</f>
        <v/>
      </c>
      <c r="G45" s="24">
        <f>Etiquettes!$J$6</f>
        <v/>
      </c>
      <c r="H45">
        <f>Etiquettes!$C$5</f>
        <v/>
      </c>
      <c r="I45" s="87" t="inlineStr">
        <is>
          <t>Valorisation des PAT en énergie</t>
        </is>
      </c>
      <c r="J45" t="inlineStr">
        <is>
          <t>Statistique comprenant également les autres espèces ainsi que les exportations = extrapolation à partir de la production de C3 de chaque espèce et des exportations tous débouchés confondus</t>
        </is>
      </c>
      <c r="K45" t="inlineStr">
        <is>
          <t>SIFCO</t>
        </is>
      </c>
      <c r="L45" t="inlineStr">
        <is>
          <t>Coproduits - SIFCO</t>
        </is>
      </c>
      <c r="M45">
        <f>Etiquettes!$H$11</f>
        <v/>
      </c>
      <c r="N45" s="105">
        <f>_xlfn.CONCAT(I45,IF(OR(ISBLANK(C45),ISERROR(C45)),"",_xlfn.CONCAT(" = ",MROUND(C45,1)," ",E45," (",K45,")")))</f>
        <v/>
      </c>
      <c r="O45" s="24">
        <f>Etiquettes!$L$15</f>
        <v/>
      </c>
    </row>
    <row r="46">
      <c r="A46">
        <f>Produits!$B$19</f>
        <v/>
      </c>
      <c r="B46">
        <f>Secteurs!$B$28</f>
        <v/>
      </c>
      <c r="C46" s="195">
        <f>'Coproduits - SIFCO'!W14*'Coproduits - SIFCO'!Z10*(1-'Coproduits - SIFCO'!E32)/10^3</f>
        <v/>
      </c>
      <c r="E46" s="24">
        <f>Etiquettes!$C$7</f>
        <v/>
      </c>
      <c r="F46" s="25">
        <f>Etiquettes!$C$4</f>
        <v/>
      </c>
      <c r="G46" s="24">
        <f>Etiquettes!$J$6</f>
        <v/>
      </c>
      <c r="H46">
        <f>Etiquettes!$C$5</f>
        <v/>
      </c>
      <c r="I46" s="87" t="inlineStr">
        <is>
          <t>Valorisation des PAT en fertilisation</t>
        </is>
      </c>
      <c r="J46" t="inlineStr">
        <is>
          <t>Statistique comprenant également les autres espèces ainsi que les exportations = extrapolation à partir de la production de C3 de chaque espèce et des exportations tous débouchés confondus</t>
        </is>
      </c>
      <c r="K46" t="inlineStr">
        <is>
          <t>SIFCO</t>
        </is>
      </c>
      <c r="L46" t="inlineStr">
        <is>
          <t>Coproduits - SIFCO</t>
        </is>
      </c>
      <c r="M46">
        <f>Etiquettes!$H$11</f>
        <v/>
      </c>
      <c r="N46" s="105">
        <f>_xlfn.CONCAT(I46,IF(OR(ISBLANK(C46),ISERROR(C46)),"",_xlfn.CONCAT(" = ",MROUND(C46,1)," ",E46," (",K46,")")))</f>
        <v/>
      </c>
      <c r="O46" s="24">
        <f>Etiquettes!$L$15</f>
        <v/>
      </c>
    </row>
    <row r="47">
      <c r="A47">
        <f>Produits!$B$19</f>
        <v/>
      </c>
      <c r="B47">
        <f>Secteurs!$B$29</f>
        <v/>
      </c>
      <c r="C47" s="195">
        <f>'Coproduits - SIFCO'!Z14*'Coproduits - SIFCO'!Z10*(1-'Coproduits - SIFCO'!E32)/10^3</f>
        <v/>
      </c>
      <c r="E47" s="24">
        <f>Etiquettes!$C$7</f>
        <v/>
      </c>
      <c r="F47" s="25">
        <f>Etiquettes!$C$4</f>
        <v/>
      </c>
      <c r="G47" s="24">
        <f>Etiquettes!$J$6</f>
        <v/>
      </c>
      <c r="H47">
        <f>Etiquettes!$C$5</f>
        <v/>
      </c>
      <c r="I47" s="87" t="inlineStr">
        <is>
          <t>Valorisation des PAT par les autres industries</t>
        </is>
      </c>
      <c r="J47" t="inlineStr">
        <is>
          <t>Statistique comprenant également les autres espèces ainsi que les exportations = extrapolation à partir de la production de C3 de chaque espèce et des exportations tous débouchés confondus</t>
        </is>
      </c>
      <c r="K47" t="inlineStr">
        <is>
          <t>SIFCO</t>
        </is>
      </c>
      <c r="L47" t="inlineStr">
        <is>
          <t>Coproduits - SIFCO</t>
        </is>
      </c>
      <c r="M47">
        <f>Etiquettes!$H$11</f>
        <v/>
      </c>
      <c r="N47" s="105">
        <f>_xlfn.CONCAT(I47,IF(OR(ISBLANK(C47),ISERROR(C47)),"",_xlfn.CONCAT(" = ",MROUND(C47,1)," ",E47," (",K47,")")))</f>
        <v/>
      </c>
      <c r="O47" s="24">
        <f>Etiquettes!$L$15</f>
        <v/>
      </c>
    </row>
    <row r="48">
      <c r="A48">
        <f>Produits!$B$19</f>
        <v/>
      </c>
      <c r="B48">
        <f>Secteurs!$B$30</f>
        <v/>
      </c>
      <c r="C48" s="195">
        <f>'Coproduits - SIFCO'!AC14*'Coproduits - SIFCO'!Z10*(1-'Coproduits - SIFCO'!E32)/10^3</f>
        <v/>
      </c>
      <c r="E48" s="24">
        <f>Etiquettes!$C$7</f>
        <v/>
      </c>
      <c r="F48" s="25">
        <f>Etiquettes!$C$4</f>
        <v/>
      </c>
      <c r="G48" s="24">
        <f>Etiquettes!$J$6</f>
        <v/>
      </c>
      <c r="H48">
        <f>Etiquettes!$C$5</f>
        <v/>
      </c>
      <c r="I48" s="87" t="inlineStr">
        <is>
          <t>Valorisation des PAT pour d'autres usages</t>
        </is>
      </c>
      <c r="J48" t="inlineStr">
        <is>
          <t>Statistique comprenant également les autres espèces ainsi que les exportations = extrapolation à partir de la production de C3 de chaque espèce et des exportations tous débouchés confondus</t>
        </is>
      </c>
      <c r="K48" t="inlineStr">
        <is>
          <t>SIFCO</t>
        </is>
      </c>
      <c r="L48" t="inlineStr">
        <is>
          <t>Coproduits - SIFCO</t>
        </is>
      </c>
      <c r="M48">
        <f>Etiquettes!$H$11</f>
        <v/>
      </c>
      <c r="N48" s="105">
        <f>_xlfn.CONCAT(I48,IF(OR(ISBLANK(C48),ISERROR(C48)),"",_xlfn.CONCAT(" = ",MROUND(C48,1)," ",E48," (",K48,")")))</f>
        <v/>
      </c>
      <c r="O48" s="24">
        <f>Etiquettes!$L$15</f>
        <v/>
      </c>
    </row>
    <row r="49">
      <c r="A49">
        <f>Produits!$B$20</f>
        <v/>
      </c>
      <c r="B49">
        <f>Secteurs!$B$18</f>
        <v/>
      </c>
      <c r="C49" s="195">
        <f>'Coproduits - SIFCO'!H15*'Coproduits - SIFCO'!Z10*(1-'Coproduits - SIFCO'!E33)/10^3</f>
        <v/>
      </c>
      <c r="E49" s="24">
        <f>Etiquettes!$C$7</f>
        <v/>
      </c>
      <c r="F49" s="25">
        <f>Etiquettes!$C$4</f>
        <v/>
      </c>
      <c r="G49" s="24">
        <f>Etiquettes!$J$6</f>
        <v/>
      </c>
      <c r="H49">
        <f>Etiquettes!$C$5</f>
        <v/>
      </c>
      <c r="I49" s="87" t="inlineStr">
        <is>
          <t>Valorisation des CGA par les autres IAA</t>
        </is>
      </c>
      <c r="J49" t="inlineStr">
        <is>
          <t>Statistique comprenant également les autres espèces ainsi que les exportations = extrapolation à partir de la production de C3 de chaque espèce et des exportations tous débouchés confondus</t>
        </is>
      </c>
      <c r="K49" t="inlineStr">
        <is>
          <t>SIFCO</t>
        </is>
      </c>
      <c r="L49" t="inlineStr">
        <is>
          <t>Coproduits - SIFCO</t>
        </is>
      </c>
      <c r="M49">
        <f>Etiquettes!$H$11</f>
        <v/>
      </c>
      <c r="N49" s="105">
        <f>_xlfn.CONCAT(I49,IF(OR(ISBLANK(C49),ISERROR(C49)),"",_xlfn.CONCAT(" = ",MROUND(C49,1)," ",E49," (",K49,")")))</f>
        <v/>
      </c>
      <c r="O49" s="24">
        <f>Etiquettes!$L$15</f>
        <v/>
      </c>
    </row>
    <row r="50">
      <c r="A50">
        <f>Produits!$B$20</f>
        <v/>
      </c>
      <c r="B50">
        <f>Secteurs!$B$22</f>
        <v/>
      </c>
      <c r="C50" s="195">
        <f>'Coproduits - SIFCO'!K15*'Coproduits - SIFCO'!Z10*(1-'Coproduits - SIFCO'!E33)/10^3</f>
        <v/>
      </c>
      <c r="E50" s="24">
        <f>Etiquettes!$C$7</f>
        <v/>
      </c>
      <c r="F50" s="25">
        <f>Etiquettes!$C$4</f>
        <v/>
      </c>
      <c r="G50" s="24">
        <f>Etiquettes!$J$6</f>
        <v/>
      </c>
      <c r="H50">
        <f>Etiquettes!$C$5</f>
        <v/>
      </c>
      <c r="I50" s="87" t="inlineStr">
        <is>
          <t>Valorisation des CGA en alimentation animale rente</t>
        </is>
      </c>
      <c r="J50" t="inlineStr">
        <is>
          <t>Statistique comprenant également les autres espèces ainsi que les exportations = extrapolation à partir de la production de C3 de chaque espèce et des exportations tous débouchés confondus</t>
        </is>
      </c>
      <c r="K50" t="inlineStr">
        <is>
          <t>SIFCO</t>
        </is>
      </c>
      <c r="L50" t="inlineStr">
        <is>
          <t>Coproduits - SIFCO</t>
        </is>
      </c>
      <c r="M50">
        <f>Etiquettes!$H$11</f>
        <v/>
      </c>
      <c r="N50" s="105">
        <f>_xlfn.CONCAT(I50,IF(OR(ISBLANK(C50),ISERROR(C50)),"",_xlfn.CONCAT(" = ",MROUND(C50,1)," ",E50," (",K50,")")))</f>
        <v/>
      </c>
      <c r="O50" s="24">
        <f>Etiquettes!$L$15</f>
        <v/>
      </c>
    </row>
    <row r="51">
      <c r="A51">
        <f>Produits!$B$20</f>
        <v/>
      </c>
      <c r="B51">
        <f>Secteurs!$B$23</f>
        <v/>
      </c>
      <c r="C51" s="195">
        <f>'Coproduits - SIFCO'!N15*'Coproduits - SIFCO'!Z10*(1-'Coproduits - SIFCO'!E33)/10^3</f>
        <v/>
      </c>
      <c r="E51" s="24">
        <f>Etiquettes!$C$7</f>
        <v/>
      </c>
      <c r="F51" s="25">
        <f>Etiquettes!$C$4</f>
        <v/>
      </c>
      <c r="G51" s="24">
        <f>Etiquettes!$J$6</f>
        <v/>
      </c>
      <c r="H51">
        <f>Etiquettes!$C$5</f>
        <v/>
      </c>
      <c r="I51" s="87" t="inlineStr">
        <is>
          <t>Valorisation des CGA en petfood</t>
        </is>
      </c>
      <c r="J51" t="inlineStr">
        <is>
          <t>Statistique comprenant également les autres espèces ainsi que les exportations = extrapolation à partir de la production de C3 de chaque espèce et des exportations tous débouchés confondus</t>
        </is>
      </c>
      <c r="K51" t="inlineStr">
        <is>
          <t>SIFCO</t>
        </is>
      </c>
      <c r="L51" t="inlineStr">
        <is>
          <t>Coproduits - SIFCO</t>
        </is>
      </c>
      <c r="M51">
        <f>Etiquettes!$H$11</f>
        <v/>
      </c>
      <c r="N51" s="105">
        <f>_xlfn.CONCAT(I51,IF(OR(ISBLANK(C51),ISERROR(C51)),"",_xlfn.CONCAT(" = ",MROUND(C51,1)," ",E51," (",K51,")")))</f>
        <v/>
      </c>
      <c r="O51" s="24">
        <f>Etiquettes!$L$15</f>
        <v/>
      </c>
    </row>
    <row r="52">
      <c r="A52">
        <f>Produits!$B$20</f>
        <v/>
      </c>
      <c r="B52">
        <f>Secteurs!$B$24</f>
        <v/>
      </c>
      <c r="C52" s="195">
        <f>'Coproduits - SIFCO'!Q15*'Coproduits - SIFCO'!Z10*(1-'Coproduits - SIFCO'!E33)/10^3</f>
        <v/>
      </c>
      <c r="E52" s="24">
        <f>Etiquettes!$C$7</f>
        <v/>
      </c>
      <c r="F52" s="25">
        <f>Etiquettes!$C$4</f>
        <v/>
      </c>
      <c r="G52" s="24">
        <f>Etiquettes!$J$6</f>
        <v/>
      </c>
      <c r="H52">
        <f>Etiquettes!$C$5</f>
        <v/>
      </c>
      <c r="I52" s="87" t="inlineStr">
        <is>
          <t>Valorisation des CGA en aquaculture</t>
        </is>
      </c>
      <c r="J52" t="inlineStr">
        <is>
          <t>Statistique comprenant également les autres espèces ainsi que les exportations = extrapolation à partir de la production de C3 de chaque espèce et des exportations tous débouchés confondus</t>
        </is>
      </c>
      <c r="K52" t="inlineStr">
        <is>
          <t>SIFCO</t>
        </is>
      </c>
      <c r="L52" t="inlineStr">
        <is>
          <t>Coproduits - SIFCO</t>
        </is>
      </c>
      <c r="M52">
        <f>Etiquettes!$H$11</f>
        <v/>
      </c>
      <c r="N52" s="105">
        <f>_xlfn.CONCAT(I52,IF(OR(ISBLANK(C52),ISERROR(C52)),"",_xlfn.CONCAT(" = ",MROUND(C52,1)," ",E52," (",K52,")")))</f>
        <v/>
      </c>
      <c r="O52" s="24">
        <f>Etiquettes!$L$15</f>
        <v/>
      </c>
    </row>
    <row r="53">
      <c r="A53">
        <f>Produits!$B$20</f>
        <v/>
      </c>
      <c r="B53">
        <f>Secteurs!$B$27</f>
        <v/>
      </c>
      <c r="C53" s="195">
        <f>'Coproduits - SIFCO'!T15*'Coproduits - SIFCO'!Z10*(1-'Coproduits - SIFCO'!E33)/10^3</f>
        <v/>
      </c>
      <c r="E53" s="24">
        <f>Etiquettes!$C$7</f>
        <v/>
      </c>
      <c r="F53" s="25">
        <f>Etiquettes!$C$4</f>
        <v/>
      </c>
      <c r="G53" s="24">
        <f>Etiquettes!$J$6</f>
        <v/>
      </c>
      <c r="H53">
        <f>Etiquettes!$C$5</f>
        <v/>
      </c>
      <c r="I53" s="87" t="inlineStr">
        <is>
          <t>Valorisation des CGA en énergie</t>
        </is>
      </c>
      <c r="J53" t="inlineStr">
        <is>
          <t>Statistique comprenant également les autres espèces ainsi que les exportations = extrapolation à partir de la production de C3 de chaque espèce et des exportations tous débouchés confondus</t>
        </is>
      </c>
      <c r="K53" t="inlineStr">
        <is>
          <t>SIFCO</t>
        </is>
      </c>
      <c r="L53" t="inlineStr">
        <is>
          <t>Coproduits - SIFCO</t>
        </is>
      </c>
      <c r="M53">
        <f>Etiquettes!$H$11</f>
        <v/>
      </c>
      <c r="N53" s="105">
        <f>_xlfn.CONCAT(I53,IF(OR(ISBLANK(C53),ISERROR(C53)),"",_xlfn.CONCAT(" = ",MROUND(C53,1)," ",E53," (",K53,")")))</f>
        <v/>
      </c>
      <c r="O53" s="24">
        <f>Etiquettes!$L$15</f>
        <v/>
      </c>
    </row>
    <row r="54">
      <c r="A54">
        <f>Produits!$B$20</f>
        <v/>
      </c>
      <c r="B54">
        <f>Secteurs!$B$29</f>
        <v/>
      </c>
      <c r="C54" s="195">
        <f>'Coproduits - SIFCO'!Z15*'Coproduits - SIFCO'!Z10*(1-'Coproduits - SIFCO'!E33)/10^3</f>
        <v/>
      </c>
      <c r="E54" s="24">
        <f>Etiquettes!$C$7</f>
        <v/>
      </c>
      <c r="F54" s="25">
        <f>Etiquettes!$C$4</f>
        <v/>
      </c>
      <c r="G54" s="24">
        <f>Etiquettes!$J$6</f>
        <v/>
      </c>
      <c r="H54">
        <f>Etiquettes!$C$5</f>
        <v/>
      </c>
      <c r="I54" s="87" t="inlineStr">
        <is>
          <t>Valorisation des CGA par les autres industries</t>
        </is>
      </c>
      <c r="J54" t="inlineStr">
        <is>
          <t>Statistique comprenant également les autres espèces ainsi que les exportations = extrapolation à partir de la production de C3 de chaque espèce et des exportations tous débouchés confondus</t>
        </is>
      </c>
      <c r="K54" t="inlineStr">
        <is>
          <t>SIFCO</t>
        </is>
      </c>
      <c r="L54" t="inlineStr">
        <is>
          <t>Coproduits - SIFCO</t>
        </is>
      </c>
      <c r="M54">
        <f>Etiquettes!$H$11</f>
        <v/>
      </c>
      <c r="N54" s="105">
        <f>_xlfn.CONCAT(I54,IF(OR(ISBLANK(C54),ISERROR(C54)),"",_xlfn.CONCAT(" = ",MROUND(C54,1)," ",E54," (",K54,")")))</f>
        <v/>
      </c>
      <c r="O54" s="24">
        <f>Etiquettes!$L$15</f>
        <v/>
      </c>
    </row>
    <row r="55">
      <c r="A55">
        <f>Produits!$B$20</f>
        <v/>
      </c>
      <c r="B55">
        <f>Secteurs!$B$30</f>
        <v/>
      </c>
      <c r="C55" s="195">
        <f>'Coproduits - SIFCO'!AC15*'Coproduits - SIFCO'!Z10*(1-'Coproduits - SIFCO'!E33)/10^3</f>
        <v/>
      </c>
      <c r="E55" s="24">
        <f>Etiquettes!$C$7</f>
        <v/>
      </c>
      <c r="F55" s="25">
        <f>Etiquettes!$C$4</f>
        <v/>
      </c>
      <c r="G55" s="24">
        <f>Etiquettes!$J$6</f>
        <v/>
      </c>
      <c r="H55">
        <f>Etiquettes!$C$5</f>
        <v/>
      </c>
      <c r="I55" s="87" t="inlineStr">
        <is>
          <t>Valorisation des CGA pour d'autres usages</t>
        </is>
      </c>
      <c r="J55" t="inlineStr">
        <is>
          <t>Statistique comprenant également les autres espèces ainsi que les exportations = extrapolation à partir de la production de C3 de chaque espèce et des exportations tous débouchés confondus</t>
        </is>
      </c>
      <c r="K55" t="inlineStr">
        <is>
          <t>SIFCO</t>
        </is>
      </c>
      <c r="L55" t="inlineStr">
        <is>
          <t>Coproduits - SIFCO</t>
        </is>
      </c>
      <c r="M55">
        <f>Etiquettes!$H$11</f>
        <v/>
      </c>
      <c r="N55" s="105">
        <f>_xlfn.CONCAT(I55,IF(OR(ISBLANK(C55),ISERROR(C55)),"",_xlfn.CONCAT(" = ",MROUND(C55,1)," ",E55," (",K55,")")))</f>
        <v/>
      </c>
      <c r="O55" s="24">
        <f>Etiquettes!$L$15</f>
        <v/>
      </c>
    </row>
    <row r="57">
      <c r="C57" s="26" t="n"/>
    </row>
    <row r="58">
      <c r="C58" s="26" t="n"/>
    </row>
  </sheetData>
  <mergeCells count="1">
    <mergeCell ref="Q2:Q55"/>
  </mergeCells>
  <pageMargins left="0.75" right="0.75" top="1" bottom="1" header="0.5" footer="0.5"/>
</worksheet>
</file>

<file path=xl/worksheets/sheet2.xml><?xml version="1.0" encoding="utf-8"?>
<worksheet xmlns="http://schemas.openxmlformats.org/spreadsheetml/2006/main">
  <sheetPr>
    <tabColor rgb="004F81BD"/>
    <outlinePr summaryBelow="1" summaryRight="1"/>
    <pageSetUpPr/>
  </sheetPr>
  <dimension ref="A1:E23"/>
  <sheetViews>
    <sheetView workbookViewId="0">
      <selection activeCell="A1" sqref="A1"/>
    </sheetView>
  </sheetViews>
  <sheetFormatPr baseColWidth="8" defaultRowHeight="15"/>
  <cols>
    <col width="28" customWidth="1" min="1" max="1"/>
    <col width="47" customWidth="1" min="2" max="2"/>
    <col width="47" customWidth="1" min="3" max="3"/>
    <col width="25" customWidth="1" min="4" max="4"/>
    <col width="48" customWidth="1" min="5" max="5"/>
  </cols>
  <sheetData>
    <row r="1" ht="15" customHeight="1">
      <c r="A1" s="151" t="inlineStr">
        <is>
          <t>Niveau d'aggrégation</t>
        </is>
      </c>
      <c r="B1" s="151" t="inlineStr">
        <is>
          <t>Liste des produits</t>
        </is>
      </c>
      <c r="C1" s="151" t="inlineStr">
        <is>
          <t>Contraintes de conservation de la masse</t>
        </is>
      </c>
      <c r="D1" s="151" t="inlineStr">
        <is>
          <t>Type de matière</t>
        </is>
      </c>
      <c r="E1" s="151" t="inlineStr">
        <is>
          <t>Type de matière - viande</t>
        </is>
      </c>
    </row>
    <row r="2" ht="15" customHeight="1">
      <c r="A2" s="152" t="n">
        <v>1</v>
      </c>
      <c r="B2" s="152" t="inlineStr">
        <is>
          <t>Equins</t>
        </is>
      </c>
      <c r="C2" s="150" t="n">
        <v>1</v>
      </c>
      <c r="D2" s="150" t="inlineStr">
        <is>
          <t>Matière première</t>
        </is>
      </c>
      <c r="E2" s="150" t="inlineStr">
        <is>
          <t>Equins finis</t>
        </is>
      </c>
    </row>
    <row r="3" ht="15" customHeight="1">
      <c r="A3" s="152" t="n">
        <v>1</v>
      </c>
      <c r="B3" s="152" t="inlineStr">
        <is>
          <t>Matières de 1ère et 2nde transformation</t>
        </is>
      </c>
      <c r="C3" s="150" t="n">
        <v>1</v>
      </c>
      <c r="D3" s="150" t="inlineStr">
        <is>
          <t>Produit:Coproduit</t>
        </is>
      </c>
      <c r="E3" s="150" t="inlineStr">
        <is>
          <t>Viandes:Autres produits:Coproduits bruts</t>
        </is>
      </c>
    </row>
    <row r="4" ht="15" customHeight="1">
      <c r="A4" s="153" t="n">
        <v>2</v>
      </c>
      <c r="B4" s="153" t="inlineStr">
        <is>
          <t>Viande</t>
        </is>
      </c>
      <c r="C4" s="150" t="n">
        <v>1</v>
      </c>
      <c r="D4" s="150" t="inlineStr">
        <is>
          <t>Produit</t>
        </is>
      </c>
      <c r="E4" s="150" t="inlineStr">
        <is>
          <t>Viandes</t>
        </is>
      </c>
    </row>
    <row r="5" ht="15" customHeight="1">
      <c r="A5" s="154" t="n">
        <v>3</v>
      </c>
      <c r="B5" s="154" t="inlineStr">
        <is>
          <t>Viande, fraîche</t>
        </is>
      </c>
      <c r="C5" s="150" t="n">
        <v>1</v>
      </c>
      <c r="D5" s="150" t="inlineStr">
        <is>
          <t>Produit</t>
        </is>
      </c>
      <c r="E5" s="150" t="inlineStr">
        <is>
          <t>Viandes</t>
        </is>
      </c>
    </row>
    <row r="6" ht="15" customHeight="1">
      <c r="A6" s="154" t="n">
        <v>3</v>
      </c>
      <c r="B6" s="154" t="inlineStr">
        <is>
          <t>Viande, congelée</t>
        </is>
      </c>
      <c r="C6" s="150" t="n">
        <v>1</v>
      </c>
      <c r="D6" s="150" t="inlineStr">
        <is>
          <t>Produit</t>
        </is>
      </c>
      <c r="E6" s="150" t="inlineStr">
        <is>
          <t>Viandes</t>
        </is>
      </c>
    </row>
    <row r="7" ht="15" customHeight="1">
      <c r="A7" s="153" t="n">
        <v>2</v>
      </c>
      <c r="B7" s="153" t="inlineStr">
        <is>
          <t>Abats</t>
        </is>
      </c>
      <c r="C7" s="150" t="n">
        <v>1</v>
      </c>
      <c r="D7" s="150" t="inlineStr">
        <is>
          <t>Produit</t>
        </is>
      </c>
      <c r="E7" s="150" t="inlineStr">
        <is>
          <t>Autres produits</t>
        </is>
      </c>
    </row>
    <row r="8" ht="15" customHeight="1">
      <c r="A8" s="153" t="n">
        <v>2</v>
      </c>
      <c r="B8" s="153" t="inlineStr">
        <is>
          <t>Peaux</t>
        </is>
      </c>
      <c r="C8" s="150" t="n">
        <v>1</v>
      </c>
      <c r="D8" s="150" t="inlineStr">
        <is>
          <t>Produit</t>
        </is>
      </c>
      <c r="E8" s="150" t="inlineStr">
        <is>
          <t>Autres produits</t>
        </is>
      </c>
    </row>
    <row r="9" ht="15" customHeight="1">
      <c r="A9" s="153" t="n">
        <v>2</v>
      </c>
      <c r="B9" s="153" t="inlineStr">
        <is>
          <t>Coproduits</t>
        </is>
      </c>
      <c r="C9" s="150" t="n">
        <v>1</v>
      </c>
      <c r="D9" s="150" t="inlineStr">
        <is>
          <t>Produit</t>
        </is>
      </c>
      <c r="E9" s="150" t="inlineStr">
        <is>
          <t>Coproduits bruts</t>
        </is>
      </c>
    </row>
    <row r="10" ht="15" customHeight="1">
      <c r="A10" s="154" t="n">
        <v>3</v>
      </c>
      <c r="B10" s="154" t="inlineStr">
        <is>
          <t>C1</t>
        </is>
      </c>
      <c r="C10" s="150" t="n">
        <v>1</v>
      </c>
      <c r="D10" s="150" t="inlineStr">
        <is>
          <t>Coproduit</t>
        </is>
      </c>
      <c r="E10" s="150" t="inlineStr">
        <is>
          <t>Coproduits bruts</t>
        </is>
      </c>
    </row>
    <row r="11" ht="15" customHeight="1">
      <c r="A11" s="154" t="n">
        <v>3</v>
      </c>
      <c r="B11" s="154" t="inlineStr">
        <is>
          <t>C2</t>
        </is>
      </c>
      <c r="C11" s="150" t="n">
        <v>1</v>
      </c>
      <c r="D11" s="150" t="inlineStr">
        <is>
          <t>Coproduit</t>
        </is>
      </c>
      <c r="E11" s="150" t="inlineStr">
        <is>
          <t>Coproduits bruts</t>
        </is>
      </c>
    </row>
    <row r="12" ht="15" customHeight="1">
      <c r="A12" s="154" t="n">
        <v>3</v>
      </c>
      <c r="B12" s="154" t="inlineStr">
        <is>
          <t>C3 et alimentaire</t>
        </is>
      </c>
      <c r="C12" s="150" t="n">
        <v>1</v>
      </c>
      <c r="D12" s="150" t="inlineStr">
        <is>
          <t>Coproduit</t>
        </is>
      </c>
      <c r="E12" s="150" t="inlineStr">
        <is>
          <t>Coproduits bruts</t>
        </is>
      </c>
    </row>
    <row r="13" ht="15" customHeight="1">
      <c r="A13" s="152" t="n">
        <v>1</v>
      </c>
      <c r="B13" s="152" t="inlineStr">
        <is>
          <t>Matières issues de coproduits</t>
        </is>
      </c>
      <c r="C13" s="150" t="n">
        <v>1</v>
      </c>
      <c r="D13" s="150" t="inlineStr">
        <is>
          <t>Produit</t>
        </is>
      </c>
      <c r="E13" s="150" t="inlineStr">
        <is>
          <t>Coproduits transformés</t>
        </is>
      </c>
    </row>
    <row r="14" ht="15" customHeight="1">
      <c r="A14" s="153" t="n">
        <v>2</v>
      </c>
      <c r="B14" s="153" t="inlineStr">
        <is>
          <t>Produits transformés</t>
        </is>
      </c>
      <c r="C14" s="150" t="n">
        <v>1</v>
      </c>
      <c r="D14" s="150" t="inlineStr">
        <is>
          <t>Produit</t>
        </is>
      </c>
      <c r="E14" s="150" t="inlineStr">
        <is>
          <t>Coproduits transformés</t>
        </is>
      </c>
    </row>
    <row r="15" ht="15" customHeight="1">
      <c r="A15" s="154" t="n">
        <v>3</v>
      </c>
      <c r="B15" s="154" t="inlineStr">
        <is>
          <t>Farines et graisses animales</t>
        </is>
      </c>
      <c r="C15" s="150" t="n">
        <v>1</v>
      </c>
      <c r="D15" s="150" t="inlineStr">
        <is>
          <t>Produit</t>
        </is>
      </c>
      <c r="E15" s="150" t="inlineStr">
        <is>
          <t>Coproduits transformés</t>
        </is>
      </c>
    </row>
    <row r="16" ht="15" customHeight="1">
      <c r="A16" s="155" t="n">
        <v>4</v>
      </c>
      <c r="B16" s="155" t="inlineStr">
        <is>
          <t>Farines animales</t>
        </is>
      </c>
      <c r="C16" s="150" t="n">
        <v>1</v>
      </c>
      <c r="D16" s="150" t="inlineStr">
        <is>
          <t>Produit</t>
        </is>
      </c>
      <c r="E16" s="150" t="inlineStr">
        <is>
          <t>Coproduits transformés</t>
        </is>
      </c>
    </row>
    <row r="17" ht="15" customHeight="1">
      <c r="A17" s="155" t="n">
        <v>4</v>
      </c>
      <c r="B17" s="155" t="inlineStr">
        <is>
          <t>Graisses animales</t>
        </is>
      </c>
      <c r="C17" s="150" t="n">
        <v>1</v>
      </c>
      <c r="D17" s="150" t="inlineStr">
        <is>
          <t>Produit</t>
        </is>
      </c>
      <c r="E17" s="150" t="inlineStr">
        <is>
          <t>Coproduits transformés</t>
        </is>
      </c>
    </row>
    <row r="18" ht="15" customHeight="1">
      <c r="A18" s="154" t="n">
        <v>3</v>
      </c>
      <c r="B18" s="154" t="inlineStr">
        <is>
          <t>PAT et CGA</t>
        </is>
      </c>
      <c r="C18" s="150" t="n">
        <v>1</v>
      </c>
      <c r="D18" s="150" t="inlineStr">
        <is>
          <t>Produit</t>
        </is>
      </c>
      <c r="E18" s="150" t="inlineStr">
        <is>
          <t>Coproduits transformés</t>
        </is>
      </c>
    </row>
    <row r="19" ht="15" customHeight="1">
      <c r="A19" s="155" t="n">
        <v>4</v>
      </c>
      <c r="B19" s="155" t="inlineStr">
        <is>
          <t>Protéines animales transformées</t>
        </is>
      </c>
      <c r="C19" s="150" t="n">
        <v>1</v>
      </c>
      <c r="D19" s="150" t="inlineStr">
        <is>
          <t>Produit</t>
        </is>
      </c>
      <c r="E19" s="150" t="inlineStr">
        <is>
          <t>Coproduits transformés</t>
        </is>
      </c>
    </row>
    <row r="20" ht="15" customHeight="1">
      <c r="A20" s="155" t="n">
        <v>4</v>
      </c>
      <c r="B20" s="155" t="inlineStr">
        <is>
          <t>Corps gras animaux</t>
        </is>
      </c>
      <c r="C20" s="150" t="n">
        <v>1</v>
      </c>
      <c r="D20" s="150" t="inlineStr">
        <is>
          <t>Produit</t>
        </is>
      </c>
      <c r="E20" s="150" t="inlineStr">
        <is>
          <t>Coproduits transformés</t>
        </is>
      </c>
    </row>
    <row r="21" ht="15" customHeight="1">
      <c r="A21" s="152" t="n">
        <v>1</v>
      </c>
      <c r="B21" s="152" t="inlineStr">
        <is>
          <t>Eau</t>
        </is>
      </c>
      <c r="C21" s="150" t="n">
        <v>0</v>
      </c>
      <c r="D21" s="150" t="inlineStr">
        <is>
          <t>Emission</t>
        </is>
      </c>
      <c r="E21" s="150" t="inlineStr">
        <is>
          <t>Eau</t>
        </is>
      </c>
    </row>
    <row r="22" ht="15" customHeight="1">
      <c r="A22" s="153" t="n">
        <v>2</v>
      </c>
      <c r="B22" s="153" t="inlineStr">
        <is>
          <t>Eau - ressuage</t>
        </is>
      </c>
      <c r="C22" s="150" t="n">
        <v>0</v>
      </c>
      <c r="D22" s="150" t="inlineStr">
        <is>
          <t>Emission</t>
        </is>
      </c>
      <c r="E22" s="150" t="inlineStr">
        <is>
          <t>Eau</t>
        </is>
      </c>
    </row>
    <row r="23" ht="15" customHeight="1">
      <c r="A23" s="153" t="n">
        <v>2</v>
      </c>
      <c r="B23" s="153" t="inlineStr">
        <is>
          <t>Eau - traitement thermique</t>
        </is>
      </c>
      <c r="C23" s="150" t="n">
        <v>0</v>
      </c>
      <c r="D23" s="150" t="inlineStr">
        <is>
          <t>Emission</t>
        </is>
      </c>
      <c r="E23" s="150" t="inlineStr">
        <is>
          <t>Eau</t>
        </is>
      </c>
    </row>
  </sheetData>
  <pageMargins left="0.75" right="0.75" top="1" bottom="1" header="0.5" footer="0.5"/>
</worksheet>
</file>

<file path=xl/worksheets/sheet20.xml><?xml version="1.0" encoding="utf-8"?>
<worksheet xmlns="http://schemas.openxmlformats.org/spreadsheetml/2006/main">
  <sheetPr>
    <tabColor rgb="FF92D050"/>
    <outlinePr summaryBelow="1" summaryRight="1"/>
    <pageSetUpPr/>
  </sheetPr>
  <dimension ref="A1:S13"/>
  <sheetViews>
    <sheetView workbookViewId="0">
      <pane xSplit="3" ySplit="1" topLeftCell="D2" activePane="bottomRight" state="frozen"/>
      <selection activeCell="AD10" sqref="AD10"/>
      <selection pane="topRight" activeCell="AD10" sqref="AD10"/>
      <selection pane="bottomLeft" activeCell="AD10" sqref="AD10"/>
      <selection pane="bottomRight" activeCell="Q9" sqref="Q9"/>
    </sheetView>
  </sheetViews>
  <sheetFormatPr baseColWidth="10" defaultColWidth="9.109375" defaultRowHeight="14.4"/>
  <cols>
    <col width="12.33203125" bestFit="1" customWidth="1" style="8" min="1" max="1"/>
    <col width="31.77734375" customWidth="1" min="2" max="2"/>
    <col width="34.88671875" bestFit="1" customWidth="1" min="3" max="3"/>
    <col width="10.44140625" bestFit="1" customWidth="1" min="4" max="4"/>
    <col width="19.109375" bestFit="1" customWidth="1" min="5" max="6"/>
    <col width="8.6640625" customWidth="1" style="8" min="7" max="15"/>
    <col width="14.6640625" customWidth="1" style="8" min="16" max="16"/>
    <col width="15.88671875" customWidth="1" style="8" min="17" max="17"/>
    <col width="14.33203125" customWidth="1" style="8" min="18" max="18"/>
    <col width="13.109375" customWidth="1" min="19" max="19"/>
  </cols>
  <sheetData>
    <row r="1" ht="76.2" customHeight="1" thickBot="1">
      <c r="A1" s="20" t="inlineStr">
        <is>
          <t>Identifiant</t>
        </is>
      </c>
      <c r="B1" s="21" t="inlineStr">
        <is>
          <t>Origine</t>
        </is>
      </c>
      <c r="C1" s="21" t="inlineStr">
        <is>
          <t>Destination</t>
        </is>
      </c>
      <c r="D1" s="21" t="inlineStr">
        <is>
          <t>Equation d'égalité (eq = 0)</t>
        </is>
      </c>
      <c r="E1" s="21" t="inlineStr">
        <is>
          <t>Equation d'inégalité borne haute (eq &lt;= 0)</t>
        </is>
      </c>
      <c r="F1" s="21" t="inlineStr">
        <is>
          <t>Equation d'inégalité borne basse (eq &gt;= 0)</t>
        </is>
      </c>
      <c r="G1" s="22">
        <f>Etiquettes!$A$7</f>
        <v/>
      </c>
      <c r="H1" s="22">
        <f>Etiquettes!$A$4</f>
        <v/>
      </c>
      <c r="I1" s="22">
        <f>Etiquettes!$A$6</f>
        <v/>
      </c>
      <c r="J1" s="22">
        <f>Etiquettes!$A$5</f>
        <v/>
      </c>
      <c r="K1" s="22">
        <f>Etiquettes!$A$12</f>
        <v/>
      </c>
      <c r="L1" s="22">
        <f>Etiquettes!$A$10</f>
        <v/>
      </c>
      <c r="M1" s="22">
        <f>Etiquettes!$A$9</f>
        <v/>
      </c>
      <c r="N1" s="22">
        <f>Etiquettes!$A$13</f>
        <v/>
      </c>
      <c r="O1" s="22">
        <f>Etiquettes!$A$11</f>
        <v/>
      </c>
      <c r="P1" s="22">
        <f>Etiquettes!$A$8</f>
        <v/>
      </c>
      <c r="Q1" s="22">
        <f>Etiquettes!$A$15</f>
        <v/>
      </c>
      <c r="R1" s="21" t="inlineStr">
        <is>
          <t>Remarque</t>
        </is>
      </c>
      <c r="S1" s="23" t="inlineStr">
        <is>
          <t>Zone filière</t>
        </is>
      </c>
    </row>
    <row r="2" ht="14.4" customHeight="1">
      <c r="A2" s="8">
        <f>Contraintes!A14+1</f>
        <v/>
      </c>
      <c r="B2">
        <f>Secteurs!$B$7</f>
        <v/>
      </c>
      <c r="C2">
        <f>Produits!$B$19</f>
        <v/>
      </c>
      <c r="D2" s="26">
        <f>'Coproduits - SIFCO'!C32</f>
        <v/>
      </c>
      <c r="G2" s="24">
        <f>Etiquettes!$C$7</f>
        <v/>
      </c>
      <c r="H2" s="88">
        <f>Etiquettes!$C$4</f>
        <v/>
      </c>
      <c r="I2" s="87">
        <f>Etiquettes!$H$6</f>
        <v/>
      </c>
      <c r="J2">
        <f>Etiquettes!$C$5</f>
        <v/>
      </c>
      <c r="S2" s="133" t="inlineStr">
        <is>
          <t>Echanges de produits transformés issus de coproduits</t>
        </is>
      </c>
    </row>
    <row r="3">
      <c r="A3" s="8">
        <f>Contraintes!A15+1</f>
        <v/>
      </c>
      <c r="B3">
        <f>Produits!$B$19</f>
        <v/>
      </c>
      <c r="C3">
        <f>'Echanges territoires'!$B$3</f>
        <v/>
      </c>
      <c r="D3" t="n">
        <v>-1</v>
      </c>
      <c r="G3" s="24">
        <f>Etiquettes!$C$7</f>
        <v/>
      </c>
      <c r="H3" s="88">
        <f>Etiquettes!$C$4</f>
        <v/>
      </c>
      <c r="I3" s="87">
        <f>Etiquettes!$H$6</f>
        <v/>
      </c>
      <c r="J3">
        <f>Etiquettes!$C$5</f>
        <v/>
      </c>
      <c r="K3" s="35" t="inlineStr">
        <is>
          <t>Part de PAT exportées</t>
        </is>
      </c>
      <c r="L3" s="35" t="inlineStr">
        <is>
          <t>Extrapolation à partir des exportations tous débouchés confondus</t>
        </is>
      </c>
      <c r="M3" t="inlineStr">
        <is>
          <t>SIFCO</t>
        </is>
      </c>
      <c r="N3" s="35" t="inlineStr">
        <is>
          <t>Coproduits - SIFCO</t>
        </is>
      </c>
      <c r="O3" s="35">
        <f>Etiquettes!$J$11</f>
        <v/>
      </c>
      <c r="P3">
        <f>_xlfn.CONCAT(K3," = ",MROUND(D2*100,0.01)," % (",M3,")")</f>
        <v/>
      </c>
      <c r="Q3" s="24">
        <f>Etiquettes!$L$15</f>
        <v/>
      </c>
    </row>
    <row r="4">
      <c r="A4" s="8">
        <f>A2+1</f>
        <v/>
      </c>
      <c r="B4">
        <f>Secteurs!$B$7</f>
        <v/>
      </c>
      <c r="C4">
        <f>Produits!$B$20</f>
        <v/>
      </c>
      <c r="D4" s="26">
        <f>'Coproduits - SIFCO'!C33</f>
        <v/>
      </c>
      <c r="G4" s="24">
        <f>Etiquettes!$C$7</f>
        <v/>
      </c>
      <c r="H4" s="88">
        <f>Etiquettes!$C$4</f>
        <v/>
      </c>
      <c r="I4" s="87">
        <f>Etiquettes!$H$6</f>
        <v/>
      </c>
      <c r="J4">
        <f>Etiquettes!$C$5</f>
        <v/>
      </c>
    </row>
    <row r="5">
      <c r="A5" s="8">
        <f>A3+1</f>
        <v/>
      </c>
      <c r="B5">
        <f>Produits!$B$20</f>
        <v/>
      </c>
      <c r="C5">
        <f>'Echanges territoires'!$B$3</f>
        <v/>
      </c>
      <c r="D5" t="n">
        <v>-1</v>
      </c>
      <c r="G5" s="24">
        <f>Etiquettes!$C$7</f>
        <v/>
      </c>
      <c r="H5" s="88">
        <f>Etiquettes!$C$4</f>
        <v/>
      </c>
      <c r="I5" s="87">
        <f>Etiquettes!$H$6</f>
        <v/>
      </c>
      <c r="J5">
        <f>Etiquettes!$C$5</f>
        <v/>
      </c>
      <c r="K5" s="35" t="inlineStr">
        <is>
          <t>Part de CGA exportées</t>
        </is>
      </c>
      <c r="L5" s="35" t="inlineStr">
        <is>
          <t>Extrapolation à partir des exportations tous débouchés confondus</t>
        </is>
      </c>
      <c r="M5" t="inlineStr">
        <is>
          <t>SIFCO</t>
        </is>
      </c>
      <c r="N5" s="35" t="inlineStr">
        <is>
          <t>Coproduits - SIFCO</t>
        </is>
      </c>
      <c r="O5" s="35">
        <f>Etiquettes!$J$11</f>
        <v/>
      </c>
      <c r="P5">
        <f>_xlfn.CONCAT(K5," = ",MROUND(D4*100,0.01)," % (",M5,")")</f>
        <v/>
      </c>
      <c r="Q5" s="24">
        <f>Etiquettes!$L$15</f>
        <v/>
      </c>
    </row>
    <row r="6" ht="14.4" customHeight="1">
      <c r="A6" s="8">
        <f>A4+1</f>
        <v/>
      </c>
      <c r="B6">
        <f>Secteurs!$B$7</f>
        <v/>
      </c>
      <c r="C6">
        <f>Produits!$B$19</f>
        <v/>
      </c>
      <c r="D6" s="26">
        <f>'Coproduits - SIFCO'!D32</f>
        <v/>
      </c>
      <c r="G6" s="24">
        <f>Etiquettes!$C$7</f>
        <v/>
      </c>
      <c r="H6" s="88">
        <f>Etiquettes!$C$4</f>
        <v/>
      </c>
      <c r="I6" s="87">
        <f>Etiquettes!$I$6</f>
        <v/>
      </c>
      <c r="J6">
        <f>Etiquettes!$C$5</f>
        <v/>
      </c>
    </row>
    <row r="7">
      <c r="A7" s="8">
        <f>A5+1</f>
        <v/>
      </c>
      <c r="B7">
        <f>Produits!$B$19</f>
        <v/>
      </c>
      <c r="C7">
        <f>'Echanges territoires'!$B$3</f>
        <v/>
      </c>
      <c r="D7" t="n">
        <v>-1</v>
      </c>
      <c r="G7" s="24">
        <f>Etiquettes!$C$7</f>
        <v/>
      </c>
      <c r="H7" s="88">
        <f>Etiquettes!$C$4</f>
        <v/>
      </c>
      <c r="I7" s="87">
        <f>Etiquettes!$I$6</f>
        <v/>
      </c>
      <c r="J7">
        <f>Etiquettes!$C$5</f>
        <v/>
      </c>
      <c r="K7" s="35" t="inlineStr">
        <is>
          <t>Part de PAT exportées</t>
        </is>
      </c>
      <c r="L7" s="35" t="inlineStr">
        <is>
          <t>Extrapolation à partir des exportations tous débouchés confondus</t>
        </is>
      </c>
      <c r="M7" t="inlineStr">
        <is>
          <t>SIFCO</t>
        </is>
      </c>
      <c r="N7" s="35" t="inlineStr">
        <is>
          <t>Coproduits - SIFCO</t>
        </is>
      </c>
      <c r="O7" s="35">
        <f>Etiquettes!$J$11</f>
        <v/>
      </c>
      <c r="P7">
        <f>_xlfn.CONCAT(K7," = ",MROUND(D6*100,0.01)," % (",M7,")")</f>
        <v/>
      </c>
      <c r="Q7" s="24">
        <f>Etiquettes!$L$15</f>
        <v/>
      </c>
    </row>
    <row r="8">
      <c r="A8" s="8">
        <f>A6+1</f>
        <v/>
      </c>
      <c r="B8">
        <f>Secteurs!$B$7</f>
        <v/>
      </c>
      <c r="C8">
        <f>Produits!$B$20</f>
        <v/>
      </c>
      <c r="D8" s="26">
        <f>'Coproduits - SIFCO'!D33</f>
        <v/>
      </c>
      <c r="G8" s="24">
        <f>Etiquettes!$C$7</f>
        <v/>
      </c>
      <c r="H8" s="88">
        <f>Etiquettes!$C$4</f>
        <v/>
      </c>
      <c r="I8" s="87">
        <f>Etiquettes!$I$6</f>
        <v/>
      </c>
      <c r="J8">
        <f>Etiquettes!$C$5</f>
        <v/>
      </c>
    </row>
    <row r="9">
      <c r="A9" s="8">
        <f>A7+1</f>
        <v/>
      </c>
      <c r="B9">
        <f>Produits!$B$20</f>
        <v/>
      </c>
      <c r="C9">
        <f>'Echanges territoires'!$B$3</f>
        <v/>
      </c>
      <c r="D9" t="n">
        <v>-1</v>
      </c>
      <c r="G9" s="24">
        <f>Etiquettes!$C$7</f>
        <v/>
      </c>
      <c r="H9" s="88">
        <f>Etiquettes!$C$4</f>
        <v/>
      </c>
      <c r="I9" s="87">
        <f>Etiquettes!$I$6</f>
        <v/>
      </c>
      <c r="J9">
        <f>Etiquettes!$C$5</f>
        <v/>
      </c>
      <c r="K9" s="35" t="inlineStr">
        <is>
          <t>Part de CGA exportées</t>
        </is>
      </c>
      <c r="L9" s="35" t="inlineStr">
        <is>
          <t>Extrapolation à partir des exportations tous débouchés confondus</t>
        </is>
      </c>
      <c r="M9" t="inlineStr">
        <is>
          <t>SIFCO</t>
        </is>
      </c>
      <c r="N9" s="35" t="inlineStr">
        <is>
          <t>Coproduits - SIFCO</t>
        </is>
      </c>
      <c r="O9" s="35">
        <f>Etiquettes!$J$11</f>
        <v/>
      </c>
      <c r="P9">
        <f>_xlfn.CONCAT(K9," = ",MROUND(D8*100,0.01)," % (",M9,")")</f>
        <v/>
      </c>
      <c r="Q9" s="24">
        <f>Etiquettes!$L$15</f>
        <v/>
      </c>
    </row>
    <row r="10" ht="14.4" customHeight="1">
      <c r="A10" s="8">
        <f>A8+1</f>
        <v/>
      </c>
      <c r="B10">
        <f>Secteurs!$B$7</f>
        <v/>
      </c>
      <c r="C10">
        <f>Produits!$B$19</f>
        <v/>
      </c>
      <c r="D10" s="26">
        <f>'Coproduits - SIFCO'!E32</f>
        <v/>
      </c>
      <c r="G10" s="24">
        <f>Etiquettes!$C$7</f>
        <v/>
      </c>
      <c r="H10" s="88">
        <f>Etiquettes!$C$4</f>
        <v/>
      </c>
      <c r="I10" s="87">
        <f>Etiquettes!$J$6</f>
        <v/>
      </c>
      <c r="J10">
        <f>Etiquettes!$C$5</f>
        <v/>
      </c>
    </row>
    <row r="11">
      <c r="A11" s="8">
        <f>A9+1</f>
        <v/>
      </c>
      <c r="B11">
        <f>Produits!$B$19</f>
        <v/>
      </c>
      <c r="C11">
        <f>'Echanges territoires'!$B$3</f>
        <v/>
      </c>
      <c r="D11" t="n">
        <v>-1</v>
      </c>
      <c r="G11" s="24">
        <f>Etiquettes!$C$7</f>
        <v/>
      </c>
      <c r="H11" s="88">
        <f>Etiquettes!$C$4</f>
        <v/>
      </c>
      <c r="I11" s="87">
        <f>Etiquettes!$J$6</f>
        <v/>
      </c>
      <c r="J11">
        <f>Etiquettes!$C$5</f>
        <v/>
      </c>
      <c r="K11" s="35" t="inlineStr">
        <is>
          <t>Part de PAT exportées</t>
        </is>
      </c>
      <c r="L11" s="35" t="inlineStr">
        <is>
          <t>Extrapolation à partir des exportations tous débouchés confondus</t>
        </is>
      </c>
      <c r="M11" t="inlineStr">
        <is>
          <t>SIFCO</t>
        </is>
      </c>
      <c r="N11" s="35" t="inlineStr">
        <is>
          <t>Coproduits - SIFCO</t>
        </is>
      </c>
      <c r="O11" s="35">
        <f>Etiquettes!$J$11</f>
        <v/>
      </c>
      <c r="P11">
        <f>_xlfn.CONCAT(K11," = ",MROUND(D10*100,0.01)," % (",M11,")")</f>
        <v/>
      </c>
      <c r="Q11" s="24">
        <f>Etiquettes!$L$15</f>
        <v/>
      </c>
    </row>
    <row r="12">
      <c r="A12" s="8">
        <f>A10+1</f>
        <v/>
      </c>
      <c r="B12">
        <f>Secteurs!$B$7</f>
        <v/>
      </c>
      <c r="C12">
        <f>Produits!$B$20</f>
        <v/>
      </c>
      <c r="D12" s="26">
        <f>'Coproduits - SIFCO'!E33</f>
        <v/>
      </c>
      <c r="G12" s="24">
        <f>Etiquettes!$C$7</f>
        <v/>
      </c>
      <c r="H12" s="88">
        <f>Etiquettes!$C$4</f>
        <v/>
      </c>
      <c r="I12" s="87">
        <f>Etiquettes!$J$6</f>
        <v/>
      </c>
      <c r="J12">
        <f>Etiquettes!$C$5</f>
        <v/>
      </c>
    </row>
    <row r="13">
      <c r="A13" s="8">
        <f>A11+1</f>
        <v/>
      </c>
      <c r="B13">
        <f>Produits!$B$20</f>
        <v/>
      </c>
      <c r="C13">
        <f>'Echanges territoires'!$B$3</f>
        <v/>
      </c>
      <c r="D13" t="n">
        <v>-1</v>
      </c>
      <c r="G13" s="24">
        <f>Etiquettes!$C$7</f>
        <v/>
      </c>
      <c r="H13" s="88">
        <f>Etiquettes!$C$4</f>
        <v/>
      </c>
      <c r="I13" s="87">
        <f>Etiquettes!$J$6</f>
        <v/>
      </c>
      <c r="J13">
        <f>Etiquettes!$C$5</f>
        <v/>
      </c>
      <c r="K13" s="35" t="inlineStr">
        <is>
          <t>Part de CGA exportées</t>
        </is>
      </c>
      <c r="L13" s="35" t="inlineStr">
        <is>
          <t>Extrapolation à partir des exportations tous débouchés confondus</t>
        </is>
      </c>
      <c r="M13" t="inlineStr">
        <is>
          <t>SIFCO</t>
        </is>
      </c>
      <c r="N13" s="35" t="inlineStr">
        <is>
          <t>Coproduits - SIFCO</t>
        </is>
      </c>
      <c r="O13" s="35">
        <f>Etiquettes!$J$11</f>
        <v/>
      </c>
      <c r="P13">
        <f>_xlfn.CONCAT(K13," = ",MROUND(D12*100,0.01)," % (",M13,")")</f>
        <v/>
      </c>
      <c r="Q13" s="24">
        <f>Etiquettes!$L$15</f>
        <v/>
      </c>
    </row>
  </sheetData>
  <mergeCells count="1">
    <mergeCell ref="S2:S13"/>
  </mergeCells>
  <pageMargins left="0.75" right="0.75" top="1" bottom="1" header="0.5" footer="0.5"/>
</worksheet>
</file>

<file path=xl/worksheets/sheet21.xml><?xml version="1.0" encoding="utf-8"?>
<worksheet xmlns="http://schemas.openxmlformats.org/spreadsheetml/2006/main">
  <sheetPr>
    <tabColor theme="1"/>
    <outlinePr summaryBelow="1" summaryRight="1"/>
    <pageSetUpPr/>
  </sheetPr>
  <dimension ref="A1:O7"/>
  <sheetViews>
    <sheetView workbookViewId="0">
      <selection activeCell="AD10" sqref="AD10"/>
    </sheetView>
  </sheetViews>
  <sheetFormatPr baseColWidth="10" defaultRowHeight="14.4"/>
  <cols>
    <col width="31.21875" bestFit="1" customWidth="1" min="1" max="1"/>
    <col width="20" bestFit="1" customWidth="1" min="2" max="2"/>
    <col width="15.5546875" customWidth="1" min="4" max="4"/>
  </cols>
  <sheetData>
    <row r="1" ht="15" customHeight="1" thickBot="1">
      <c r="A1" s="89" t="inlineStr">
        <is>
          <t>Origine</t>
        </is>
      </c>
      <c r="B1" s="90" t="inlineStr">
        <is>
          <t>Destination</t>
        </is>
      </c>
      <c r="C1" s="90" t="inlineStr">
        <is>
          <t>Valeur</t>
        </is>
      </c>
      <c r="D1" s="90" t="inlineStr">
        <is>
          <t>Incertitude</t>
        </is>
      </c>
      <c r="E1">
        <f t="array" ref="E1:O7">_xlfn._xlws.FILTER('Contraintes '!G1:Q200,ISTEXT('Contraintes '!P1:P200))</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7">_xlfn._xlws.FILTER('Contraintes '!B2:C200,ISTEXT('Contraintes '!P2:P200))</f>
        <v/>
      </c>
      <c r="B2" t="inlineStr">
        <is>
          <t>Export</t>
        </is>
      </c>
      <c r="E2" t="inlineStr">
        <is>
          <t>kt</t>
        </is>
      </c>
      <c r="F2" t="inlineStr">
        <is>
          <t>Viande chevaline</t>
        </is>
      </c>
      <c r="G2" t="n">
        <v>2015</v>
      </c>
      <c r="H2" t="inlineStr">
        <is>
          <t>France</t>
        </is>
      </c>
      <c r="I2" t="inlineStr">
        <is>
          <t>Part de PAT exportées</t>
        </is>
      </c>
      <c r="J2" t="inlineStr">
        <is>
          <t>Extrapolation à partir des exportations tous débouchés confondus</t>
        </is>
      </c>
      <c r="K2" t="inlineStr">
        <is>
          <t>SIFCO</t>
        </is>
      </c>
      <c r="L2" t="inlineStr">
        <is>
          <t>Coproduits - SIFCO</t>
        </is>
      </c>
      <c r="M2" t="inlineStr">
        <is>
          <t>Répartition</t>
        </is>
      </c>
      <c r="N2" t="inlineStr">
        <is>
          <t>Part de PAT exportées = 47,29 % (SIFCO)</t>
        </is>
      </c>
      <c r="O2" t="inlineStr">
        <is>
          <t>Très faible</t>
        </is>
      </c>
    </row>
    <row r="3">
      <c r="A3" t="inlineStr">
        <is>
          <t>Corps gras animaux</t>
        </is>
      </c>
      <c r="B3" t="inlineStr">
        <is>
          <t>Export</t>
        </is>
      </c>
      <c r="E3" t="inlineStr">
        <is>
          <t>kt</t>
        </is>
      </c>
      <c r="F3" t="inlineStr">
        <is>
          <t>Viande chevaline</t>
        </is>
      </c>
      <c r="G3" t="n">
        <v>2015</v>
      </c>
      <c r="H3" t="inlineStr">
        <is>
          <t>France</t>
        </is>
      </c>
      <c r="I3" t="inlineStr">
        <is>
          <t>Part de CGA exportées</t>
        </is>
      </c>
      <c r="J3" t="inlineStr">
        <is>
          <t>Extrapolation à partir des exportations tous débouchés confondus</t>
        </is>
      </c>
      <c r="K3" t="inlineStr">
        <is>
          <t>SIFCO</t>
        </is>
      </c>
      <c r="L3" t="inlineStr">
        <is>
          <t>Coproduits - SIFCO</t>
        </is>
      </c>
      <c r="M3" t="inlineStr">
        <is>
          <t>Répartition</t>
        </is>
      </c>
      <c r="N3" t="inlineStr">
        <is>
          <t>Part de CGA exportées = 70,41 % (SIFCO)</t>
        </is>
      </c>
      <c r="O3" t="inlineStr">
        <is>
          <t>Très faible</t>
        </is>
      </c>
    </row>
    <row r="4">
      <c r="A4" t="inlineStr">
        <is>
          <t>Protéines animales transformées</t>
        </is>
      </c>
      <c r="B4" t="inlineStr">
        <is>
          <t>Export</t>
        </is>
      </c>
      <c r="E4" t="inlineStr">
        <is>
          <t>kt</t>
        </is>
      </c>
      <c r="F4" t="inlineStr">
        <is>
          <t>Viande chevaline</t>
        </is>
      </c>
      <c r="G4" t="n">
        <v>2019</v>
      </c>
      <c r="H4" t="inlineStr">
        <is>
          <t>France</t>
        </is>
      </c>
      <c r="I4" t="inlineStr">
        <is>
          <t>Part de PAT exportées</t>
        </is>
      </c>
      <c r="J4" t="inlineStr">
        <is>
          <t>Extrapolation à partir des exportations tous débouchés confondus</t>
        </is>
      </c>
      <c r="K4" t="inlineStr">
        <is>
          <t>SIFCO</t>
        </is>
      </c>
      <c r="L4" t="inlineStr">
        <is>
          <t>Coproduits - SIFCO</t>
        </is>
      </c>
      <c r="M4" t="inlineStr">
        <is>
          <t>Répartition</t>
        </is>
      </c>
      <c r="N4" t="inlineStr">
        <is>
          <t>Part de PAT exportées = 58 % (SIFCO)</t>
        </is>
      </c>
      <c r="O4" t="inlineStr">
        <is>
          <t>Très faible</t>
        </is>
      </c>
    </row>
    <row r="5">
      <c r="A5" t="inlineStr">
        <is>
          <t>Corps gras animaux</t>
        </is>
      </c>
      <c r="B5" t="inlineStr">
        <is>
          <t>Export</t>
        </is>
      </c>
      <c r="E5" t="inlineStr">
        <is>
          <t>kt</t>
        </is>
      </c>
      <c r="F5" t="inlineStr">
        <is>
          <t>Viande chevaline</t>
        </is>
      </c>
      <c r="G5" t="n">
        <v>2019</v>
      </c>
      <c r="H5" t="inlineStr">
        <is>
          <t>France</t>
        </is>
      </c>
      <c r="I5" t="inlineStr">
        <is>
          <t>Part de CGA exportées</t>
        </is>
      </c>
      <c r="J5" t="inlineStr">
        <is>
          <t>Extrapolation à partir des exportations tous débouchés confondus</t>
        </is>
      </c>
      <c r="K5" t="inlineStr">
        <is>
          <t>SIFCO</t>
        </is>
      </c>
      <c r="L5" t="inlineStr">
        <is>
          <t>Coproduits - SIFCO</t>
        </is>
      </c>
      <c r="M5" t="inlineStr">
        <is>
          <t>Répartition</t>
        </is>
      </c>
      <c r="N5" t="inlineStr">
        <is>
          <t>Part de CGA exportées = 78 % (SIFCO)</t>
        </is>
      </c>
      <c r="O5" t="inlineStr">
        <is>
          <t>Très faible</t>
        </is>
      </c>
    </row>
    <row r="6">
      <c r="A6" t="inlineStr">
        <is>
          <t>Protéines animales transformées</t>
        </is>
      </c>
      <c r="B6" t="inlineStr">
        <is>
          <t>Export</t>
        </is>
      </c>
      <c r="E6" t="inlineStr">
        <is>
          <t>kt</t>
        </is>
      </c>
      <c r="F6" t="inlineStr">
        <is>
          <t>Viande chevaline</t>
        </is>
      </c>
      <c r="G6" t="n">
        <v>2023</v>
      </c>
      <c r="H6" t="inlineStr">
        <is>
          <t>France</t>
        </is>
      </c>
      <c r="I6" t="inlineStr">
        <is>
          <t>Part de PAT exportées</t>
        </is>
      </c>
      <c r="J6" t="inlineStr">
        <is>
          <t>Extrapolation à partir des exportations tous débouchés confondus</t>
        </is>
      </c>
      <c r="K6" t="inlineStr">
        <is>
          <t>SIFCO</t>
        </is>
      </c>
      <c r="L6" t="inlineStr">
        <is>
          <t>Coproduits - SIFCO</t>
        </is>
      </c>
      <c r="M6" t="inlineStr">
        <is>
          <t>Répartition</t>
        </is>
      </c>
      <c r="N6" t="inlineStr">
        <is>
          <t>Part de PAT exportées = 66 % (SIFCO)</t>
        </is>
      </c>
      <c r="O6" t="inlineStr">
        <is>
          <t>Très faible</t>
        </is>
      </c>
    </row>
    <row r="7">
      <c r="A7" t="inlineStr">
        <is>
          <t>Corps gras animaux</t>
        </is>
      </c>
      <c r="B7" t="inlineStr">
        <is>
          <t>Export</t>
        </is>
      </c>
      <c r="E7" t="inlineStr">
        <is>
          <t>kt</t>
        </is>
      </c>
      <c r="F7" t="inlineStr">
        <is>
          <t>Viande chevaline</t>
        </is>
      </c>
      <c r="G7" t="n">
        <v>2023</v>
      </c>
      <c r="H7" t="inlineStr">
        <is>
          <t>France</t>
        </is>
      </c>
      <c r="I7" t="inlineStr">
        <is>
          <t>Part de CGA exportées</t>
        </is>
      </c>
      <c r="J7" t="inlineStr">
        <is>
          <t>Extrapolation à partir des exportations tous débouchés confondus</t>
        </is>
      </c>
      <c r="K7" t="inlineStr">
        <is>
          <t>SIFCO</t>
        </is>
      </c>
      <c r="L7" t="inlineStr">
        <is>
          <t>Coproduits - SIFCO</t>
        </is>
      </c>
      <c r="M7" t="inlineStr">
        <is>
          <t>Répartition</t>
        </is>
      </c>
      <c r="N7" t="inlineStr">
        <is>
          <t>Part de CGA exportées = 78 % (SIFCO)</t>
        </is>
      </c>
      <c r="O7" t="inlineStr">
        <is>
          <t>Très faible</t>
        </is>
      </c>
    </row>
  </sheetData>
  <pageMargins left="0.7" right="0.7" top="0.75" bottom="0.75" header="0.3" footer="0.3"/>
</worksheet>
</file>

<file path=xl/worksheets/sheet22.xml><?xml version="1.0" encoding="utf-8"?>
<worksheet xmlns="http://schemas.openxmlformats.org/spreadsheetml/2006/main">
  <sheetPr>
    <tabColor rgb="FFFFC000"/>
    <outlinePr summaryBelow="1" summaryRight="1"/>
    <pageSetUpPr/>
  </sheetPr>
  <dimension ref="A1:AC35"/>
  <sheetViews>
    <sheetView topLeftCell="A7" zoomScaleNormal="100" workbookViewId="0">
      <selection activeCell="V32" sqref="V32"/>
    </sheetView>
  </sheetViews>
  <sheetFormatPr baseColWidth="10" defaultRowHeight="14.4"/>
  <cols>
    <col width="8.44140625" customWidth="1" style="92" min="1" max="1"/>
    <col width="17.109375" bestFit="1" customWidth="1" style="92" min="2" max="2"/>
    <col width="8.77734375" bestFit="1" customWidth="1" style="92" min="3" max="8"/>
    <col width="7.6640625" bestFit="1" customWidth="1" style="92" min="9" max="9"/>
    <col width="8.77734375" bestFit="1" customWidth="1" style="92" min="10" max="11"/>
    <col width="8.6640625" bestFit="1" customWidth="1" style="92" min="12" max="12"/>
    <col width="8.77734375" bestFit="1" customWidth="1" style="92" min="13" max="14"/>
    <col width="10.21875" bestFit="1" customWidth="1" style="92" min="15" max="15"/>
    <col width="10" bestFit="1" customWidth="1" style="92" min="16" max="17"/>
    <col width="7.6640625" bestFit="1" customWidth="1" style="92" min="18" max="19"/>
    <col width="8.6640625" bestFit="1" customWidth="1" style="92" min="20" max="20"/>
    <col width="7.6640625" bestFit="1" customWidth="1" style="92" min="21" max="21"/>
    <col width="10.44140625" bestFit="1" customWidth="1" style="92" min="22" max="22"/>
    <col width="16.77734375" bestFit="1" customWidth="1" style="92" min="23" max="23"/>
    <col width="8.6640625" bestFit="1" customWidth="1" style="92" min="24" max="25"/>
    <col width="7.6640625" bestFit="1" customWidth="1" style="92" min="26" max="26"/>
    <col width="5.6640625" bestFit="1" customWidth="1" style="92" min="27" max="28"/>
    <col width="7.6640625" bestFit="1" customWidth="1" style="92" min="29" max="29"/>
    <col width="11.5546875" customWidth="1" style="92" min="30" max="16384"/>
  </cols>
  <sheetData>
    <row r="1">
      <c r="A1" s="91" t="inlineStr">
        <is>
          <t>Matières premières traitées</t>
        </is>
      </c>
      <c r="C1" s="147" t="inlineStr">
        <is>
          <t>Ruminants</t>
        </is>
      </c>
      <c r="F1" s="147" t="inlineStr">
        <is>
          <t>Porcins</t>
        </is>
      </c>
      <c r="I1" s="147" t="inlineStr">
        <is>
          <t>Volailles</t>
        </is>
      </c>
      <c r="L1" s="147" t="inlineStr">
        <is>
          <t>Poissons/Insectes</t>
        </is>
      </c>
      <c r="O1" s="147" t="inlineStr">
        <is>
          <t>Total</t>
        </is>
      </c>
      <c r="X1" s="146" t="inlineStr">
        <is>
          <t>Part dans C3 et alimentaire</t>
        </is>
      </c>
      <c r="AA1" s="147" t="inlineStr">
        <is>
          <t>Part dans C1+C2</t>
        </is>
      </c>
    </row>
    <row r="2">
      <c r="B2" s="91" t="inlineStr">
        <is>
          <t>C3 et alimentaire</t>
        </is>
      </c>
      <c r="C2" s="106" t="n">
        <v>2015</v>
      </c>
      <c r="D2" s="106" t="n">
        <v>2019</v>
      </c>
      <c r="E2" s="106" t="n">
        <v>2023</v>
      </c>
      <c r="F2" s="106" t="n">
        <v>2015</v>
      </c>
      <c r="G2" s="106" t="n">
        <v>2019</v>
      </c>
      <c r="H2" s="106" t="n">
        <v>2023</v>
      </c>
      <c r="I2" s="106" t="n">
        <v>2015</v>
      </c>
      <c r="J2" s="106" t="n">
        <v>2019</v>
      </c>
      <c r="K2" s="106" t="n">
        <v>2023</v>
      </c>
      <c r="L2" s="106" t="n">
        <v>2015</v>
      </c>
      <c r="M2" s="106" t="n">
        <v>2019</v>
      </c>
      <c r="N2" s="106" t="n">
        <v>2023</v>
      </c>
      <c r="O2" s="106" t="n">
        <v>2015</v>
      </c>
      <c r="P2" s="106" t="n">
        <v>2019</v>
      </c>
      <c r="Q2" s="106" t="n">
        <v>2023</v>
      </c>
      <c r="X2" s="106" t="n">
        <v>2015</v>
      </c>
      <c r="Y2" s="106" t="n">
        <v>2019</v>
      </c>
      <c r="Z2" s="106" t="n">
        <v>2023</v>
      </c>
      <c r="AA2" s="106" t="n">
        <v>2015</v>
      </c>
      <c r="AB2" s="106" t="n">
        <v>2019</v>
      </c>
      <c r="AC2" s="106" t="n">
        <v>2023</v>
      </c>
    </row>
    <row r="3">
      <c r="B3" s="92" t="inlineStr">
        <is>
          <t>SIFCO</t>
        </is>
      </c>
      <c r="D3" s="197" t="n">
        <v>838298</v>
      </c>
      <c r="E3" s="192" t="n">
        <v>813626</v>
      </c>
      <c r="F3" s="192" t="n"/>
      <c r="G3" s="192" t="n">
        <v>523683</v>
      </c>
      <c r="H3" s="192" t="n">
        <v>544515</v>
      </c>
      <c r="I3" s="192" t="n"/>
      <c r="J3" s="192" t="n">
        <v>827009</v>
      </c>
      <c r="K3" s="192" t="n">
        <v>502744</v>
      </c>
      <c r="L3" s="192" t="n"/>
      <c r="M3" s="192" t="n">
        <v>137631</v>
      </c>
      <c r="N3" s="192" t="n">
        <v>118566</v>
      </c>
      <c r="O3" s="192" t="n">
        <v>2470429</v>
      </c>
      <c r="P3" s="198">
        <f>D3+G3+J3+M3</f>
        <v/>
      </c>
      <c r="Q3" s="198">
        <f>E3+H3+K3+N3</f>
        <v/>
      </c>
      <c r="R3" s="198" t="n"/>
      <c r="S3" s="198" t="n"/>
      <c r="W3" s="92" t="inlineStr">
        <is>
          <t>Bovins</t>
        </is>
      </c>
      <c r="X3" s="113">
        <f>('Anatomie - Blézat'!F13+'Anatomie - Blézat'!F26)/O3</f>
        <v/>
      </c>
      <c r="Y3" s="113">
        <f>('Anatomie - Blézat'!G13+'Anatomie - Blézat'!G26)/P4</f>
        <v/>
      </c>
      <c r="Z3" s="113">
        <f>('Anatomie - Blézat'!H13+'Anatomie - Blézat'!H26)/Q4</f>
        <v/>
      </c>
      <c r="AA3" s="113">
        <f>('Anatomie - Blézat'!F11+'Anatomie - Blézat'!F12+'Anatomie - Blézat'!F24+'Anatomie - Blézat'!F25)/C8</f>
        <v/>
      </c>
      <c r="AB3" s="113">
        <f>('Anatomie - Blézat'!G11+'Anatomie - Blézat'!G12+'Anatomie - Blézat'!G24+'Anatomie - Blézat'!G25)/D8</f>
        <v/>
      </c>
      <c r="AC3" s="113">
        <f>('Anatomie - Blézat'!H11+'Anatomie - Blézat'!H12+'Anatomie - Blézat'!H24+'Anatomie - Blézat'!H25)/E8</f>
        <v/>
      </c>
    </row>
    <row r="4">
      <c r="B4" s="92" t="inlineStr">
        <is>
          <t>estimation</t>
        </is>
      </c>
      <c r="C4" s="192">
        <f>'Anatomie - Blézat'!F13+'Anatomie - Blézat'!F26+'Anatomie - Blézat'!F51+'Anatomie - Blézat'!F63</f>
        <v/>
      </c>
      <c r="D4" s="192">
        <f>'Anatomie - Blézat'!G13+'Anatomie - Blézat'!G26+'Anatomie - Blézat'!G51+'Anatomie - Blézat'!G63</f>
        <v/>
      </c>
      <c r="E4" s="192">
        <f>'Anatomie - Blézat'!H13+'Anatomie - Blézat'!H26+'Anatomie - Blézat'!H51+'Anatomie - Blézat'!H63</f>
        <v/>
      </c>
      <c r="F4" s="198">
        <f>'Anatomie - Blézat'!F39</f>
        <v/>
      </c>
      <c r="G4" s="198">
        <f>'Anatomie - Blézat'!G39</f>
        <v/>
      </c>
      <c r="H4" s="198">
        <f>'Anatomie - Blézat'!H39</f>
        <v/>
      </c>
      <c r="I4" s="198" t="n"/>
      <c r="J4" s="198" t="n"/>
      <c r="O4" s="198">
        <f>C4+F4+I3+L3</f>
        <v/>
      </c>
      <c r="P4" s="198">
        <f>D4+G4+J3+M3</f>
        <v/>
      </c>
      <c r="Q4" s="198">
        <f>E4+H4+K3+N3</f>
        <v/>
      </c>
      <c r="R4" s="198" t="n"/>
      <c r="S4" s="198" t="n"/>
      <c r="W4" s="92" t="inlineStr">
        <is>
          <t>Porcins</t>
        </is>
      </c>
      <c r="X4" s="94">
        <f>'Anatomie - Blézat'!F39/O3</f>
        <v/>
      </c>
      <c r="Y4" s="94">
        <f>'Anatomie - Blézat'!G39/P4</f>
        <v/>
      </c>
      <c r="Z4" s="94">
        <f>'Anatomie - Blézat'!H39/Q4</f>
        <v/>
      </c>
      <c r="AA4" s="94">
        <f>('Anatomie - Blézat'!F37+'Anatomie - Blézat'!F38)/C8</f>
        <v/>
      </c>
      <c r="AB4" s="94">
        <f>('Anatomie - Blézat'!G37+'Anatomie - Blézat'!G38)/D8</f>
        <v/>
      </c>
      <c r="AC4" s="94">
        <f>('Anatomie - Blézat'!H37+'Anatomie - Blézat'!H38)/E8</f>
        <v/>
      </c>
    </row>
    <row r="5">
      <c r="W5" s="92" t="inlineStr">
        <is>
          <t>Ovins</t>
        </is>
      </c>
      <c r="X5" s="94">
        <f>'Anatomie - Blézat'!F51/O3</f>
        <v/>
      </c>
      <c r="Y5" s="94">
        <f>'Anatomie - Blézat'!G51/P4</f>
        <v/>
      </c>
      <c r="Z5" s="94">
        <f>'Anatomie - Blézat'!H51/Q4</f>
        <v/>
      </c>
      <c r="AA5" s="94">
        <f>('Anatomie - Blézat'!F49+'Anatomie - Blézat'!F50)/C8</f>
        <v/>
      </c>
      <c r="AB5" s="94">
        <f>('Anatomie - Blézat'!G49+'Anatomie - Blézat'!G50)/D8</f>
        <v/>
      </c>
      <c r="AC5" s="94">
        <f>('Anatomie - Blézat'!H49+'Anatomie - Blézat'!H50)/E8</f>
        <v/>
      </c>
    </row>
    <row r="6">
      <c r="C6" s="146" t="inlineStr">
        <is>
          <t>Toutes epèces (+volailles et poissons/insectes)</t>
        </is>
      </c>
      <c r="F6" s="147" t="inlineStr">
        <is>
          <t>Ruminants + porcins</t>
        </is>
      </c>
      <c r="W6" s="92" t="inlineStr">
        <is>
          <t>Caprins</t>
        </is>
      </c>
      <c r="X6" s="94">
        <f>'Anatomie - Blézat'!F63/O3</f>
        <v/>
      </c>
      <c r="Y6" s="94">
        <f>'Anatomie - Blézat'!G63/P4</f>
        <v/>
      </c>
      <c r="Z6" s="94">
        <f>'Anatomie - Blézat'!H63/Q4</f>
        <v/>
      </c>
      <c r="AA6" s="94">
        <f>('Anatomie - Blézat'!F61+'Anatomie - Blézat'!F62)/C8</f>
        <v/>
      </c>
      <c r="AB6" s="94">
        <f>('Anatomie - Blézat'!G61+'Anatomie - Blézat'!G62)/D8</f>
        <v/>
      </c>
      <c r="AC6" s="94">
        <f>('Anatomie - Blézat'!H61+'Anatomie - Blézat'!H62)/E8</f>
        <v/>
      </c>
    </row>
    <row r="7">
      <c r="B7" s="91" t="inlineStr">
        <is>
          <t>C1+C2</t>
        </is>
      </c>
      <c r="C7" s="106" t="n">
        <v>2015</v>
      </c>
      <c r="D7" s="106" t="n">
        <v>2019</v>
      </c>
      <c r="E7" s="106" t="n">
        <v>2023</v>
      </c>
      <c r="F7" s="106" t="n">
        <v>2015</v>
      </c>
      <c r="G7" s="106" t="n">
        <v>2019</v>
      </c>
      <c r="H7" s="106" t="n">
        <v>2023</v>
      </c>
      <c r="W7" s="92" t="inlineStr">
        <is>
          <t>Volailles</t>
        </is>
      </c>
      <c r="X7" s="94" t="n"/>
      <c r="Y7" s="94">
        <f>J3/P4</f>
        <v/>
      </c>
      <c r="Z7" s="94">
        <f>K3/Q4</f>
        <v/>
      </c>
      <c r="AA7" s="94" t="n"/>
      <c r="AB7" s="94" t="n"/>
    </row>
    <row r="8">
      <c r="B8" s="92" t="inlineStr">
        <is>
          <t>SIFCO</t>
        </is>
      </c>
      <c r="C8" s="197" t="n">
        <v>868280</v>
      </c>
      <c r="D8" s="197" t="n">
        <v>902367</v>
      </c>
      <c r="E8" s="192" t="n">
        <v>761289</v>
      </c>
      <c r="F8" s="192" t="n"/>
      <c r="G8" s="192" t="n"/>
      <c r="W8" s="92" t="inlineStr">
        <is>
          <t>Poissons/Insectes</t>
        </is>
      </c>
      <c r="X8" s="94" t="n"/>
      <c r="Y8" s="94">
        <f>M3/P4</f>
        <v/>
      </c>
      <c r="Z8" s="94">
        <f>N3/Q4</f>
        <v/>
      </c>
      <c r="AA8" s="94" t="n"/>
      <c r="AB8" s="94" t="n"/>
    </row>
    <row r="9">
      <c r="B9" s="92" t="inlineStr">
        <is>
          <t>estimation</t>
        </is>
      </c>
      <c r="F9" s="192">
        <f>'Anatomie - Blézat'!F11+'Anatomie - Blézat'!F12+'Anatomie - Blézat'!F24+'Anatomie - Blézat'!F25+'Anatomie - Blézat'!F37+'Anatomie - Blézat'!F38+'Anatomie - Blézat'!F49+'Anatomie - Blézat'!F50+'Anatomie - Blézat'!F61+'Anatomie - Blézat'!F62</f>
        <v/>
      </c>
      <c r="G9" s="192">
        <f>'Anatomie - Blézat'!G11+'Anatomie - Blézat'!G12+'Anatomie - Blézat'!G24+'Anatomie - Blézat'!G25+'Anatomie - Blézat'!G37+'Anatomie - Blézat'!G38+'Anatomie - Blézat'!G49+'Anatomie - Blézat'!G50+'Anatomie - Blézat'!G61+'Anatomie - Blézat'!G62</f>
        <v/>
      </c>
      <c r="H9" s="192">
        <f>'Anatomie - Blézat'!H11+'Anatomie - Blézat'!H12+'Anatomie - Blézat'!H24+'Anatomie - Blézat'!H25+'Anatomie - Blézat'!H37+'Anatomie - Blézat'!H38+'Anatomie - Blézat'!H49+'Anatomie - Blézat'!H50+'Anatomie - Blézat'!H61+'Anatomie - Blézat'!H62</f>
        <v/>
      </c>
      <c r="I9" s="192" t="n"/>
      <c r="J9" s="192" t="n"/>
    </row>
    <row r="10">
      <c r="V10" s="92" t="inlineStr">
        <is>
          <t>Hors SIFCO</t>
        </is>
      </c>
      <c r="W10" s="92" t="inlineStr">
        <is>
          <t>Equins</t>
        </is>
      </c>
      <c r="X10" s="98">
        <f>'Anatomie - Blézat'!F75/O3</f>
        <v/>
      </c>
      <c r="Y10" s="98">
        <f>'Anatomie - Blézat'!G75/P4</f>
        <v/>
      </c>
      <c r="Z10" s="98">
        <f>'Anatomie - Blézat'!H75/Q4</f>
        <v/>
      </c>
      <c r="AA10" s="98">
        <f>('Anatomie - Blézat'!F73+'Anatomie - Blézat'!F74)/C8</f>
        <v/>
      </c>
      <c r="AB10" s="98">
        <f>('Anatomie - Blézat'!G73+'Anatomie - Blézat'!G74)/D8</f>
        <v/>
      </c>
      <c r="AC10" s="98">
        <f>('Anatomie - Blézat'!H73+'Anatomie - Blézat'!H74)/E8</f>
        <v/>
      </c>
    </row>
    <row r="12">
      <c r="A12" s="91" t="inlineStr">
        <is>
          <t>Produits transformés et débouchés (dont exportations)</t>
        </is>
      </c>
      <c r="C12" s="147" t="inlineStr">
        <is>
          <t>Production totale</t>
        </is>
      </c>
      <c r="F12" s="146" t="inlineStr">
        <is>
          <t>Alimentation humaine (10.13A sans doute)</t>
        </is>
      </c>
      <c r="I12" s="146" t="inlineStr">
        <is>
          <t>Alimentation animale rente</t>
        </is>
      </c>
      <c r="L12" s="147" t="inlineStr">
        <is>
          <t>Petfood</t>
        </is>
      </c>
      <c r="O12" s="147" t="inlineStr">
        <is>
          <t>Aquaculture</t>
        </is>
      </c>
      <c r="R12" s="147" t="inlineStr">
        <is>
          <t>Energie</t>
        </is>
      </c>
      <c r="U12" s="147" t="inlineStr">
        <is>
          <t>Fertilisation</t>
        </is>
      </c>
      <c r="X12" s="147" t="inlineStr">
        <is>
          <t>Autres industries</t>
        </is>
      </c>
      <c r="AA12" s="147" t="inlineStr">
        <is>
          <t>Autres usages</t>
        </is>
      </c>
    </row>
    <row r="13">
      <c r="B13" s="91" t="inlineStr">
        <is>
          <t>C3 et alimentaire</t>
        </is>
      </c>
      <c r="C13" s="106" t="n">
        <v>2015</v>
      </c>
      <c r="D13" s="106" t="n">
        <v>2019</v>
      </c>
      <c r="E13" s="106" t="n">
        <v>2023</v>
      </c>
      <c r="F13" s="106" t="n">
        <v>2015</v>
      </c>
      <c r="G13" s="106" t="n">
        <v>2019</v>
      </c>
      <c r="H13" s="106" t="n">
        <v>2023</v>
      </c>
      <c r="I13" s="106" t="n">
        <v>2015</v>
      </c>
      <c r="J13" s="106" t="n">
        <v>2019</v>
      </c>
      <c r="K13" s="106" t="n">
        <v>2023</v>
      </c>
      <c r="L13" s="106" t="n">
        <v>2015</v>
      </c>
      <c r="M13" s="106" t="n">
        <v>2019</v>
      </c>
      <c r="N13" s="106" t="n">
        <v>2023</v>
      </c>
      <c r="O13" s="106" t="n">
        <v>2015</v>
      </c>
      <c r="P13" s="106" t="n">
        <v>2019</v>
      </c>
      <c r="Q13" s="106" t="n">
        <v>2023</v>
      </c>
      <c r="R13" s="106" t="n">
        <v>2015</v>
      </c>
      <c r="S13" s="106" t="n">
        <v>2019</v>
      </c>
      <c r="T13" s="106" t="n">
        <v>2023</v>
      </c>
      <c r="U13" s="106" t="n">
        <v>2015</v>
      </c>
      <c r="V13" s="106" t="n">
        <v>2019</v>
      </c>
      <c r="W13" s="106" t="n">
        <v>2023</v>
      </c>
      <c r="X13" s="106" t="n">
        <v>2015</v>
      </c>
      <c r="Y13" s="106" t="n">
        <v>2019</v>
      </c>
      <c r="Z13" s="106" t="n">
        <v>2023</v>
      </c>
      <c r="AA13" s="106" t="n">
        <v>2015</v>
      </c>
      <c r="AB13" s="106" t="n">
        <v>2019</v>
      </c>
      <c r="AC13" s="106" t="n">
        <v>2023</v>
      </c>
    </row>
    <row r="14">
      <c r="B14" s="92" t="inlineStr">
        <is>
          <t>PAT</t>
        </is>
      </c>
      <c r="C14" s="197">
        <f>539692+199925+551</f>
        <v/>
      </c>
      <c r="D14" s="197">
        <f>517151+165657+567</f>
        <v/>
      </c>
      <c r="E14" s="197">
        <f>436840+138740+675</f>
        <v/>
      </c>
      <c r="F14" s="199" t="n">
        <v>33985</v>
      </c>
      <c r="G14" s="199" t="n">
        <v>36044</v>
      </c>
      <c r="H14" s="199" t="n">
        <v>35741</v>
      </c>
      <c r="I14" s="199" t="n">
        <v>40198</v>
      </c>
      <c r="J14" s="199" t="n">
        <v>30073</v>
      </c>
      <c r="K14" s="199" t="n">
        <v>21537</v>
      </c>
      <c r="L14" s="199">
        <f>423609+199925</f>
        <v/>
      </c>
      <c r="M14" s="199">
        <f>396567+165657</f>
        <v/>
      </c>
      <c r="N14" s="199">
        <f>313185+138740</f>
        <v/>
      </c>
      <c r="O14" s="199" t="n"/>
      <c r="P14" s="199" t="n">
        <v>16986</v>
      </c>
      <c r="Q14" s="199" t="n">
        <v>25631</v>
      </c>
      <c r="R14" s="199">
        <f>2184+551</f>
        <v/>
      </c>
      <c r="S14" s="199">
        <f>649+567</f>
        <v/>
      </c>
      <c r="T14" s="199">
        <f>355+675</f>
        <v/>
      </c>
      <c r="U14" s="199" t="n">
        <v>37049</v>
      </c>
      <c r="V14" s="199" t="n">
        <v>36832</v>
      </c>
      <c r="W14" s="199" t="n">
        <v>11625</v>
      </c>
      <c r="X14" s="199" t="n">
        <v>2667</v>
      </c>
      <c r="Y14" s="199" t="n"/>
      <c r="Z14" s="199" t="n">
        <v>1094</v>
      </c>
      <c r="AA14" s="199" t="n"/>
      <c r="AB14" s="199" t="n"/>
      <c r="AC14" s="199">
        <f>1090+26582</f>
        <v/>
      </c>
    </row>
    <row r="15">
      <c r="B15" s="92" t="inlineStr">
        <is>
          <t>CGA</t>
        </is>
      </c>
      <c r="C15" s="197" t="n">
        <v>426092</v>
      </c>
      <c r="D15" s="197" t="n">
        <v>409655</v>
      </c>
      <c r="E15" s="197" t="n">
        <v>339009</v>
      </c>
      <c r="F15" s="199" t="n">
        <v>47140</v>
      </c>
      <c r="G15" s="199" t="n">
        <v>30874</v>
      </c>
      <c r="H15" s="199" t="n">
        <v>15566</v>
      </c>
      <c r="I15" s="199" t="n">
        <v>85538</v>
      </c>
      <c r="J15" s="199" t="n">
        <v>32897</v>
      </c>
      <c r="K15" s="199" t="n">
        <v>31266</v>
      </c>
      <c r="L15" s="199" t="n">
        <v>49749</v>
      </c>
      <c r="M15" s="199" t="n">
        <v>64734</v>
      </c>
      <c r="N15" s="199" t="n">
        <v>52950</v>
      </c>
      <c r="O15" s="199" t="n"/>
      <c r="P15" s="199" t="n">
        <v>5578</v>
      </c>
      <c r="Q15" s="199" t="n">
        <v>4197</v>
      </c>
      <c r="R15" s="199">
        <f>43747+3902</f>
        <v/>
      </c>
      <c r="S15" s="199">
        <f>2197+80848</f>
        <v/>
      </c>
      <c r="T15" s="199">
        <f>1313+158865</f>
        <v/>
      </c>
      <c r="U15" s="199" t="n"/>
      <c r="V15" s="199" t="n"/>
      <c r="W15" s="199" t="n"/>
      <c r="X15" s="199" t="n">
        <v>196016</v>
      </c>
      <c r="Y15" s="199" t="n">
        <v>192527</v>
      </c>
      <c r="Z15" s="199">
        <f>70980+2944</f>
        <v/>
      </c>
      <c r="AA15" s="199" t="n"/>
      <c r="AB15" s="199" t="n"/>
      <c r="AC15" s="199" t="n">
        <v>928</v>
      </c>
    </row>
    <row r="17">
      <c r="C17" s="147" t="inlineStr">
        <is>
          <t>Production totale</t>
        </is>
      </c>
      <c r="F17" s="147" t="inlineStr">
        <is>
          <t>Energie</t>
        </is>
      </c>
      <c r="I17" s="147" t="inlineStr">
        <is>
          <t>Fertilisation</t>
        </is>
      </c>
    </row>
    <row r="18">
      <c r="B18" s="91" t="inlineStr">
        <is>
          <t>C1+C2</t>
        </is>
      </c>
      <c r="C18" s="125" t="n">
        <v>2018</v>
      </c>
      <c r="D18" s="106" t="n">
        <v>2019</v>
      </c>
      <c r="E18" s="106" t="n">
        <v>2023</v>
      </c>
      <c r="F18" s="125" t="n">
        <v>2018</v>
      </c>
      <c r="G18" s="106" t="n">
        <v>2019</v>
      </c>
      <c r="H18" s="106" t="n">
        <v>2023</v>
      </c>
      <c r="I18" s="125" t="n">
        <v>2018</v>
      </c>
      <c r="J18" s="106" t="n">
        <v>2019</v>
      </c>
      <c r="K18" s="106" t="n">
        <v>2023</v>
      </c>
    </row>
    <row r="19">
      <c r="B19" s="92" t="inlineStr">
        <is>
          <t>Farines animales</t>
        </is>
      </c>
      <c r="C19" s="200" t="n">
        <v>211721</v>
      </c>
      <c r="D19" s="197">
        <f>223219+97822</f>
        <v/>
      </c>
      <c r="E19" s="197" t="n">
        <v>187698</v>
      </c>
      <c r="F19" s="201" t="n">
        <v>163571</v>
      </c>
      <c r="G19" s="199" t="n">
        <v>177520</v>
      </c>
      <c r="H19" s="199">
        <f>141936+1692</f>
        <v/>
      </c>
      <c r="I19" s="201" t="n">
        <v>48150</v>
      </c>
      <c r="J19" s="199" t="n">
        <v>45699</v>
      </c>
      <c r="K19" s="199" t="n">
        <v>44070</v>
      </c>
      <c r="L19" s="110" t="n"/>
      <c r="M19" s="110" t="n"/>
    </row>
    <row r="20">
      <c r="B20" s="92" t="inlineStr">
        <is>
          <t>Graisses animales</t>
        </is>
      </c>
      <c r="C20" s="200" t="n">
        <v>111536</v>
      </c>
      <c r="D20" s="197" t="n">
        <v>97822</v>
      </c>
      <c r="E20" s="197" t="n">
        <v>70719</v>
      </c>
      <c r="F20" s="201">
        <f>9157+102379</f>
        <v/>
      </c>
      <c r="G20" s="199">
        <f>10402+87420</f>
        <v/>
      </c>
      <c r="H20" s="199">
        <f>3547+67172</f>
        <v/>
      </c>
      <c r="I20" s="199" t="n"/>
      <c r="J20" s="199" t="n"/>
      <c r="K20" s="197" t="n"/>
      <c r="Z20" s="100" t="n"/>
      <c r="AA20" s="100" t="n"/>
      <c r="AB20" s="100" t="n"/>
      <c r="AC20" s="100" t="n"/>
    </row>
    <row r="24">
      <c r="E24" s="198" t="n"/>
    </row>
    <row r="25">
      <c r="E25" s="198" t="n"/>
    </row>
    <row r="30">
      <c r="A30" s="91" t="inlineStr">
        <is>
          <t>Exportations</t>
        </is>
      </c>
      <c r="C30" s="146" t="inlineStr">
        <is>
          <t>Part de la production exportée</t>
        </is>
      </c>
    </row>
    <row r="31">
      <c r="B31" s="91" t="inlineStr">
        <is>
          <t>C3 et alimentaire</t>
        </is>
      </c>
      <c r="C31" s="106" t="n">
        <v>2015</v>
      </c>
      <c r="D31" s="106" t="n">
        <v>2019</v>
      </c>
      <c r="E31" s="106" t="n">
        <v>2023</v>
      </c>
    </row>
    <row r="32">
      <c r="B32" s="92" t="inlineStr">
        <is>
          <t>PAT</t>
        </is>
      </c>
      <c r="C32" s="111">
        <f>350000/C14</f>
        <v/>
      </c>
      <c r="D32" s="111" t="n">
        <v>0.58</v>
      </c>
      <c r="E32" s="111" t="n">
        <v>0.66</v>
      </c>
      <c r="F32" s="111" t="n"/>
      <c r="G32" s="111" t="n"/>
    </row>
    <row r="33">
      <c r="B33" s="92" t="inlineStr">
        <is>
          <t>CGA</t>
        </is>
      </c>
      <c r="C33" s="111">
        <f>300000/C15</f>
        <v/>
      </c>
      <c r="D33" s="111" t="n">
        <v>0.78</v>
      </c>
      <c r="E33" s="111" t="n">
        <v>0.78</v>
      </c>
      <c r="F33" s="111" t="n"/>
      <c r="G33" s="111" t="n"/>
    </row>
    <row r="35">
      <c r="P35" s="128" t="inlineStr">
        <is>
          <t>Rapport d'activité SIFCO 2018</t>
        </is>
      </c>
    </row>
  </sheetData>
  <mergeCells count="22">
    <mergeCell ref="C1:E1"/>
    <mergeCell ref="O1:Q1"/>
    <mergeCell ref="R12:T12"/>
    <mergeCell ref="F17:H17"/>
    <mergeCell ref="I12:K12"/>
    <mergeCell ref="C12:E12"/>
    <mergeCell ref="U12:W12"/>
    <mergeCell ref="L1:N1"/>
    <mergeCell ref="O12:Q12"/>
    <mergeCell ref="I1:K1"/>
    <mergeCell ref="C17:E17"/>
    <mergeCell ref="I17:K17"/>
    <mergeCell ref="AA12:AC12"/>
    <mergeCell ref="X1:Z1"/>
    <mergeCell ref="F1:H1"/>
    <mergeCell ref="X12:Z12"/>
    <mergeCell ref="C30:E30"/>
    <mergeCell ref="C6:E6"/>
    <mergeCell ref="AA1:AC1"/>
    <mergeCell ref="F6:H6"/>
    <mergeCell ref="F12:H12"/>
    <mergeCell ref="L12:N12"/>
  </mergeCells>
  <pageMargins left="0.7" right="0.7" top="0.75" bottom="0.75" header="0.3" footer="0.3"/>
  <drawing xmlns:r="http://schemas.openxmlformats.org/officeDocument/2006/relationships" r:id="rId1"/>
  <legacyDrawing xmlns:r="http://schemas.openxmlformats.org/officeDocument/2006/relationships" r:id="anysvml"/>
</worksheet>
</file>

<file path=xl/worksheets/sheet23.xml><?xml version="1.0" encoding="utf-8"?>
<worksheet xmlns="http://schemas.openxmlformats.org/spreadsheetml/2006/main">
  <sheetPr>
    <tabColor rgb="FF92D050"/>
    <outlinePr summaryBelow="1" summaryRight="1"/>
    <pageSetUpPr/>
  </sheetPr>
  <dimension ref="A1:S11"/>
  <sheetViews>
    <sheetView workbookViewId="0">
      <pane xSplit="3" ySplit="1" topLeftCell="D2" activePane="bottomRight" state="frozen"/>
      <selection pane="topRight" activeCell="D1" sqref="D1"/>
      <selection pane="bottomLeft" activeCell="A2" sqref="A2"/>
      <selection pane="bottomRight" activeCell="Q9" sqref="Q9"/>
    </sheetView>
  </sheetViews>
  <sheetFormatPr baseColWidth="10" defaultColWidth="9.109375" defaultRowHeight="14.4"/>
  <cols>
    <col width="12.33203125" bestFit="1" customWidth="1" style="8" min="1" max="1"/>
    <col width="31.77734375" customWidth="1" min="2" max="2"/>
    <col width="34.88671875" bestFit="1" customWidth="1" min="3" max="3"/>
    <col width="10.44140625" bestFit="1" customWidth="1" min="4" max="4"/>
    <col width="19.109375" bestFit="1" customWidth="1" min="5" max="6"/>
    <col width="8.6640625" customWidth="1" style="8" min="7" max="7"/>
    <col width="7.5546875" bestFit="1" customWidth="1" min="8" max="8"/>
    <col width="7.6640625" bestFit="1" customWidth="1" min="9" max="9"/>
    <col width="11" bestFit="1" customWidth="1" min="10" max="10"/>
    <col width="11.6640625" bestFit="1" customWidth="1" min="11" max="11"/>
    <col width="15.109375" customWidth="1" min="12" max="12"/>
    <col width="12" bestFit="1" customWidth="1" min="13" max="13"/>
    <col width="13.109375" customWidth="1" min="14" max="14"/>
    <col width="11.77734375" customWidth="1" min="15" max="16"/>
    <col width="11.88671875" customWidth="1" min="17" max="17"/>
  </cols>
  <sheetData>
    <row r="1" ht="51" customHeight="1" thickBot="1">
      <c r="A1" s="20" t="inlineStr">
        <is>
          <t>Identifiant</t>
        </is>
      </c>
      <c r="B1" s="21" t="inlineStr">
        <is>
          <t>Origine</t>
        </is>
      </c>
      <c r="C1" s="21" t="inlineStr">
        <is>
          <t>Destination</t>
        </is>
      </c>
      <c r="D1" s="21" t="inlineStr">
        <is>
          <t>Equation d'égalité (eq = 0)</t>
        </is>
      </c>
      <c r="E1" s="21" t="inlineStr">
        <is>
          <t>Equation d'inégalité borne haute (eq &lt;= 0)</t>
        </is>
      </c>
      <c r="F1" s="21" t="inlineStr">
        <is>
          <t>Equation d'inégalité borne basse (eq &gt;= 0)</t>
        </is>
      </c>
      <c r="G1" s="22">
        <f>Etiquettes!$A$7</f>
        <v/>
      </c>
      <c r="H1" s="22">
        <f>Etiquettes!$A$4</f>
        <v/>
      </c>
      <c r="I1" s="22">
        <f>Etiquettes!$A$6</f>
        <v/>
      </c>
      <c r="J1" s="22">
        <f>Etiquettes!$A$5</f>
        <v/>
      </c>
      <c r="K1" s="22">
        <f>Etiquettes!$A$12</f>
        <v/>
      </c>
      <c r="L1" s="22">
        <f>Etiquettes!$A$10</f>
        <v/>
      </c>
      <c r="M1" s="22">
        <f>Etiquettes!$A$9</f>
        <v/>
      </c>
      <c r="N1" s="22">
        <f>Etiquettes!$A$13</f>
        <v/>
      </c>
      <c r="O1" s="22">
        <f>Etiquettes!$A$11</f>
        <v/>
      </c>
      <c r="P1" s="22">
        <f>Etiquettes!$A$8</f>
        <v/>
      </c>
      <c r="Q1" s="22">
        <f>Etiquettes!$A$15</f>
        <v/>
      </c>
      <c r="R1" s="21" t="inlineStr">
        <is>
          <t>Remarque</t>
        </is>
      </c>
      <c r="S1" s="23" t="inlineStr">
        <is>
          <t>Zone filière</t>
        </is>
      </c>
    </row>
    <row r="2">
      <c r="A2" s="8">
        <f>'Contraintes '!A12+1</f>
        <v/>
      </c>
      <c r="B2">
        <f>Produits!$B$5</f>
        <v/>
      </c>
      <c r="C2">
        <f>Secteurs!$B$8</f>
        <v/>
      </c>
      <c r="D2" s="26">
        <f>'Débouchés - IFCE'!C3</f>
        <v/>
      </c>
      <c r="G2" s="24">
        <f>Etiquettes!$C$7</f>
        <v/>
      </c>
      <c r="H2" s="88">
        <f>Etiquettes!$C$4</f>
        <v/>
      </c>
      <c r="I2" s="87">
        <f>Etiquettes!$C$6</f>
        <v/>
      </c>
      <c r="J2">
        <f>Etiquettes!$C$5</f>
        <v/>
      </c>
      <c r="S2" s="133" t="inlineStr">
        <is>
          <t>Débouchés de la viande</t>
        </is>
      </c>
    </row>
    <row r="3">
      <c r="A3" s="8">
        <f>'Contraintes '!A13+1</f>
        <v/>
      </c>
      <c r="B3">
        <f>Produits!$B$5</f>
        <v/>
      </c>
      <c r="C3">
        <f>Secteurs!$B$14</f>
        <v/>
      </c>
      <c r="D3" t="n">
        <v>-1</v>
      </c>
      <c r="G3" s="24">
        <f>Etiquettes!$C$7</f>
        <v/>
      </c>
      <c r="H3" s="88">
        <f>Etiquettes!$C$4</f>
        <v/>
      </c>
      <c r="I3" s="87">
        <f>Etiquettes!$C$6</f>
        <v/>
      </c>
      <c r="J3">
        <f>Etiquettes!$C$5</f>
        <v/>
      </c>
      <c r="K3" t="inlineStr">
        <is>
          <t>Part de viande fraîche consommée en boucherie</t>
        </is>
      </c>
      <c r="L3" t="inlineStr">
        <is>
          <t>Cette répartition correspond plus excatement à la répartition des achats, l'hypothèse est que celle à la distribution est similaire.</t>
        </is>
      </c>
      <c r="M3" t="inlineStr">
        <is>
          <t>Kantar</t>
        </is>
      </c>
      <c r="N3" t="inlineStr">
        <is>
          <t>Débouchés - IFCE</t>
        </is>
      </c>
      <c r="O3" s="35">
        <f>Etiquettes!$J$11</f>
        <v/>
      </c>
      <c r="P3">
        <f>_xlfn.CONCAT(K3," = ",MROUND(D2*100,0.01)," % (",M3,")")</f>
        <v/>
      </c>
      <c r="Q3" s="24">
        <f>Etiquettes!$J$15</f>
        <v/>
      </c>
    </row>
    <row r="4">
      <c r="A4" s="8">
        <f>A2+1</f>
        <v/>
      </c>
      <c r="B4">
        <f>Produits!$B$5</f>
        <v/>
      </c>
      <c r="C4">
        <f>Secteurs!$B$8</f>
        <v/>
      </c>
      <c r="D4" s="26">
        <f>'Débouchés - IFCE'!C4</f>
        <v/>
      </c>
      <c r="G4" s="24">
        <f>Etiquettes!$C$7</f>
        <v/>
      </c>
      <c r="H4" s="88">
        <f>Etiquettes!$C$4</f>
        <v/>
      </c>
      <c r="I4" s="87">
        <f>Etiquettes!$C$6</f>
        <v/>
      </c>
      <c r="J4">
        <f>Etiquettes!$C$5</f>
        <v/>
      </c>
    </row>
    <row r="5">
      <c r="A5" s="8">
        <f>A3+1</f>
        <v/>
      </c>
      <c r="B5">
        <f>Produits!$B$5</f>
        <v/>
      </c>
      <c r="C5">
        <f>Secteurs!$B$16</f>
        <v/>
      </c>
      <c r="D5" t="n">
        <v>-1</v>
      </c>
      <c r="G5" s="24">
        <f>Etiquettes!$C$7</f>
        <v/>
      </c>
      <c r="H5" s="88">
        <f>Etiquettes!$C$4</f>
        <v/>
      </c>
      <c r="I5" s="87">
        <f>Etiquettes!$C$6</f>
        <v/>
      </c>
      <c r="J5">
        <f>Etiquettes!$C$5</f>
        <v/>
      </c>
      <c r="K5" t="inlineStr">
        <is>
          <t>Part de viande fraîche consommée en GMS</t>
        </is>
      </c>
      <c r="L5" t="inlineStr">
        <is>
          <t>Cette répartition correspond plus excatement à la répartition des achats, l'hypothèse est que celle à la distribution est similaire.</t>
        </is>
      </c>
      <c r="M5" t="inlineStr">
        <is>
          <t>Kantar</t>
        </is>
      </c>
      <c r="N5" t="inlineStr">
        <is>
          <t>Débouchés - IFCE</t>
        </is>
      </c>
      <c r="O5" s="35">
        <f>Etiquettes!$J$11</f>
        <v/>
      </c>
      <c r="P5">
        <f>_xlfn.CONCAT(K5," = ",MROUND(D4*100,0.01)," % (",M5,")")</f>
        <v/>
      </c>
      <c r="Q5" s="24">
        <f>Etiquettes!$J$15</f>
        <v/>
      </c>
    </row>
    <row r="6">
      <c r="A6" s="8">
        <f>A4+1</f>
        <v/>
      </c>
      <c r="B6">
        <f>Produits!$B$6</f>
        <v/>
      </c>
      <c r="C6">
        <f>Secteurs!$B$8</f>
        <v/>
      </c>
      <c r="D6" s="26">
        <f>'Débouchés - IFCE'!C8</f>
        <v/>
      </c>
      <c r="G6" s="24">
        <f>Etiquettes!$C$7</f>
        <v/>
      </c>
      <c r="H6" s="88">
        <f>Etiquettes!$C$4</f>
        <v/>
      </c>
      <c r="I6" s="87">
        <f>Etiquettes!$C$6</f>
        <v/>
      </c>
      <c r="J6">
        <f>Etiquettes!$C$5</f>
        <v/>
      </c>
    </row>
    <row r="7">
      <c r="A7" s="8">
        <f>A5+1</f>
        <v/>
      </c>
      <c r="B7">
        <f>Produits!$B$6</f>
        <v/>
      </c>
      <c r="C7">
        <f>Secteurs!$B$18</f>
        <v/>
      </c>
      <c r="D7" t="n">
        <v>-1</v>
      </c>
      <c r="G7" s="24">
        <f>Etiquettes!$C$7</f>
        <v/>
      </c>
      <c r="H7" s="88">
        <f>Etiquettes!$C$4</f>
        <v/>
      </c>
      <c r="I7" s="87">
        <f>Etiquettes!$C$6</f>
        <v/>
      </c>
      <c r="J7">
        <f>Etiquettes!$C$5</f>
        <v/>
      </c>
      <c r="K7" t="inlineStr">
        <is>
          <t>Part de viande congelée consommée par les autres IAA</t>
        </is>
      </c>
      <c r="M7" t="inlineStr">
        <is>
          <t>A dire d'expert</t>
        </is>
      </c>
      <c r="N7" t="inlineStr">
        <is>
          <t>Débouchés - IFCE</t>
        </is>
      </c>
      <c r="O7" s="35">
        <f>Etiquettes!$J$11</f>
        <v/>
      </c>
      <c r="P7">
        <f>_xlfn.CONCAT(K7," = ",MROUND(D6*100,0.01)," % (",M7,")")</f>
        <v/>
      </c>
      <c r="Q7" s="24">
        <f>Etiquettes!$K$15</f>
        <v/>
      </c>
    </row>
    <row r="8">
      <c r="A8" s="8">
        <f>A6+1</f>
        <v/>
      </c>
      <c r="B8">
        <f>Produits!$B$7</f>
        <v/>
      </c>
      <c r="C8">
        <f>Secteurs!$B$8</f>
        <v/>
      </c>
      <c r="D8" s="26">
        <f>'Débouchés - IFCE'!C10</f>
        <v/>
      </c>
      <c r="G8" s="24">
        <f>Etiquettes!$C$7</f>
        <v/>
      </c>
      <c r="H8" s="88">
        <f>Etiquettes!$C$4</f>
        <v/>
      </c>
      <c r="I8" s="87">
        <f>Etiquettes!$C$6</f>
        <v/>
      </c>
      <c r="J8">
        <f>Etiquettes!$C$5</f>
        <v/>
      </c>
      <c r="S8" s="134" t="inlineStr">
        <is>
          <t>Débouchés des abats</t>
        </is>
      </c>
    </row>
    <row r="9">
      <c r="A9" s="8">
        <f>A7+1</f>
        <v/>
      </c>
      <c r="B9">
        <f>Produits!$B$7</f>
        <v/>
      </c>
      <c r="C9">
        <f>Secteurs!$B$23</f>
        <v/>
      </c>
      <c r="D9" t="n">
        <v>-1</v>
      </c>
      <c r="G9" s="24">
        <f>Etiquettes!$C$7</f>
        <v/>
      </c>
      <c r="H9" s="88">
        <f>Etiquettes!$C$4</f>
        <v/>
      </c>
      <c r="I9" s="87">
        <f>Etiquettes!$C$6</f>
        <v/>
      </c>
      <c r="J9">
        <f>Etiquettes!$C$5</f>
        <v/>
      </c>
      <c r="K9" t="inlineStr">
        <is>
          <t>Part des abats consommée en petfood</t>
        </is>
      </c>
      <c r="M9" t="inlineStr">
        <is>
          <t>A dire d'expert</t>
        </is>
      </c>
      <c r="N9" t="inlineStr">
        <is>
          <t>Débouchés - IFCE</t>
        </is>
      </c>
      <c r="O9" s="35">
        <f>Etiquettes!$J$11</f>
        <v/>
      </c>
      <c r="P9">
        <f>_xlfn.CONCAT(K9," = ",MROUND(D8*100,0.01)," % (",M9,")")</f>
        <v/>
      </c>
      <c r="Q9" s="24">
        <f>Etiquettes!$K$15</f>
        <v/>
      </c>
    </row>
    <row r="10">
      <c r="A10" s="8">
        <f>A8+1</f>
        <v/>
      </c>
      <c r="B10">
        <f>Secteurs!$B$4</f>
        <v/>
      </c>
      <c r="C10">
        <f>Produits!$B$4</f>
        <v/>
      </c>
      <c r="D10" s="26">
        <f>'Débouchés - IFCE'!C7</f>
        <v/>
      </c>
      <c r="G10" s="24">
        <f>Etiquettes!$C$7</f>
        <v/>
      </c>
      <c r="H10" s="88">
        <f>Etiquettes!$C$4</f>
        <v/>
      </c>
      <c r="I10" s="87">
        <f>Etiquettes!$C$6</f>
        <v/>
      </c>
      <c r="J10">
        <f>Etiquettes!$C$5</f>
        <v/>
      </c>
      <c r="S10" s="134" t="inlineStr">
        <is>
          <t>Part de la production de viande congelée</t>
        </is>
      </c>
    </row>
    <row r="11">
      <c r="A11" s="8">
        <f>A9+1</f>
        <v/>
      </c>
      <c r="B11">
        <f>Secteurs!$B$4</f>
        <v/>
      </c>
      <c r="C11">
        <f>Produits!$B$6</f>
        <v/>
      </c>
      <c r="D11" t="n">
        <v>-1</v>
      </c>
      <c r="G11" s="24">
        <f>Etiquettes!$C$7</f>
        <v/>
      </c>
      <c r="H11" s="88">
        <f>Etiquettes!$C$4</f>
        <v/>
      </c>
      <c r="I11" s="87">
        <f>Etiquettes!$C$6</f>
        <v/>
      </c>
      <c r="J11">
        <f>Etiquettes!$C$5</f>
        <v/>
      </c>
      <c r="K11" t="inlineStr">
        <is>
          <t>Part de la production de viande congelée</t>
        </is>
      </c>
      <c r="M11" t="inlineStr">
        <is>
          <t>A dire d'expert</t>
        </is>
      </c>
      <c r="N11" t="inlineStr">
        <is>
          <t>Débouchés - IFCE</t>
        </is>
      </c>
      <c r="O11" s="35">
        <f>Etiquettes!$J$11</f>
        <v/>
      </c>
      <c r="P11">
        <f>_xlfn.CONCAT(K11," = ",MROUND(D10*100,0.01)," % (",M11,")")</f>
        <v/>
      </c>
      <c r="Q11" s="24">
        <f>Etiquettes!$K$15</f>
        <v/>
      </c>
    </row>
  </sheetData>
  <mergeCells count="3">
    <mergeCell ref="S2:S7"/>
    <mergeCell ref="S8:S9"/>
    <mergeCell ref="S10:S11"/>
  </mergeCells>
  <pageMargins left="0.75" right="0.75" top="1" bottom="1" header="0.5" footer="0.5"/>
</worksheet>
</file>

<file path=xl/worksheets/sheet24.xml><?xml version="1.0" encoding="utf-8"?>
<worksheet xmlns="http://schemas.openxmlformats.org/spreadsheetml/2006/main">
  <sheetPr>
    <tabColor theme="1"/>
    <outlinePr summaryBelow="1" summaryRight="1"/>
    <pageSetUpPr/>
  </sheetPr>
  <dimension ref="A1:O6"/>
  <sheetViews>
    <sheetView workbookViewId="0">
      <selection activeCell="F13" sqref="F13"/>
    </sheetView>
  </sheetViews>
  <sheetFormatPr baseColWidth="10" defaultRowHeight="14.4"/>
  <cols>
    <col width="31.21875" bestFit="1" customWidth="1" min="1" max="1"/>
    <col width="20" bestFit="1" customWidth="1" min="2" max="2"/>
    <col width="15.5546875" customWidth="1" min="4" max="4"/>
  </cols>
  <sheetData>
    <row r="1" ht="15" customHeight="1" thickBot="1">
      <c r="A1" s="89" t="inlineStr">
        <is>
          <t>Origine</t>
        </is>
      </c>
      <c r="B1" s="90" t="inlineStr">
        <is>
          <t>Destination</t>
        </is>
      </c>
      <c r="C1" s="90" t="inlineStr">
        <is>
          <t>Valeur</t>
        </is>
      </c>
      <c r="D1" s="90" t="inlineStr">
        <is>
          <t>Incertitude</t>
        </is>
      </c>
      <c r="E1">
        <f t="array" ref="E1:O6">_xlfn._xlws.FILTER('Contraintes  '!G1:Q196,ISTEXT('Contraintes  '!P1:P196))</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6">_xlfn._xlws.FILTER('Contraintes  '!B2:C196,ISTEXT('Contraintes  '!P2:P196))</f>
        <v/>
      </c>
      <c r="B2" t="inlineStr">
        <is>
          <t>Boucherie</t>
        </is>
      </c>
      <c r="E2" t="inlineStr">
        <is>
          <t>kt</t>
        </is>
      </c>
      <c r="F2" t="inlineStr">
        <is>
          <t>Viande chevaline</t>
        </is>
      </c>
      <c r="G2" t="inlineStr">
        <is>
          <t>2015:2019:2023</t>
        </is>
      </c>
      <c r="H2" t="inlineStr">
        <is>
          <t>France</t>
        </is>
      </c>
      <c r="I2" t="inlineStr">
        <is>
          <t>Part de viande fraîche consommée en boucherie</t>
        </is>
      </c>
      <c r="J2" t="inlineStr">
        <is>
          <t>Cette répartition correspond plus excatement à la répartition des achats, l'hypothèse est que celle à la distribution est similaire.</t>
        </is>
      </c>
      <c r="K2" t="inlineStr">
        <is>
          <t>Kantar</t>
        </is>
      </c>
      <c r="L2" t="inlineStr">
        <is>
          <t>Débouchés - IFCE</t>
        </is>
      </c>
      <c r="M2" t="inlineStr">
        <is>
          <t>Répartition</t>
        </is>
      </c>
      <c r="N2" t="inlineStr">
        <is>
          <t>Part de viande fraîche consommée en boucherie = 50 % (Kantar)</t>
        </is>
      </c>
      <c r="O2" t="inlineStr">
        <is>
          <t>Moyenne</t>
        </is>
      </c>
    </row>
    <row r="3">
      <c r="A3" t="inlineStr">
        <is>
          <t>Viande, fraîche</t>
        </is>
      </c>
      <c r="B3" t="inlineStr">
        <is>
          <t>GMS</t>
        </is>
      </c>
      <c r="E3" t="inlineStr">
        <is>
          <t>kt</t>
        </is>
      </c>
      <c r="F3" t="inlineStr">
        <is>
          <t>Viande chevaline</t>
        </is>
      </c>
      <c r="G3" t="inlineStr">
        <is>
          <t>2015:2019:2023</t>
        </is>
      </c>
      <c r="H3" t="inlineStr">
        <is>
          <t>France</t>
        </is>
      </c>
      <c r="I3" t="inlineStr">
        <is>
          <t>Part de viande fraîche consommée en GMS</t>
        </is>
      </c>
      <c r="J3" t="inlineStr">
        <is>
          <t>Cette répartition correspond plus excatement à la répartition des achats, l'hypothèse est que celle à la distribution est similaire.</t>
        </is>
      </c>
      <c r="K3" t="inlineStr">
        <is>
          <t>Kantar</t>
        </is>
      </c>
      <c r="L3" t="inlineStr">
        <is>
          <t>Débouchés - IFCE</t>
        </is>
      </c>
      <c r="M3" t="inlineStr">
        <is>
          <t>Répartition</t>
        </is>
      </c>
      <c r="N3" t="inlineStr">
        <is>
          <t>Part de viande fraîche consommée en GMS = 50 % (Kantar)</t>
        </is>
      </c>
      <c r="O3" t="inlineStr">
        <is>
          <t>Moyenne</t>
        </is>
      </c>
    </row>
    <row r="4">
      <c r="A4" t="inlineStr">
        <is>
          <t>Viande, congelée</t>
        </is>
      </c>
      <c r="B4" t="inlineStr">
        <is>
          <t>Autres IAA</t>
        </is>
      </c>
      <c r="E4" t="inlineStr">
        <is>
          <t>kt</t>
        </is>
      </c>
      <c r="F4" t="inlineStr">
        <is>
          <t>Viande chevaline</t>
        </is>
      </c>
      <c r="G4" t="inlineStr">
        <is>
          <t>2015:2019:2023</t>
        </is>
      </c>
      <c r="H4" t="inlineStr">
        <is>
          <t>France</t>
        </is>
      </c>
      <c r="I4" t="inlineStr">
        <is>
          <t>Part de viande congelée consommée par les autres IAA</t>
        </is>
      </c>
      <c r="J4" t="n">
        <v>0</v>
      </c>
      <c r="K4" t="inlineStr">
        <is>
          <t>A dire d'expert</t>
        </is>
      </c>
      <c r="L4" t="inlineStr">
        <is>
          <t>Débouchés - IFCE</t>
        </is>
      </c>
      <c r="M4" t="inlineStr">
        <is>
          <t>Répartition</t>
        </is>
      </c>
      <c r="N4" t="inlineStr">
        <is>
          <t>Part de viande congelée consommée par les autres IAA = 100 % (A dire d'expert)</t>
        </is>
      </c>
      <c r="O4" t="inlineStr">
        <is>
          <t>Faible</t>
        </is>
      </c>
    </row>
    <row r="5">
      <c r="A5" t="inlineStr">
        <is>
          <t>Abats</t>
        </is>
      </c>
      <c r="B5" t="inlineStr">
        <is>
          <t>Petfood</t>
        </is>
      </c>
      <c r="E5" t="inlineStr">
        <is>
          <t>kt</t>
        </is>
      </c>
      <c r="F5" t="inlineStr">
        <is>
          <t>Viande chevaline</t>
        </is>
      </c>
      <c r="G5" t="inlineStr">
        <is>
          <t>2015:2019:2023</t>
        </is>
      </c>
      <c r="H5" t="inlineStr">
        <is>
          <t>France</t>
        </is>
      </c>
      <c r="I5" t="inlineStr">
        <is>
          <t>Part des abats consommée en petfood</t>
        </is>
      </c>
      <c r="J5" t="n">
        <v>0</v>
      </c>
      <c r="K5" t="inlineStr">
        <is>
          <t>A dire d'expert</t>
        </is>
      </c>
      <c r="L5" t="inlineStr">
        <is>
          <t>Débouchés - IFCE</t>
        </is>
      </c>
      <c r="M5" t="inlineStr">
        <is>
          <t>Répartition</t>
        </is>
      </c>
      <c r="N5" t="inlineStr">
        <is>
          <t>Part des abats consommée en petfood = 100 % (A dire d'expert)</t>
        </is>
      </c>
      <c r="O5" t="inlineStr">
        <is>
          <t>Faible</t>
        </is>
      </c>
    </row>
    <row r="6">
      <c r="A6" t="inlineStr">
        <is>
          <t>Abattage / découpe</t>
        </is>
      </c>
      <c r="B6" t="inlineStr">
        <is>
          <t>Viande, congelée</t>
        </is>
      </c>
      <c r="E6" t="inlineStr">
        <is>
          <t>kt</t>
        </is>
      </c>
      <c r="F6" t="inlineStr">
        <is>
          <t>Viande chevaline</t>
        </is>
      </c>
      <c r="G6" t="inlineStr">
        <is>
          <t>2015:2019:2023</t>
        </is>
      </c>
      <c r="H6" t="inlineStr">
        <is>
          <t>France</t>
        </is>
      </c>
      <c r="I6" t="inlineStr">
        <is>
          <t>Part de la production de viande congelée</t>
        </is>
      </c>
      <c r="J6" t="n">
        <v>0</v>
      </c>
      <c r="K6" t="inlineStr">
        <is>
          <t>A dire d'expert</t>
        </is>
      </c>
      <c r="L6" t="inlineStr">
        <is>
          <t>Débouchés - IFCE</t>
        </is>
      </c>
      <c r="M6" t="inlineStr">
        <is>
          <t>Répartition</t>
        </is>
      </c>
      <c r="N6" t="inlineStr">
        <is>
          <t>Part de la production de viande congelée = 10 % (A dire d'expert)</t>
        </is>
      </c>
      <c r="O6" t="inlineStr">
        <is>
          <t>Faible</t>
        </is>
      </c>
    </row>
  </sheetData>
  <pageMargins left="0.7" right="0.7" top="0.75" bottom="0.75" header="0.3" footer="0.3"/>
</worksheet>
</file>

<file path=xl/worksheets/sheet25.xml><?xml version="1.0" encoding="utf-8"?>
<worksheet xmlns="http://schemas.openxmlformats.org/spreadsheetml/2006/main">
  <sheetPr>
    <tabColor rgb="FFFFC000"/>
    <outlinePr summaryBelow="1" summaryRight="1"/>
    <pageSetUpPr/>
  </sheetPr>
  <dimension ref="B1:D10"/>
  <sheetViews>
    <sheetView workbookViewId="0">
      <selection activeCell="C3" sqref="C3"/>
    </sheetView>
  </sheetViews>
  <sheetFormatPr baseColWidth="10" defaultRowHeight="14.4"/>
  <cols>
    <col width="13.77734375" bestFit="1" customWidth="1" min="2" max="2"/>
    <col width="13.33203125" bestFit="1" customWidth="1" min="3" max="3"/>
    <col width="23.6640625" bestFit="1" customWidth="1" min="4" max="4"/>
  </cols>
  <sheetData>
    <row r="1">
      <c r="B1" s="148" t="inlineStr">
        <is>
          <t>Débouchés de la viande chevaline fraîche</t>
        </is>
      </c>
    </row>
    <row r="2">
      <c r="C2" t="inlineStr">
        <is>
          <t>Part de marché (à la consommation)</t>
        </is>
      </c>
      <c r="D2" t="inlineStr">
        <is>
          <t>Source</t>
        </is>
      </c>
    </row>
    <row r="3">
      <c r="B3" t="inlineStr">
        <is>
          <t>Boucherie</t>
        </is>
      </c>
      <c r="C3" s="117" t="n">
        <v>0.5</v>
      </c>
      <c r="D3" t="inlineStr">
        <is>
          <t>Kantar</t>
        </is>
      </c>
    </row>
    <row r="4">
      <c r="B4" t="inlineStr">
        <is>
          <t>GMS</t>
        </is>
      </c>
      <c r="C4" s="117" t="n">
        <v>0.5</v>
      </c>
      <c r="D4" t="inlineStr">
        <is>
          <t>Kantar</t>
        </is>
      </c>
    </row>
    <row r="6">
      <c r="B6" s="81" t="inlineStr">
        <is>
          <t>La viande congelée ne représente que peu de chose uniquement lors de surproduction environ 10%. elle ne sera ensuite utilisée que pour des saucisson, charcuteries, viande pour animaux --&gt; donc plutôt vers autres IAA. A priori la viande congelée d'importation aurait la même destination.</t>
        </is>
      </c>
    </row>
    <row r="7">
      <c r="B7" t="inlineStr">
        <is>
          <t>Part de viande congelée</t>
        </is>
      </c>
      <c r="C7" s="26" t="n">
        <v>0.1</v>
      </c>
      <c r="D7" t="inlineStr">
        <is>
          <t>A dire d'expert</t>
        </is>
      </c>
    </row>
    <row r="8">
      <c r="B8" t="inlineStr">
        <is>
          <t>Autres IAA</t>
        </is>
      </c>
      <c r="C8" s="119" t="n">
        <v>1</v>
      </c>
      <c r="D8" t="inlineStr">
        <is>
          <t>A dire d'expert</t>
        </is>
      </c>
    </row>
    <row r="9">
      <c r="B9" s="81" t="inlineStr">
        <is>
          <t>Beaucoup d'abats partent en petfood</t>
        </is>
      </c>
    </row>
    <row r="10">
      <c r="B10" t="inlineStr">
        <is>
          <t>Part d'abats en petfood</t>
        </is>
      </c>
      <c r="C10" s="119" t="n">
        <v>1</v>
      </c>
      <c r="D10" t="inlineStr">
        <is>
          <t>A dire d'expert</t>
        </is>
      </c>
    </row>
  </sheetData>
  <mergeCells count="1">
    <mergeCell ref="B1:D1"/>
  </mergeCells>
  <pageMargins left="0.7" right="0.7" top="0.75" bottom="0.75" header="0.3" footer="0.3"/>
</worksheet>
</file>

<file path=xl/worksheets/sheet26.xml><?xml version="1.0" encoding="utf-8"?>
<worksheet xmlns="http://schemas.openxmlformats.org/spreadsheetml/2006/main">
  <sheetPr>
    <tabColor theme="6" tint="-0.499984740745262"/>
    <outlinePr summaryBelow="1" summaryRight="1"/>
    <pageSetUpPr/>
  </sheetPr>
  <dimension ref="A1:R13"/>
  <sheetViews>
    <sheetView workbookViewId="0">
      <pane xSplit="2" ySplit="1" topLeftCell="C2" activePane="bottomRight" state="frozen"/>
      <selection pane="topRight" activeCell="C1" sqref="C1"/>
      <selection pane="bottomLeft" activeCell="A2" sqref="A2"/>
      <selection pane="bottomRight" activeCell="O18" sqref="O18"/>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1.88671875" customWidth="1" min="14" max="14"/>
    <col width="11.109375" customWidth="1" min="15" max="15"/>
    <col width="16.21875" customWidth="1" min="16" max="16"/>
    <col width="13" customWidth="1" min="17" max="17"/>
    <col width="20.6640625" bestFit="1" customWidth="1" min="18" max="18"/>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2">
        <f>Etiquettes!$A$14</f>
        <v/>
      </c>
      <c r="Q1" s="21" t="inlineStr">
        <is>
          <t>Remarque</t>
        </is>
      </c>
      <c r="R1" s="23" t="inlineStr">
        <is>
          <t>Zone filière</t>
        </is>
      </c>
    </row>
    <row r="2">
      <c r="A2">
        <f>Produits!$B$6</f>
        <v/>
      </c>
      <c r="B2">
        <f>Secteurs!$B$18</f>
        <v/>
      </c>
      <c r="C2" s="121" t="n">
        <v>0.01</v>
      </c>
      <c r="E2" s="24">
        <f>Etiquettes!$C$7</f>
        <v/>
      </c>
      <c r="F2" s="25">
        <f>Etiquettes!$C$4</f>
        <v/>
      </c>
      <c r="G2" s="87">
        <f>Etiquettes!$C$6</f>
        <v/>
      </c>
      <c r="H2">
        <f>Etiquettes!$C$5</f>
        <v/>
      </c>
      <c r="I2" t="inlineStr">
        <is>
          <t>Consommation de viande congelée par les autres IAA</t>
        </is>
      </c>
      <c r="J2" t="inlineStr">
        <is>
          <t>Consommation des autres IAA inconnue (négligée en volume dans le modèle)</t>
        </is>
      </c>
      <c r="K2" t="inlineStr">
        <is>
          <t>Ifce + hypothèse de modélisation</t>
        </is>
      </c>
      <c r="O2">
        <f>Etiquettes!$L$15</f>
        <v/>
      </c>
      <c r="Q2" t="inlineStr">
        <is>
          <t>Ce débouché est inconnu et sans doute faible donc on lui donne 0 comme valeur (important pour le bilan matière sur le produit) et on l'affiche en pointillés sur le diagramme</t>
        </is>
      </c>
    </row>
    <row r="3">
      <c r="A3">
        <f>Secteurs!$B$2</f>
        <v/>
      </c>
      <c r="B3">
        <f>Produits!$B$2</f>
        <v/>
      </c>
      <c r="C3" s="26" t="n"/>
      <c r="O3">
        <f>Etiquettes!$H$15</f>
        <v/>
      </c>
    </row>
    <row r="4">
      <c r="A4">
        <f>Secteurs!$B$4</f>
        <v/>
      </c>
      <c r="B4">
        <f>Produits!$B$5</f>
        <v/>
      </c>
      <c r="O4">
        <f>Etiquettes!$J$15</f>
        <v/>
      </c>
    </row>
    <row r="5">
      <c r="A5">
        <f>Produits!$B$8</f>
        <v/>
      </c>
      <c r="B5">
        <f>Secteurs!$B$26</f>
        <v/>
      </c>
      <c r="O5">
        <f>Etiquettes!$K$15</f>
        <v/>
      </c>
    </row>
    <row r="6">
      <c r="A6">
        <f>Produits!$B$10</f>
        <v/>
      </c>
      <c r="B6">
        <f>Secteurs!$B$6</f>
        <v/>
      </c>
      <c r="O6">
        <f>Etiquettes!$K$15</f>
        <v/>
      </c>
    </row>
    <row r="7">
      <c r="A7">
        <f>Produits!$B$12</f>
        <v/>
      </c>
      <c r="B7">
        <f>Secteurs!$B$7</f>
        <v/>
      </c>
      <c r="O7">
        <f>Etiquettes!$K$15</f>
        <v/>
      </c>
    </row>
    <row r="8">
      <c r="A8">
        <f>Secteurs!$B$6</f>
        <v/>
      </c>
      <c r="B8">
        <f>Produits!$B$16</f>
        <v/>
      </c>
      <c r="O8">
        <f>Etiquettes!$L$15</f>
        <v/>
      </c>
    </row>
    <row r="9">
      <c r="A9">
        <f>Secteurs!$B$6</f>
        <v/>
      </c>
      <c r="B9">
        <f>Produits!$B$17</f>
        <v/>
      </c>
      <c r="O9">
        <f>Etiquettes!$L$15</f>
        <v/>
      </c>
    </row>
    <row r="10">
      <c r="A10">
        <f>Secteurs!$B$6</f>
        <v/>
      </c>
      <c r="B10">
        <f>Produits!$B$23</f>
        <v/>
      </c>
      <c r="O10">
        <f>Etiquettes!$L$15</f>
        <v/>
      </c>
    </row>
    <row r="11">
      <c r="A11">
        <f>Secteurs!$B$7</f>
        <v/>
      </c>
      <c r="B11">
        <f>Produits!$B$19</f>
        <v/>
      </c>
      <c r="O11">
        <f>Etiquettes!$L$15</f>
        <v/>
      </c>
    </row>
    <row r="12">
      <c r="A12">
        <f>Secteurs!$B$7</f>
        <v/>
      </c>
      <c r="B12">
        <f>Produits!$B$20</f>
        <v/>
      </c>
      <c r="O12">
        <f>Etiquettes!$L$15</f>
        <v/>
      </c>
    </row>
    <row r="13">
      <c r="A13">
        <f>Secteurs!$B$7</f>
        <v/>
      </c>
      <c r="B13">
        <f>Produits!$B$23</f>
        <v/>
      </c>
      <c r="O13">
        <f>Etiquettes!$L$15</f>
        <v/>
      </c>
    </row>
  </sheetData>
  <pageMargins left="0.75" right="0.75" top="1" bottom="1" header="0.5" footer="0.5"/>
</worksheet>
</file>

<file path=xl/worksheets/sheet27.xml><?xml version="1.0" encoding="utf-8"?>
<worksheet xmlns="http://schemas.openxmlformats.org/spreadsheetml/2006/main">
  <sheetPr>
    <tabColor rgb="008064A2"/>
    <outlinePr summaryBelow="1" summaryRight="1"/>
    <pageSetUpPr/>
  </sheetPr>
  <dimension ref="A1:P718"/>
  <sheetViews>
    <sheetView workbookViewId="0">
      <selection activeCell="A1" sqref="A1"/>
    </sheetView>
  </sheetViews>
  <sheetFormatPr baseColWidth="8" defaultRowHeight="15"/>
  <cols>
    <col width="47" customWidth="1" min="1" max="1"/>
    <col width="19" customWidth="1" min="2" max="2"/>
    <col width="15" customWidth="1" min="3" max="3"/>
    <col width="18" customWidth="1" min="4" max="4"/>
    <col width="13" customWidth="1" min="5" max="5"/>
    <col width="13" customWidth="1" min="6" max="6"/>
    <col width="29" customWidth="1" min="7" max="7"/>
    <col width="14" customWidth="1" min="8" max="8"/>
    <col width="17" customWidth="1" min="9" max="9"/>
    <col width="32" customWidth="1" min="10" max="10"/>
    <col width="18" customWidth="1" min="11" max="11"/>
    <col width="35" customWidth="1" min="12" max="12"/>
    <col width="29" customWidth="1" min="13" max="13"/>
    <col width="26" customWidth="1" min="14" max="14"/>
    <col width="24" customWidth="1" min="15" max="15"/>
    <col width="24" customWidth="1" min="16" max="16"/>
  </cols>
  <sheetData>
    <row r="1" ht="15" customHeight="1">
      <c r="A1" s="171" t="inlineStr">
        <is>
          <t>Origine</t>
        </is>
      </c>
      <c r="B1" s="171" t="inlineStr">
        <is>
          <t>Destination</t>
        </is>
      </c>
      <c r="C1" s="171" t="inlineStr">
        <is>
          <t>Filière</t>
        </is>
      </c>
      <c r="D1" s="171" t="inlineStr">
        <is>
          <t>Territoire</t>
        </is>
      </c>
      <c r="E1" s="171" t="inlineStr">
        <is>
          <t>Année</t>
        </is>
      </c>
      <c r="F1" s="171" t="inlineStr">
        <is>
          <t>Unité</t>
        </is>
      </c>
      <c r="G1" s="171" t="inlineStr">
        <is>
          <t>Information collectée</t>
        </is>
      </c>
      <c r="H1" s="171" t="inlineStr">
        <is>
          <t>Source</t>
        </is>
      </c>
      <c r="I1" s="171" t="inlineStr">
        <is>
          <t>Hypothèse</t>
        </is>
      </c>
      <c r="J1" s="171" t="inlineStr">
        <is>
          <t>Type de donnée collectée</t>
        </is>
      </c>
      <c r="K1" s="171" t="inlineStr">
        <is>
          <t>Traduction</t>
        </is>
      </c>
      <c r="L1" s="171" t="inlineStr">
        <is>
          <t>Onglet source fichier Excel</t>
        </is>
      </c>
      <c r="M1" s="171" t="inlineStr">
        <is>
          <t>Fiabilité des données</t>
        </is>
      </c>
      <c r="N1" s="171" t="inlineStr">
        <is>
          <t>Valeur reconciliée</t>
        </is>
      </c>
      <c r="O1" s="171" t="inlineStr">
        <is>
          <t>Borne inférieure</t>
        </is>
      </c>
      <c r="P1" s="171" t="inlineStr">
        <is>
          <t>Borne supérieure</t>
        </is>
      </c>
    </row>
    <row r="2" ht="15" customHeight="1">
      <c r="A2" s="150" t="inlineStr">
        <is>
          <t>Equins</t>
        </is>
      </c>
      <c r="B2" t="inlineStr">
        <is>
          <t>Abattage / découpe</t>
        </is>
      </c>
      <c r="C2" t="inlineStr">
        <is>
          <t>Viande chevaline</t>
        </is>
      </c>
      <c r="D2" t="inlineStr">
        <is>
          <t>France</t>
        </is>
      </c>
      <c r="E2" t="inlineStr">
        <is>
          <t>2015</t>
        </is>
      </c>
      <c r="F2" t="inlineStr">
        <is>
          <t>kt</t>
        </is>
      </c>
      <c r="G2" t="inlineStr">
        <is>
          <t>Abattages = 8 kt (Agreste - Statistique Agricole Annuelle - SSP)</t>
        </is>
      </c>
      <c r="H2" t="inlineStr">
        <is>
          <t>Agreste - Statistique Agricole Annuelle - SSP</t>
        </is>
      </c>
      <c r="I2" t="inlineStr"/>
      <c r="J2" t="inlineStr">
        <is>
          <t>Volume</t>
        </is>
      </c>
      <c r="K2" t="inlineStr">
        <is>
          <t>Abattages</t>
        </is>
      </c>
      <c r="L2" t="inlineStr">
        <is>
          <t>Abattages - AGRESTE</t>
        </is>
      </c>
      <c r="M2" t="inlineStr">
        <is>
          <t>Très élevée</t>
        </is>
      </c>
      <c r="N2" t="n">
        <v>7.57</v>
      </c>
      <c r="O2" t="inlineStr"/>
      <c r="P2" t="inlineStr"/>
    </row>
    <row r="3" ht="15" customHeight="1">
      <c r="A3" s="150" t="inlineStr">
        <is>
          <t>Equins</t>
        </is>
      </c>
      <c r="B3" t="inlineStr">
        <is>
          <t>Export</t>
        </is>
      </c>
      <c r="C3" t="inlineStr">
        <is>
          <t>Viande chevaline</t>
        </is>
      </c>
      <c r="D3" t="inlineStr">
        <is>
          <t>France</t>
        </is>
      </c>
      <c r="E3" t="inlineStr">
        <is>
          <t>2015</t>
        </is>
      </c>
      <c r="F3" t="inlineStr">
        <is>
          <t>kt</t>
        </is>
      </c>
      <c r="G3" t="inlineStr">
        <is>
          <t>Exportations d'équins à destination bouchère = 5 kt (Ifce d'après TRACES, dounaes)</t>
        </is>
      </c>
      <c r="H3" t="inlineStr">
        <is>
          <t>Ifce d'après TRACES, dounaes</t>
        </is>
      </c>
      <c r="I3" t="inlineStr"/>
      <c r="J3" t="inlineStr">
        <is>
          <t>Volume</t>
        </is>
      </c>
      <c r="K3" t="inlineStr">
        <is>
          <t>Exportations d'équins à destination bouchère</t>
        </is>
      </c>
      <c r="L3" t="inlineStr">
        <is>
          <t>Echanges - TRACES</t>
        </is>
      </c>
      <c r="M3" t="inlineStr">
        <is>
          <t>Elevée</t>
        </is>
      </c>
      <c r="N3" t="n">
        <v>4.95</v>
      </c>
      <c r="O3" t="inlineStr"/>
      <c r="P3" t="inlineStr"/>
    </row>
    <row r="4" ht="15" customHeight="1">
      <c r="A4" s="150" t="inlineStr">
        <is>
          <t>Equins</t>
        </is>
      </c>
      <c r="B4" t="inlineStr">
        <is>
          <t>1ère et 2nde transformation</t>
        </is>
      </c>
      <c r="C4" t="inlineStr">
        <is>
          <t>Viande chevaline</t>
        </is>
      </c>
      <c r="D4" t="inlineStr">
        <is>
          <t>France</t>
        </is>
      </c>
      <c r="E4" t="inlineStr">
        <is>
          <t>2015</t>
        </is>
      </c>
      <c r="F4" t="inlineStr">
        <is>
          <t>kt</t>
        </is>
      </c>
      <c r="G4" t="inlineStr"/>
      <c r="H4" t="inlineStr"/>
      <c r="I4" t="inlineStr"/>
      <c r="J4" t="inlineStr"/>
      <c r="K4" t="inlineStr"/>
      <c r="L4" t="inlineStr"/>
      <c r="M4" t="inlineStr"/>
      <c r="N4" t="n">
        <v>7.57</v>
      </c>
      <c r="O4" t="inlineStr"/>
      <c r="P4" t="inlineStr"/>
    </row>
    <row r="5" ht="15" customHeight="1">
      <c r="A5" s="150" t="inlineStr">
        <is>
          <t>Matières de 1ère et 2nde transformation</t>
        </is>
      </c>
      <c r="B5" t="inlineStr">
        <is>
          <t>Vente directe et autoconsommation</t>
        </is>
      </c>
      <c r="C5" t="inlineStr">
        <is>
          <t>Viande chevaline</t>
        </is>
      </c>
      <c r="D5" t="inlineStr">
        <is>
          <t>France</t>
        </is>
      </c>
      <c r="E5" t="inlineStr">
        <is>
          <t>2015</t>
        </is>
      </c>
      <c r="F5" t="inlineStr">
        <is>
          <t>kt</t>
        </is>
      </c>
      <c r="G5" t="inlineStr"/>
      <c r="H5" t="inlineStr"/>
      <c r="I5" t="inlineStr"/>
      <c r="J5" t="inlineStr"/>
      <c r="K5" t="inlineStr"/>
      <c r="L5" t="inlineStr"/>
      <c r="M5" t="inlineStr"/>
      <c r="N5" t="n">
        <v>0</v>
      </c>
      <c r="O5" t="n">
        <v>0</v>
      </c>
      <c r="P5" t="n">
        <v>0</v>
      </c>
    </row>
    <row r="6" ht="15" customHeight="1">
      <c r="A6" s="150" t="inlineStr">
        <is>
          <t>Matières de 1ère et 2nde transformation</t>
        </is>
      </c>
      <c r="B6" t="inlineStr">
        <is>
          <t>GMS</t>
        </is>
      </c>
      <c r="C6" t="inlineStr">
        <is>
          <t>Viande chevaline</t>
        </is>
      </c>
      <c r="D6" t="inlineStr">
        <is>
          <t>France</t>
        </is>
      </c>
      <c r="E6" t="inlineStr">
        <is>
          <t>2015</t>
        </is>
      </c>
      <c r="F6" t="inlineStr">
        <is>
          <t>kt</t>
        </is>
      </c>
      <c r="G6" t="inlineStr"/>
      <c r="H6" t="inlineStr"/>
      <c r="I6" t="inlineStr"/>
      <c r="J6" t="inlineStr"/>
      <c r="K6" t="inlineStr"/>
      <c r="L6" t="inlineStr"/>
      <c r="M6" t="inlineStr"/>
      <c r="N6" t="n">
        <v>5.63</v>
      </c>
      <c r="O6" t="n">
        <v>5.63</v>
      </c>
      <c r="P6" t="n">
        <v>5.64</v>
      </c>
    </row>
    <row r="7" ht="15" customHeight="1">
      <c r="A7" s="150" t="inlineStr">
        <is>
          <t>Matières de 1ère et 2nde transformation</t>
        </is>
      </c>
      <c r="B7" t="inlineStr">
        <is>
          <t>Boucherie</t>
        </is>
      </c>
      <c r="C7" t="inlineStr">
        <is>
          <t>Viande chevaline</t>
        </is>
      </c>
      <c r="D7" t="inlineStr">
        <is>
          <t>France</t>
        </is>
      </c>
      <c r="E7" t="inlineStr">
        <is>
          <t>2015</t>
        </is>
      </c>
      <c r="F7" t="inlineStr">
        <is>
          <t>kt</t>
        </is>
      </c>
      <c r="G7" t="inlineStr"/>
      <c r="H7" t="inlineStr"/>
      <c r="I7" t="inlineStr"/>
      <c r="J7" t="inlineStr"/>
      <c r="K7" t="inlineStr"/>
      <c r="L7" t="inlineStr"/>
      <c r="M7" t="inlineStr"/>
      <c r="N7" t="n">
        <v>5.63</v>
      </c>
      <c r="O7" t="n">
        <v>5.63</v>
      </c>
      <c r="P7" t="n">
        <v>5.64</v>
      </c>
    </row>
    <row r="8" ht="15" customHeight="1">
      <c r="A8" s="150" t="inlineStr">
        <is>
          <t>Matières de 1ère et 2nde transformation</t>
        </is>
      </c>
      <c r="B8" t="inlineStr">
        <is>
          <t>RHD</t>
        </is>
      </c>
      <c r="C8" t="inlineStr">
        <is>
          <t>Viande chevaline</t>
        </is>
      </c>
      <c r="D8" t="inlineStr">
        <is>
          <t>France</t>
        </is>
      </c>
      <c r="E8" t="inlineStr">
        <is>
          <t>2015</t>
        </is>
      </c>
      <c r="F8" t="inlineStr">
        <is>
          <t>kt</t>
        </is>
      </c>
      <c r="G8" t="inlineStr"/>
      <c r="H8" t="inlineStr"/>
      <c r="I8" t="inlineStr"/>
      <c r="J8" t="inlineStr"/>
      <c r="K8" t="inlineStr"/>
      <c r="L8" t="inlineStr"/>
      <c r="M8" t="inlineStr"/>
      <c r="N8" t="n">
        <v>0</v>
      </c>
      <c r="O8" t="n">
        <v>0</v>
      </c>
      <c r="P8" t="n">
        <v>0</v>
      </c>
    </row>
    <row r="9" ht="15" customHeight="1">
      <c r="A9" s="150" t="inlineStr">
        <is>
          <t>Matières de 1ère et 2nde transformation</t>
        </is>
      </c>
      <c r="B9" t="inlineStr">
        <is>
          <t>Charcuterie industrielle</t>
        </is>
      </c>
      <c r="C9" t="inlineStr">
        <is>
          <t>Viande chevaline</t>
        </is>
      </c>
      <c r="D9" t="inlineStr">
        <is>
          <t>France</t>
        </is>
      </c>
      <c r="E9" t="inlineStr">
        <is>
          <t>2015</t>
        </is>
      </c>
      <c r="F9" t="inlineStr">
        <is>
          <t>kt</t>
        </is>
      </c>
      <c r="G9" t="inlineStr"/>
      <c r="H9" t="inlineStr"/>
      <c r="I9" t="inlineStr"/>
      <c r="J9" t="inlineStr"/>
      <c r="K9" t="inlineStr"/>
      <c r="L9" t="inlineStr"/>
      <c r="M9" t="inlineStr"/>
      <c r="N9" t="n">
        <v>0.01</v>
      </c>
      <c r="O9" t="n">
        <v>0</v>
      </c>
      <c r="P9" t="n">
        <v>0.01</v>
      </c>
    </row>
    <row r="10" ht="15" customHeight="1">
      <c r="A10" s="150" t="inlineStr">
        <is>
          <t>Matières de 1ère et 2nde transformation</t>
        </is>
      </c>
      <c r="B10" t="inlineStr">
        <is>
          <t>Fabrication de plats préparés</t>
        </is>
      </c>
      <c r="C10" t="inlineStr">
        <is>
          <t>Viande chevaline</t>
        </is>
      </c>
      <c r="D10" t="inlineStr">
        <is>
          <t>France</t>
        </is>
      </c>
      <c r="E10" t="inlineStr">
        <is>
          <t>2015</t>
        </is>
      </c>
      <c r="F10" t="inlineStr">
        <is>
          <t>kt</t>
        </is>
      </c>
      <c r="G10" t="inlineStr"/>
      <c r="H10" t="inlineStr"/>
      <c r="I10" t="inlineStr"/>
      <c r="J10" t="inlineStr"/>
      <c r="K10" t="inlineStr"/>
      <c r="L10" t="inlineStr"/>
      <c r="M10" t="inlineStr"/>
      <c r="N10" t="n">
        <v>0.01</v>
      </c>
      <c r="O10" t="n">
        <v>0</v>
      </c>
      <c r="P10" t="n">
        <v>0.01</v>
      </c>
    </row>
    <row r="11" ht="15" customHeight="1">
      <c r="A11" s="150" t="inlineStr">
        <is>
          <t>Matières de 1ère et 2nde transformation</t>
        </is>
      </c>
      <c r="B11" t="inlineStr">
        <is>
          <t>Export</t>
        </is>
      </c>
      <c r="C11" t="inlineStr">
        <is>
          <t>Viande chevaline</t>
        </is>
      </c>
      <c r="D11" t="inlineStr">
        <is>
          <t>France</t>
        </is>
      </c>
      <c r="E11" t="inlineStr">
        <is>
          <t>2015</t>
        </is>
      </c>
      <c r="F11" t="inlineStr">
        <is>
          <t>kt</t>
        </is>
      </c>
      <c r="G11" t="inlineStr"/>
      <c r="H11" t="inlineStr"/>
      <c r="I11" t="inlineStr"/>
      <c r="J11" t="inlineStr"/>
      <c r="K11" t="inlineStr"/>
      <c r="L11" t="inlineStr"/>
      <c r="M11" t="inlineStr"/>
      <c r="N11" t="n">
        <v>4.52</v>
      </c>
      <c r="O11" t="inlineStr"/>
      <c r="P11" t="inlineStr"/>
    </row>
    <row r="12" ht="15" customHeight="1">
      <c r="A12" s="150" t="inlineStr">
        <is>
          <t>Matières de 1ère et 2nde transformation</t>
        </is>
      </c>
      <c r="B12" t="inlineStr">
        <is>
          <t>Biomatériaux</t>
        </is>
      </c>
      <c r="C12" t="inlineStr">
        <is>
          <t>Viande chevaline</t>
        </is>
      </c>
      <c r="D12" t="inlineStr">
        <is>
          <t>France</t>
        </is>
      </c>
      <c r="E12" t="inlineStr">
        <is>
          <t>2015</t>
        </is>
      </c>
      <c r="F12" t="inlineStr">
        <is>
          <t>kt</t>
        </is>
      </c>
      <c r="G12" t="inlineStr"/>
      <c r="H12" t="inlineStr"/>
      <c r="I12" t="inlineStr"/>
      <c r="J12" t="inlineStr"/>
      <c r="K12" t="inlineStr"/>
      <c r="L12" t="inlineStr"/>
      <c r="M12" t="inlineStr"/>
      <c r="N12" t="n">
        <v>0.53</v>
      </c>
      <c r="O12" t="inlineStr"/>
      <c r="P12" t="inlineStr"/>
    </row>
    <row r="13" ht="15" customHeight="1">
      <c r="A13" s="150" t="inlineStr">
        <is>
          <t>Matières de 1ère et 2nde transformation</t>
        </is>
      </c>
      <c r="B13" t="inlineStr">
        <is>
          <t>Traitement thermique C1/C2</t>
        </is>
      </c>
      <c r="C13" t="inlineStr">
        <is>
          <t>Viande chevaline</t>
        </is>
      </c>
      <c r="D13" t="inlineStr">
        <is>
          <t>France</t>
        </is>
      </c>
      <c r="E13" t="inlineStr">
        <is>
          <t>2015</t>
        </is>
      </c>
      <c r="F13" t="inlineStr">
        <is>
          <t>kt</t>
        </is>
      </c>
      <c r="G13" t="inlineStr"/>
      <c r="H13" t="inlineStr"/>
      <c r="I13" t="inlineStr"/>
      <c r="J13" t="inlineStr"/>
      <c r="K13" t="inlineStr"/>
      <c r="L13" t="inlineStr"/>
      <c r="M13" t="inlineStr"/>
      <c r="N13" t="n">
        <v>0.46</v>
      </c>
      <c r="O13" t="inlineStr"/>
      <c r="P13" t="inlineStr"/>
    </row>
    <row r="14" ht="15" customHeight="1">
      <c r="A14" s="150" t="inlineStr">
        <is>
          <t>Matières de 1ère et 2nde transformation</t>
        </is>
      </c>
      <c r="B14" t="inlineStr">
        <is>
          <t>Traitement thermique C3 et alimentaire</t>
        </is>
      </c>
      <c r="C14" t="inlineStr">
        <is>
          <t>Viande chevaline</t>
        </is>
      </c>
      <c r="D14" t="inlineStr">
        <is>
          <t>France</t>
        </is>
      </c>
      <c r="E14" t="inlineStr">
        <is>
          <t>2015</t>
        </is>
      </c>
      <c r="F14" t="inlineStr">
        <is>
          <t>kt</t>
        </is>
      </c>
      <c r="G14" t="inlineStr"/>
      <c r="H14" t="inlineStr"/>
      <c r="I14" t="inlineStr"/>
      <c r="J14" t="inlineStr"/>
      <c r="K14" t="inlineStr"/>
      <c r="L14" t="inlineStr"/>
      <c r="M14" t="inlineStr"/>
      <c r="N14" t="n">
        <v>2.99</v>
      </c>
      <c r="O14" t="inlineStr"/>
      <c r="P14" t="inlineStr"/>
    </row>
    <row r="15" ht="15" customHeight="1">
      <c r="A15" s="150" t="inlineStr">
        <is>
          <t>Matières de 1ère et 2nde transformation</t>
        </is>
      </c>
      <c r="B15" t="inlineStr">
        <is>
          <t>Transformation des coproduits</t>
        </is>
      </c>
      <c r="C15" t="inlineStr">
        <is>
          <t>Viande chevaline</t>
        </is>
      </c>
      <c r="D15" t="inlineStr">
        <is>
          <t>France</t>
        </is>
      </c>
      <c r="E15" t="inlineStr">
        <is>
          <t>2015</t>
        </is>
      </c>
      <c r="F15" t="inlineStr">
        <is>
          <t>kt</t>
        </is>
      </c>
      <c r="G15" t="inlineStr"/>
      <c r="H15" t="inlineStr"/>
      <c r="I15" t="inlineStr"/>
      <c r="J15" t="inlineStr"/>
      <c r="K15" t="inlineStr"/>
      <c r="L15" t="inlineStr"/>
      <c r="M15" t="inlineStr"/>
      <c r="N15" t="n">
        <v>3.44</v>
      </c>
      <c r="O15" t="inlineStr"/>
      <c r="P15" t="inlineStr"/>
    </row>
    <row r="16" ht="15" customHeight="1">
      <c r="A16" s="150" t="inlineStr">
        <is>
          <t>Matières de 1ère et 2nde transformation</t>
        </is>
      </c>
      <c r="B16" t="inlineStr">
        <is>
          <t>Alimentation humaine</t>
        </is>
      </c>
      <c r="C16" t="inlineStr">
        <is>
          <t>Viande chevaline</t>
        </is>
      </c>
      <c r="D16" t="inlineStr">
        <is>
          <t>France</t>
        </is>
      </c>
      <c r="E16" t="inlineStr">
        <is>
          <t>2015</t>
        </is>
      </c>
      <c r="F16" t="inlineStr">
        <is>
          <t>kt</t>
        </is>
      </c>
      <c r="G16" t="inlineStr"/>
      <c r="H16" t="inlineStr"/>
      <c r="I16" t="inlineStr"/>
      <c r="J16" t="inlineStr"/>
      <c r="K16" t="inlineStr"/>
      <c r="L16" t="inlineStr"/>
      <c r="M16" t="inlineStr"/>
      <c r="N16" t="n">
        <v>11.3</v>
      </c>
      <c r="O16" t="inlineStr"/>
      <c r="P16" t="inlineStr"/>
    </row>
    <row r="17" ht="15" customHeight="1">
      <c r="A17" s="150" t="inlineStr">
        <is>
          <t>Matières de 1ère et 2nde transformation</t>
        </is>
      </c>
      <c r="B17" t="inlineStr">
        <is>
          <t>Circuits spécialisés</t>
        </is>
      </c>
      <c r="C17" t="inlineStr">
        <is>
          <t>Viande chevaline</t>
        </is>
      </c>
      <c r="D17" t="inlineStr">
        <is>
          <t>France</t>
        </is>
      </c>
      <c r="E17" t="inlineStr">
        <is>
          <t>2015</t>
        </is>
      </c>
      <c r="F17" t="inlineStr">
        <is>
          <t>kt</t>
        </is>
      </c>
      <c r="G17" t="inlineStr"/>
      <c r="H17" t="inlineStr"/>
      <c r="I17" t="inlineStr"/>
      <c r="J17" t="inlineStr"/>
      <c r="K17" t="inlineStr"/>
      <c r="L17" t="inlineStr"/>
      <c r="M17" t="inlineStr"/>
      <c r="N17" t="n">
        <v>5.63</v>
      </c>
      <c r="O17" t="n">
        <v>5.63</v>
      </c>
      <c r="P17" t="n">
        <v>5.63</v>
      </c>
    </row>
    <row r="18" ht="15" customHeight="1">
      <c r="A18" s="150" t="inlineStr">
        <is>
          <t>Matières de 1ère et 2nde transformation</t>
        </is>
      </c>
      <c r="B18" t="inlineStr">
        <is>
          <t>Ménages</t>
        </is>
      </c>
      <c r="C18" t="inlineStr">
        <is>
          <t>Viande chevaline</t>
        </is>
      </c>
      <c r="D18" t="inlineStr">
        <is>
          <t>France</t>
        </is>
      </c>
      <c r="E18" t="inlineStr">
        <is>
          <t>2015</t>
        </is>
      </c>
      <c r="F18" t="inlineStr">
        <is>
          <t>kt</t>
        </is>
      </c>
      <c r="G18" t="inlineStr"/>
      <c r="H18" t="inlineStr"/>
      <c r="I18" t="inlineStr"/>
      <c r="J18" t="inlineStr"/>
      <c r="K18" t="inlineStr"/>
      <c r="L18" t="inlineStr"/>
      <c r="M18" t="inlineStr"/>
      <c r="N18" t="n">
        <v>11.3</v>
      </c>
      <c r="O18" t="n">
        <v>11.3</v>
      </c>
      <c r="P18" t="n">
        <v>11.3</v>
      </c>
    </row>
    <row r="19" ht="15" customHeight="1">
      <c r="A19" s="150" t="inlineStr">
        <is>
          <t>Matières de 1ère et 2nde transformation</t>
        </is>
      </c>
      <c r="B19" t="inlineStr">
        <is>
          <t>Circuits généralistes</t>
        </is>
      </c>
      <c r="C19" t="inlineStr">
        <is>
          <t>Viande chevaline</t>
        </is>
      </c>
      <c r="D19" t="inlineStr">
        <is>
          <t>France</t>
        </is>
      </c>
      <c r="E19" t="inlineStr">
        <is>
          <t>2015</t>
        </is>
      </c>
      <c r="F19" t="inlineStr">
        <is>
          <t>kt</t>
        </is>
      </c>
      <c r="G19" t="inlineStr"/>
      <c r="H19" t="inlineStr"/>
      <c r="I19" t="inlineStr"/>
      <c r="J19" t="inlineStr"/>
      <c r="K19" t="inlineStr"/>
      <c r="L19" t="inlineStr"/>
      <c r="M19" t="inlineStr"/>
      <c r="N19" t="n">
        <v>5.63</v>
      </c>
      <c r="O19" t="n">
        <v>5.63</v>
      </c>
      <c r="P19" t="n">
        <v>5.64</v>
      </c>
    </row>
    <row r="20" ht="15" customHeight="1">
      <c r="A20" s="150" t="inlineStr">
        <is>
          <t>Matières de 1ère et 2nde transformation</t>
        </is>
      </c>
      <c r="B20" t="inlineStr">
        <is>
          <t>Autres IAA</t>
        </is>
      </c>
      <c r="C20" t="inlineStr">
        <is>
          <t>Viande chevaline</t>
        </is>
      </c>
      <c r="D20" t="inlineStr">
        <is>
          <t>France</t>
        </is>
      </c>
      <c r="E20" t="inlineStr">
        <is>
          <t>2015</t>
        </is>
      </c>
      <c r="F20" t="inlineStr">
        <is>
          <t>kt</t>
        </is>
      </c>
      <c r="G20" t="inlineStr"/>
      <c r="H20" t="inlineStr"/>
      <c r="I20" t="inlineStr"/>
      <c r="J20" t="inlineStr"/>
      <c r="K20" t="inlineStr"/>
      <c r="L20" t="inlineStr"/>
      <c r="M20" t="inlineStr"/>
      <c r="N20" t="n">
        <v>0.01</v>
      </c>
      <c r="O20" t="n">
        <v>0</v>
      </c>
      <c r="P20" t="n">
        <v>0.01</v>
      </c>
    </row>
    <row r="21" ht="15" customHeight="1">
      <c r="A21" s="150" t="inlineStr">
        <is>
          <t>Matières de 1ère et 2nde transformation</t>
        </is>
      </c>
      <c r="B21" t="inlineStr">
        <is>
          <t>Usages alimentaires</t>
        </is>
      </c>
      <c r="C21" t="inlineStr">
        <is>
          <t>Viande chevaline</t>
        </is>
      </c>
      <c r="D21" t="inlineStr">
        <is>
          <t>France</t>
        </is>
      </c>
      <c r="E21" t="inlineStr">
        <is>
          <t>2015</t>
        </is>
      </c>
      <c r="F21" t="inlineStr">
        <is>
          <t>kt</t>
        </is>
      </c>
      <c r="G21" t="inlineStr"/>
      <c r="H21" t="inlineStr"/>
      <c r="I21" t="inlineStr"/>
      <c r="J21" t="inlineStr"/>
      <c r="K21" t="inlineStr"/>
      <c r="L21" t="inlineStr"/>
      <c r="M21" t="inlineStr"/>
      <c r="N21" t="n">
        <v>12.3</v>
      </c>
      <c r="O21" t="inlineStr"/>
      <c r="P21" t="inlineStr"/>
    </row>
    <row r="22" ht="15" customHeight="1">
      <c r="A22" s="150" t="inlineStr">
        <is>
          <t>Matières de 1ère et 2nde transformation</t>
        </is>
      </c>
      <c r="B22" t="inlineStr">
        <is>
          <t>Débouchés</t>
        </is>
      </c>
      <c r="C22" t="inlineStr">
        <is>
          <t>Viande chevaline</t>
        </is>
      </c>
      <c r="D22" t="inlineStr">
        <is>
          <t>France</t>
        </is>
      </c>
      <c r="E22" t="inlineStr">
        <is>
          <t>2015</t>
        </is>
      </c>
      <c r="F22" t="inlineStr">
        <is>
          <t>kt</t>
        </is>
      </c>
      <c r="G22" t="inlineStr"/>
      <c r="H22" t="inlineStr"/>
      <c r="I22" t="inlineStr"/>
      <c r="J22" t="inlineStr"/>
      <c r="K22" t="inlineStr"/>
      <c r="L22" t="inlineStr"/>
      <c r="M22" t="inlineStr"/>
      <c r="N22" t="n">
        <v>12.9</v>
      </c>
      <c r="O22" t="inlineStr"/>
      <c r="P22" t="inlineStr"/>
    </row>
    <row r="23" ht="15" customHeight="1">
      <c r="A23" s="150" t="inlineStr">
        <is>
          <t>Matières de 1ère et 2nde transformation</t>
        </is>
      </c>
      <c r="B23" t="inlineStr">
        <is>
          <t>Usages non-alimentaires</t>
        </is>
      </c>
      <c r="C23" t="inlineStr">
        <is>
          <t>Viande chevaline</t>
        </is>
      </c>
      <c r="D23" t="inlineStr">
        <is>
          <t>France</t>
        </is>
      </c>
      <c r="E23" t="inlineStr">
        <is>
          <t>2015</t>
        </is>
      </c>
      <c r="F23" t="inlineStr">
        <is>
          <t>kt</t>
        </is>
      </c>
      <c r="G23" t="inlineStr"/>
      <c r="H23" t="inlineStr"/>
      <c r="I23" t="inlineStr"/>
      <c r="J23" t="inlineStr"/>
      <c r="K23" t="inlineStr"/>
      <c r="L23" t="inlineStr"/>
      <c r="M23" t="inlineStr"/>
      <c r="N23" t="n">
        <v>0.53</v>
      </c>
      <c r="O23" t="inlineStr"/>
      <c r="P23" t="inlineStr"/>
    </row>
    <row r="24" ht="15" customHeight="1">
      <c r="A24" s="150" t="inlineStr">
        <is>
          <t>Matières de 1ère et 2nde transformation</t>
        </is>
      </c>
      <c r="B24" t="inlineStr">
        <is>
          <t>Petfood</t>
        </is>
      </c>
      <c r="C24" t="inlineStr">
        <is>
          <t>Viande chevaline</t>
        </is>
      </c>
      <c r="D24" t="inlineStr">
        <is>
          <t>France</t>
        </is>
      </c>
      <c r="E24" t="inlineStr">
        <is>
          <t>2015</t>
        </is>
      </c>
      <c r="F24" t="inlineStr">
        <is>
          <t>kt</t>
        </is>
      </c>
      <c r="G24" t="inlineStr"/>
      <c r="H24" t="inlineStr"/>
      <c r="I24" t="inlineStr"/>
      <c r="J24" t="inlineStr"/>
      <c r="K24" t="inlineStr"/>
      <c r="L24" t="inlineStr"/>
      <c r="M24" t="inlineStr"/>
      <c r="N24" t="n">
        <v>1.06</v>
      </c>
      <c r="O24" t="inlineStr"/>
      <c r="P24" t="inlineStr"/>
    </row>
    <row r="25" ht="15" customHeight="1">
      <c r="A25" s="150" t="inlineStr">
        <is>
          <t>Matières de 1ère et 2nde transformation</t>
        </is>
      </c>
      <c r="B25" t="inlineStr">
        <is>
          <t>Alimentation animale</t>
        </is>
      </c>
      <c r="C25" t="inlineStr">
        <is>
          <t>Viande chevaline</t>
        </is>
      </c>
      <c r="D25" t="inlineStr">
        <is>
          <t>France</t>
        </is>
      </c>
      <c r="E25" t="inlineStr">
        <is>
          <t>2015</t>
        </is>
      </c>
      <c r="F25" t="inlineStr">
        <is>
          <t>kt</t>
        </is>
      </c>
      <c r="G25" t="inlineStr"/>
      <c r="H25" t="inlineStr"/>
      <c r="I25" t="inlineStr"/>
      <c r="J25" t="inlineStr"/>
      <c r="K25" t="inlineStr"/>
      <c r="L25" t="inlineStr"/>
      <c r="M25" t="inlineStr"/>
      <c r="N25" t="n">
        <v>1.06</v>
      </c>
      <c r="O25" t="inlineStr"/>
      <c r="P25" t="inlineStr"/>
    </row>
    <row r="26" ht="15" customHeight="1">
      <c r="A26" s="150" t="inlineStr">
        <is>
          <t>Viande</t>
        </is>
      </c>
      <c r="B26" t="inlineStr">
        <is>
          <t>Vente directe et autoconsommation</t>
        </is>
      </c>
      <c r="C26" t="inlineStr">
        <is>
          <t>Viande chevaline</t>
        </is>
      </c>
      <c r="D26" t="inlineStr">
        <is>
          <t>France</t>
        </is>
      </c>
      <c r="E26" t="inlineStr">
        <is>
          <t>2015</t>
        </is>
      </c>
      <c r="F26" t="inlineStr">
        <is>
          <t>kt</t>
        </is>
      </c>
      <c r="G26" t="inlineStr"/>
      <c r="H26" t="inlineStr"/>
      <c r="I26" t="inlineStr"/>
      <c r="J26" t="inlineStr"/>
      <c r="K26" t="inlineStr"/>
      <c r="L26" t="inlineStr"/>
      <c r="M26" t="inlineStr"/>
      <c r="N26" t="n">
        <v>0</v>
      </c>
      <c r="O26" t="n">
        <v>0</v>
      </c>
      <c r="P26" t="n">
        <v>0</v>
      </c>
    </row>
    <row r="27" ht="15" customHeight="1">
      <c r="A27" s="150" t="inlineStr">
        <is>
          <t>Viande</t>
        </is>
      </c>
      <c r="B27" t="inlineStr">
        <is>
          <t>GMS</t>
        </is>
      </c>
      <c r="C27" t="inlineStr">
        <is>
          <t>Viande chevaline</t>
        </is>
      </c>
      <c r="D27" t="inlineStr">
        <is>
          <t>France</t>
        </is>
      </c>
      <c r="E27" t="inlineStr">
        <is>
          <t>2015</t>
        </is>
      </c>
      <c r="F27" t="inlineStr">
        <is>
          <t>kt</t>
        </is>
      </c>
      <c r="G27" t="inlineStr"/>
      <c r="H27" t="inlineStr"/>
      <c r="I27" t="inlineStr"/>
      <c r="J27" t="inlineStr"/>
      <c r="K27" t="inlineStr"/>
      <c r="L27" t="inlineStr"/>
      <c r="M27" t="inlineStr"/>
      <c r="N27" t="n">
        <v>5.63</v>
      </c>
      <c r="O27" t="n">
        <v>5.63</v>
      </c>
      <c r="P27" t="n">
        <v>5.63</v>
      </c>
    </row>
    <row r="28" ht="15" customHeight="1">
      <c r="A28" s="150" t="inlineStr">
        <is>
          <t>Viande</t>
        </is>
      </c>
      <c r="B28" t="inlineStr">
        <is>
          <t>Boucherie</t>
        </is>
      </c>
      <c r="C28" t="inlineStr">
        <is>
          <t>Viande chevaline</t>
        </is>
      </c>
      <c r="D28" t="inlineStr">
        <is>
          <t>France</t>
        </is>
      </c>
      <c r="E28" t="inlineStr">
        <is>
          <t>2015</t>
        </is>
      </c>
      <c r="F28" t="inlineStr">
        <is>
          <t>kt</t>
        </is>
      </c>
      <c r="G28" t="inlineStr"/>
      <c r="H28" t="inlineStr"/>
      <c r="I28" t="inlineStr"/>
      <c r="J28" t="inlineStr"/>
      <c r="K28" t="inlineStr"/>
      <c r="L28" t="inlineStr"/>
      <c r="M28" t="inlineStr"/>
      <c r="N28" t="n">
        <v>5.63</v>
      </c>
      <c r="O28" t="n">
        <v>5.63</v>
      </c>
      <c r="P28" t="n">
        <v>5.64</v>
      </c>
    </row>
    <row r="29" ht="15" customHeight="1">
      <c r="A29" s="150" t="inlineStr">
        <is>
          <t>Viande</t>
        </is>
      </c>
      <c r="B29" t="inlineStr">
        <is>
          <t>RHD</t>
        </is>
      </c>
      <c r="C29" t="inlineStr">
        <is>
          <t>Viande chevaline</t>
        </is>
      </c>
      <c r="D29" t="inlineStr">
        <is>
          <t>France</t>
        </is>
      </c>
      <c r="E29" t="inlineStr">
        <is>
          <t>2015</t>
        </is>
      </c>
      <c r="F29" t="inlineStr">
        <is>
          <t>kt</t>
        </is>
      </c>
      <c r="G29" t="inlineStr"/>
      <c r="H29" t="inlineStr"/>
      <c r="I29" t="inlineStr"/>
      <c r="J29" t="inlineStr"/>
      <c r="K29" t="inlineStr"/>
      <c r="L29" t="inlineStr"/>
      <c r="M29" t="inlineStr"/>
      <c r="N29" t="n">
        <v>0</v>
      </c>
      <c r="O29" t="n">
        <v>0</v>
      </c>
      <c r="P29" t="n">
        <v>0</v>
      </c>
    </row>
    <row r="30" ht="15" customHeight="1">
      <c r="A30" s="150" t="inlineStr">
        <is>
          <t>Viande</t>
        </is>
      </c>
      <c r="B30" t="inlineStr">
        <is>
          <t>Charcuterie industrielle</t>
        </is>
      </c>
      <c r="C30" t="inlineStr">
        <is>
          <t>Viande chevaline</t>
        </is>
      </c>
      <c r="D30" t="inlineStr">
        <is>
          <t>France</t>
        </is>
      </c>
      <c r="E30" t="inlineStr">
        <is>
          <t>2015</t>
        </is>
      </c>
      <c r="F30" t="inlineStr">
        <is>
          <t>kt</t>
        </is>
      </c>
      <c r="G30" t="inlineStr"/>
      <c r="H30" t="inlineStr"/>
      <c r="I30" t="inlineStr"/>
      <c r="J30" t="inlineStr"/>
      <c r="K30" t="inlineStr"/>
      <c r="L30" t="inlineStr"/>
      <c r="M30" t="inlineStr"/>
      <c r="N30" t="n">
        <v>0.01</v>
      </c>
      <c r="O30" t="n">
        <v>0</v>
      </c>
      <c r="P30" t="n">
        <v>0.01</v>
      </c>
    </row>
    <row r="31" ht="15" customHeight="1">
      <c r="A31" s="150" t="inlineStr">
        <is>
          <t>Viande</t>
        </is>
      </c>
      <c r="B31" t="inlineStr">
        <is>
          <t>Fabrication de plats préparés</t>
        </is>
      </c>
      <c r="C31" t="inlineStr">
        <is>
          <t>Viande chevaline</t>
        </is>
      </c>
      <c r="D31" t="inlineStr">
        <is>
          <t>France</t>
        </is>
      </c>
      <c r="E31" t="inlineStr">
        <is>
          <t>2015</t>
        </is>
      </c>
      <c r="F31" t="inlineStr">
        <is>
          <t>kt</t>
        </is>
      </c>
      <c r="G31" t="inlineStr"/>
      <c r="H31" t="inlineStr"/>
      <c r="I31" t="inlineStr"/>
      <c r="J31" t="inlineStr"/>
      <c r="K31" t="inlineStr"/>
      <c r="L31" t="inlineStr"/>
      <c r="M31" t="inlineStr"/>
      <c r="N31" t="n">
        <v>0.01</v>
      </c>
      <c r="O31" t="n">
        <v>0</v>
      </c>
      <c r="P31" t="n">
        <v>0.01</v>
      </c>
    </row>
    <row r="32" ht="15" customHeight="1">
      <c r="A32" s="150" t="inlineStr">
        <is>
          <t>Viande</t>
        </is>
      </c>
      <c r="B32" t="inlineStr">
        <is>
          <t>Export</t>
        </is>
      </c>
      <c r="C32" t="inlineStr">
        <is>
          <t>Viande chevaline</t>
        </is>
      </c>
      <c r="D32" t="inlineStr">
        <is>
          <t>France</t>
        </is>
      </c>
      <c r="E32" t="inlineStr">
        <is>
          <t>2015</t>
        </is>
      </c>
      <c r="F32" t="inlineStr">
        <is>
          <t>kt</t>
        </is>
      </c>
      <c r="G32" t="inlineStr"/>
      <c r="H32" t="inlineStr"/>
      <c r="I32" t="inlineStr"/>
      <c r="J32" t="inlineStr"/>
      <c r="K32" t="inlineStr"/>
      <c r="L32" t="inlineStr"/>
      <c r="M32" t="inlineStr"/>
      <c r="N32" t="n">
        <v>4.36</v>
      </c>
      <c r="O32" t="inlineStr"/>
      <c r="P32" t="inlineStr"/>
    </row>
    <row r="33" ht="15" customHeight="1">
      <c r="A33" s="150" t="inlineStr">
        <is>
          <t>Viande</t>
        </is>
      </c>
      <c r="B33" t="inlineStr">
        <is>
          <t>Alimentation humaine</t>
        </is>
      </c>
      <c r="C33" t="inlineStr">
        <is>
          <t>Viande chevaline</t>
        </is>
      </c>
      <c r="D33" t="inlineStr">
        <is>
          <t>France</t>
        </is>
      </c>
      <c r="E33" t="inlineStr">
        <is>
          <t>2015</t>
        </is>
      </c>
      <c r="F33" t="inlineStr">
        <is>
          <t>kt</t>
        </is>
      </c>
      <c r="G33" t="inlineStr"/>
      <c r="H33" t="inlineStr"/>
      <c r="I33" t="inlineStr"/>
      <c r="J33" t="inlineStr"/>
      <c r="K33" t="inlineStr"/>
      <c r="L33" t="inlineStr"/>
      <c r="M33" t="inlineStr"/>
      <c r="N33" t="n">
        <v>11.3</v>
      </c>
      <c r="O33" t="inlineStr"/>
      <c r="P33" t="inlineStr"/>
    </row>
    <row r="34" ht="15" customHeight="1">
      <c r="A34" s="150" t="inlineStr">
        <is>
          <t>Viande</t>
        </is>
      </c>
      <c r="B34" t="inlineStr">
        <is>
          <t>Circuits spécialisés</t>
        </is>
      </c>
      <c r="C34" t="inlineStr">
        <is>
          <t>Viande chevaline</t>
        </is>
      </c>
      <c r="D34" t="inlineStr">
        <is>
          <t>France</t>
        </is>
      </c>
      <c r="E34" t="inlineStr">
        <is>
          <t>2015</t>
        </is>
      </c>
      <c r="F34" t="inlineStr">
        <is>
          <t>kt</t>
        </is>
      </c>
      <c r="G34" t="inlineStr"/>
      <c r="H34" t="inlineStr"/>
      <c r="I34" t="inlineStr"/>
      <c r="J34" t="inlineStr"/>
      <c r="K34" t="inlineStr"/>
      <c r="L34" t="inlineStr"/>
      <c r="M34" t="inlineStr"/>
      <c r="N34" t="n">
        <v>5.63</v>
      </c>
      <c r="O34" t="n">
        <v>5.63</v>
      </c>
      <c r="P34" t="n">
        <v>5.63</v>
      </c>
    </row>
    <row r="35" ht="15" customHeight="1">
      <c r="A35" s="150" t="inlineStr">
        <is>
          <t>Viande</t>
        </is>
      </c>
      <c r="B35" t="inlineStr">
        <is>
          <t>Ménages</t>
        </is>
      </c>
      <c r="C35" t="inlineStr">
        <is>
          <t>Viande chevaline</t>
        </is>
      </c>
      <c r="D35" t="inlineStr">
        <is>
          <t>France</t>
        </is>
      </c>
      <c r="E35" t="inlineStr">
        <is>
          <t>2015</t>
        </is>
      </c>
      <c r="F35" t="inlineStr">
        <is>
          <t>kt</t>
        </is>
      </c>
      <c r="G35" t="inlineStr"/>
      <c r="H35" t="inlineStr"/>
      <c r="I35" t="inlineStr"/>
      <c r="J35" t="inlineStr"/>
      <c r="K35" t="inlineStr"/>
      <c r="L35" t="inlineStr"/>
      <c r="M35" t="inlineStr"/>
      <c r="N35" t="n">
        <v>11.3</v>
      </c>
      <c r="O35" t="n">
        <v>11.3</v>
      </c>
      <c r="P35" t="n">
        <v>11.3</v>
      </c>
    </row>
    <row r="36" ht="15" customHeight="1">
      <c r="A36" s="150" t="inlineStr">
        <is>
          <t>Viande</t>
        </is>
      </c>
      <c r="B36" t="inlineStr">
        <is>
          <t>Circuits généralistes</t>
        </is>
      </c>
      <c r="C36" t="inlineStr">
        <is>
          <t>Viande chevaline</t>
        </is>
      </c>
      <c r="D36" t="inlineStr">
        <is>
          <t>France</t>
        </is>
      </c>
      <c r="E36" t="inlineStr">
        <is>
          <t>2015</t>
        </is>
      </c>
      <c r="F36" t="inlineStr">
        <is>
          <t>kt</t>
        </is>
      </c>
      <c r="G36" t="inlineStr"/>
      <c r="H36" t="inlineStr"/>
      <c r="I36" t="inlineStr"/>
      <c r="J36" t="inlineStr"/>
      <c r="K36" t="inlineStr"/>
      <c r="L36" t="inlineStr"/>
      <c r="M36" t="inlineStr"/>
      <c r="N36" t="n">
        <v>5.63</v>
      </c>
      <c r="O36" t="n">
        <v>5.63</v>
      </c>
      <c r="P36" t="n">
        <v>5.63</v>
      </c>
    </row>
    <row r="37" ht="15" customHeight="1">
      <c r="A37" s="150" t="inlineStr">
        <is>
          <t>Viande</t>
        </is>
      </c>
      <c r="B37" t="inlineStr">
        <is>
          <t>Autres IAA</t>
        </is>
      </c>
      <c r="C37" t="inlineStr">
        <is>
          <t>Viande chevaline</t>
        </is>
      </c>
      <c r="D37" t="inlineStr">
        <is>
          <t>France</t>
        </is>
      </c>
      <c r="E37" t="inlineStr">
        <is>
          <t>2015</t>
        </is>
      </c>
      <c r="F37" t="inlineStr">
        <is>
          <t>kt</t>
        </is>
      </c>
      <c r="G37" t="inlineStr"/>
      <c r="H37" t="inlineStr"/>
      <c r="I37" t="inlineStr"/>
      <c r="J37" t="inlineStr"/>
      <c r="K37" t="inlineStr"/>
      <c r="L37" t="inlineStr"/>
      <c r="M37" t="inlineStr"/>
      <c r="N37" t="n">
        <v>0.01</v>
      </c>
      <c r="O37" t="n">
        <v>0</v>
      </c>
      <c r="P37" t="n">
        <v>0.01</v>
      </c>
    </row>
    <row r="38" ht="15" customHeight="1">
      <c r="A38" s="150" t="inlineStr">
        <is>
          <t>Viande</t>
        </is>
      </c>
      <c r="B38" t="inlineStr">
        <is>
          <t>Usages alimentaires</t>
        </is>
      </c>
      <c r="C38" t="inlineStr">
        <is>
          <t>Viande chevaline</t>
        </is>
      </c>
      <c r="D38" t="inlineStr">
        <is>
          <t>France</t>
        </is>
      </c>
      <c r="E38" t="inlineStr">
        <is>
          <t>2015</t>
        </is>
      </c>
      <c r="F38" t="inlineStr">
        <is>
          <t>kt</t>
        </is>
      </c>
      <c r="G38" t="inlineStr"/>
      <c r="H38" t="inlineStr"/>
      <c r="I38" t="inlineStr"/>
      <c r="J38" t="inlineStr"/>
      <c r="K38" t="inlineStr"/>
      <c r="L38" t="inlineStr"/>
      <c r="M38" t="inlineStr"/>
      <c r="N38" t="n">
        <v>11.3</v>
      </c>
      <c r="O38" t="inlineStr"/>
      <c r="P38" t="inlineStr"/>
    </row>
    <row r="39" ht="15" customHeight="1">
      <c r="A39" s="150" t="inlineStr">
        <is>
          <t>Viande</t>
        </is>
      </c>
      <c r="B39" t="inlineStr">
        <is>
          <t>Débouchés</t>
        </is>
      </c>
      <c r="C39" t="inlineStr">
        <is>
          <t>Viande chevaline</t>
        </is>
      </c>
      <c r="D39" t="inlineStr">
        <is>
          <t>France</t>
        </is>
      </c>
      <c r="E39" t="inlineStr">
        <is>
          <t>2015</t>
        </is>
      </c>
      <c r="F39" t="inlineStr">
        <is>
          <t>kt</t>
        </is>
      </c>
      <c r="G39" t="inlineStr"/>
      <c r="H39" t="inlineStr"/>
      <c r="I39" t="inlineStr"/>
      <c r="J39" t="inlineStr"/>
      <c r="K39" t="inlineStr"/>
      <c r="L39" t="inlineStr"/>
      <c r="M39" t="inlineStr"/>
      <c r="N39" t="n">
        <v>11.3</v>
      </c>
      <c r="O39" t="inlineStr"/>
      <c r="P39" t="inlineStr"/>
    </row>
    <row r="40" ht="15" customHeight="1">
      <c r="A40" s="150" t="inlineStr">
        <is>
          <t>Viande, fraîche</t>
        </is>
      </c>
      <c r="B40" t="inlineStr">
        <is>
          <t>Vente directe et autoconsommation</t>
        </is>
      </c>
      <c r="C40" t="inlineStr">
        <is>
          <t>Viande chevaline</t>
        </is>
      </c>
      <c r="D40" t="inlineStr">
        <is>
          <t>France</t>
        </is>
      </c>
      <c r="E40" t="inlineStr">
        <is>
          <t>2015</t>
        </is>
      </c>
      <c r="F40" t="inlineStr">
        <is>
          <t>kt</t>
        </is>
      </c>
      <c r="G40" t="inlineStr"/>
      <c r="H40" t="inlineStr"/>
      <c r="I40" t="inlineStr"/>
      <c r="J40" t="inlineStr"/>
      <c r="K40" t="inlineStr"/>
      <c r="L40" t="inlineStr"/>
      <c r="M40" t="inlineStr"/>
      <c r="N40" t="n">
        <v>0</v>
      </c>
      <c r="O40" t="n">
        <v>0</v>
      </c>
      <c r="P40" t="n">
        <v>-0</v>
      </c>
    </row>
    <row r="41" ht="15" customHeight="1">
      <c r="A41" s="150" t="inlineStr">
        <is>
          <t>Viande, fraîche</t>
        </is>
      </c>
      <c r="B41" t="inlineStr">
        <is>
          <t>GMS</t>
        </is>
      </c>
      <c r="C41" t="inlineStr">
        <is>
          <t>Viande chevaline</t>
        </is>
      </c>
      <c r="D41" t="inlineStr">
        <is>
          <t>France</t>
        </is>
      </c>
      <c r="E41" t="inlineStr">
        <is>
          <t>2015</t>
        </is>
      </c>
      <c r="F41" t="inlineStr">
        <is>
          <t>kt</t>
        </is>
      </c>
      <c r="G41" t="inlineStr">
        <is>
          <t>Part de viande fraîche consommée en GMS = 50 % (Kantar)</t>
        </is>
      </c>
      <c r="H41" t="inlineStr">
        <is>
          <t>Kantar</t>
        </is>
      </c>
      <c r="I41" t="inlineStr">
        <is>
          <t>Cette répartition correspond plus excatement à la répartition des achats, l'hypothèse est que celle à la distribution est similaire.</t>
        </is>
      </c>
      <c r="J41" t="inlineStr">
        <is>
          <t>Répartition</t>
        </is>
      </c>
      <c r="K41" t="inlineStr">
        <is>
          <t>Part de viande fraîche consommée en GMS</t>
        </is>
      </c>
      <c r="L41" t="inlineStr">
        <is>
          <t>Débouchés - IFCE</t>
        </is>
      </c>
      <c r="M41" t="inlineStr">
        <is>
          <t>Moyenne</t>
        </is>
      </c>
      <c r="N41" t="n">
        <v>5.63</v>
      </c>
      <c r="O41" t="inlineStr"/>
      <c r="P41" t="inlineStr"/>
    </row>
    <row r="42" ht="15" customHeight="1">
      <c r="A42" s="150" t="inlineStr">
        <is>
          <t>Viande, fraîche</t>
        </is>
      </c>
      <c r="B42" t="inlineStr">
        <is>
          <t>Boucherie</t>
        </is>
      </c>
      <c r="C42" t="inlineStr">
        <is>
          <t>Viande chevaline</t>
        </is>
      </c>
      <c r="D42" t="inlineStr">
        <is>
          <t>France</t>
        </is>
      </c>
      <c r="E42" t="inlineStr">
        <is>
          <t>2015</t>
        </is>
      </c>
      <c r="F42" t="inlineStr">
        <is>
          <t>kt</t>
        </is>
      </c>
      <c r="G42" t="inlineStr">
        <is>
          <t>Part de viande fraîche consommée en boucherie = 50 % (Kantar)</t>
        </is>
      </c>
      <c r="H42" t="inlineStr">
        <is>
          <t>Kantar</t>
        </is>
      </c>
      <c r="I42" t="inlineStr">
        <is>
          <t>Cette répartition correspond plus excatement à la répartition des achats, l'hypothèse est que celle à la distribution est similaire.</t>
        </is>
      </c>
      <c r="J42" t="inlineStr">
        <is>
          <t>Répartition</t>
        </is>
      </c>
      <c r="K42" t="inlineStr">
        <is>
          <t>Part de viande fraîche consommée en boucherie</t>
        </is>
      </c>
      <c r="L42" t="inlineStr">
        <is>
          <t>Débouchés - IFCE</t>
        </is>
      </c>
      <c r="M42" t="inlineStr">
        <is>
          <t>Moyenne</t>
        </is>
      </c>
      <c r="N42" t="n">
        <v>5.63</v>
      </c>
      <c r="O42" t="inlineStr"/>
      <c r="P42" t="inlineStr"/>
    </row>
    <row r="43" ht="15" customHeight="1">
      <c r="A43" s="150" t="inlineStr">
        <is>
          <t>Viande, fraîche</t>
        </is>
      </c>
      <c r="B43" t="inlineStr">
        <is>
          <t>RHD</t>
        </is>
      </c>
      <c r="C43" t="inlineStr">
        <is>
          <t>Viande chevaline</t>
        </is>
      </c>
      <c r="D43" t="inlineStr">
        <is>
          <t>France</t>
        </is>
      </c>
      <c r="E43" t="inlineStr">
        <is>
          <t>2015</t>
        </is>
      </c>
      <c r="F43" t="inlineStr">
        <is>
          <t>kt</t>
        </is>
      </c>
      <c r="G43" t="inlineStr"/>
      <c r="H43" t="inlineStr"/>
      <c r="I43" t="inlineStr"/>
      <c r="J43" t="inlineStr"/>
      <c r="K43" t="inlineStr"/>
      <c r="L43" t="inlineStr"/>
      <c r="M43" t="inlineStr"/>
      <c r="N43" t="n">
        <v>0</v>
      </c>
      <c r="O43" t="n">
        <v>0</v>
      </c>
      <c r="P43" t="n">
        <v>-0</v>
      </c>
    </row>
    <row r="44" ht="15" customHeight="1">
      <c r="A44" s="150" t="inlineStr">
        <is>
          <t>Viande, fraîche</t>
        </is>
      </c>
      <c r="B44" t="inlineStr">
        <is>
          <t>Charcuterie industrielle</t>
        </is>
      </c>
      <c r="C44" t="inlineStr">
        <is>
          <t>Viande chevaline</t>
        </is>
      </c>
      <c r="D44" t="inlineStr">
        <is>
          <t>France</t>
        </is>
      </c>
      <c r="E44" t="inlineStr">
        <is>
          <t>2015</t>
        </is>
      </c>
      <c r="F44" t="inlineStr">
        <is>
          <t>kt</t>
        </is>
      </c>
      <c r="G44" t="inlineStr"/>
      <c r="H44" t="inlineStr"/>
      <c r="I44" t="inlineStr"/>
      <c r="J44" t="inlineStr"/>
      <c r="K44" t="inlineStr"/>
      <c r="L44" t="inlineStr"/>
      <c r="M44" t="inlineStr"/>
      <c r="N44" t="n">
        <v>0</v>
      </c>
      <c r="O44" t="n">
        <v>0</v>
      </c>
      <c r="P44" t="n">
        <v>-0</v>
      </c>
    </row>
    <row r="45" ht="15" customHeight="1">
      <c r="A45" s="150" t="inlineStr">
        <is>
          <t>Viande, fraîche</t>
        </is>
      </c>
      <c r="B45" t="inlineStr">
        <is>
          <t>Fabrication de plats préparés</t>
        </is>
      </c>
      <c r="C45" t="inlineStr">
        <is>
          <t>Viande chevaline</t>
        </is>
      </c>
      <c r="D45" t="inlineStr">
        <is>
          <t>France</t>
        </is>
      </c>
      <c r="E45" t="inlineStr">
        <is>
          <t>2015</t>
        </is>
      </c>
      <c r="F45" t="inlineStr">
        <is>
          <t>kt</t>
        </is>
      </c>
      <c r="G45" t="inlineStr"/>
      <c r="H45" t="inlineStr"/>
      <c r="I45" t="inlineStr"/>
      <c r="J45" t="inlineStr"/>
      <c r="K45" t="inlineStr"/>
      <c r="L45" t="inlineStr"/>
      <c r="M45" t="inlineStr"/>
      <c r="N45" t="n">
        <v>0</v>
      </c>
      <c r="O45" t="n">
        <v>0</v>
      </c>
      <c r="P45" t="n">
        <v>-0</v>
      </c>
    </row>
    <row r="46" ht="15" customHeight="1">
      <c r="A46" s="150" t="inlineStr">
        <is>
          <t>Viande, fraîche</t>
        </is>
      </c>
      <c r="B46" t="inlineStr">
        <is>
          <t>Export</t>
        </is>
      </c>
      <c r="C46" t="inlineStr">
        <is>
          <t>Viande chevaline</t>
        </is>
      </c>
      <c r="D46" t="inlineStr">
        <is>
          <t>France</t>
        </is>
      </c>
      <c r="E46" t="inlineStr">
        <is>
          <t>2015</t>
        </is>
      </c>
      <c r="F46" t="inlineStr">
        <is>
          <t>kt</t>
        </is>
      </c>
      <c r="G46" t="inlineStr">
        <is>
          <t>Exportations de viande fraîche = 3 kt (Douanes - Eurostat)</t>
        </is>
      </c>
      <c r="H46" t="inlineStr">
        <is>
          <t>Douanes - Eurostat</t>
        </is>
      </c>
      <c r="I46" t="inlineStr"/>
      <c r="J46" t="inlineStr">
        <is>
          <t>Volume</t>
        </is>
      </c>
      <c r="K46" t="inlineStr">
        <is>
          <t>Exportations de viande fraîche</t>
        </is>
      </c>
      <c r="L46" t="inlineStr">
        <is>
          <t>Echanges - EUROSTAT</t>
        </is>
      </c>
      <c r="M46" t="inlineStr">
        <is>
          <t>Très élevée</t>
        </is>
      </c>
      <c r="N46" t="n">
        <v>3.19</v>
      </c>
      <c r="O46" t="inlineStr"/>
      <c r="P46" t="inlineStr"/>
    </row>
    <row r="47" ht="15" customHeight="1">
      <c r="A47" s="150" t="inlineStr">
        <is>
          <t>Viande, fraîche</t>
        </is>
      </c>
      <c r="B47" t="inlineStr">
        <is>
          <t>Alimentation humaine</t>
        </is>
      </c>
      <c r="C47" t="inlineStr">
        <is>
          <t>Viande chevaline</t>
        </is>
      </c>
      <c r="D47" t="inlineStr">
        <is>
          <t>France</t>
        </is>
      </c>
      <c r="E47" t="inlineStr">
        <is>
          <t>2015</t>
        </is>
      </c>
      <c r="F47" t="inlineStr">
        <is>
          <t>kt</t>
        </is>
      </c>
      <c r="G47" t="inlineStr"/>
      <c r="H47" t="inlineStr"/>
      <c r="I47" t="inlineStr"/>
      <c r="J47" t="inlineStr"/>
      <c r="K47" t="inlineStr"/>
      <c r="L47" t="inlineStr"/>
      <c r="M47" t="inlineStr"/>
      <c r="N47" t="n">
        <v>11.3</v>
      </c>
      <c r="O47" t="inlineStr"/>
      <c r="P47" t="inlineStr"/>
    </row>
    <row r="48" ht="15" customHeight="1">
      <c r="A48" s="150" t="inlineStr">
        <is>
          <t>Viande, fraîche</t>
        </is>
      </c>
      <c r="B48" t="inlineStr">
        <is>
          <t>Circuits spécialisés</t>
        </is>
      </c>
      <c r="C48" t="inlineStr">
        <is>
          <t>Viande chevaline</t>
        </is>
      </c>
      <c r="D48" t="inlineStr">
        <is>
          <t>France</t>
        </is>
      </c>
      <c r="E48" t="inlineStr">
        <is>
          <t>2015</t>
        </is>
      </c>
      <c r="F48" t="inlineStr">
        <is>
          <t>kt</t>
        </is>
      </c>
      <c r="G48" t="inlineStr"/>
      <c r="H48" t="inlineStr"/>
      <c r="I48" t="inlineStr"/>
      <c r="J48" t="inlineStr"/>
      <c r="K48" t="inlineStr"/>
      <c r="L48" t="inlineStr"/>
      <c r="M48" t="inlineStr"/>
      <c r="N48" t="n">
        <v>5.63</v>
      </c>
      <c r="O48" t="inlineStr"/>
      <c r="P48" t="inlineStr"/>
    </row>
    <row r="49" ht="15" customHeight="1">
      <c r="A49" s="150" t="inlineStr">
        <is>
          <t>Viande, fraîche</t>
        </is>
      </c>
      <c r="B49" t="inlineStr">
        <is>
          <t>Ménages</t>
        </is>
      </c>
      <c r="C49" t="inlineStr">
        <is>
          <t>Viande chevaline</t>
        </is>
      </c>
      <c r="D49" t="inlineStr">
        <is>
          <t>France</t>
        </is>
      </c>
      <c r="E49" t="inlineStr">
        <is>
          <t>2015</t>
        </is>
      </c>
      <c r="F49" t="inlineStr">
        <is>
          <t>kt</t>
        </is>
      </c>
      <c r="G49" t="inlineStr"/>
      <c r="H49" t="inlineStr"/>
      <c r="I49" t="inlineStr"/>
      <c r="J49" t="inlineStr"/>
      <c r="K49" t="inlineStr"/>
      <c r="L49" t="inlineStr"/>
      <c r="M49" t="inlineStr"/>
      <c r="N49" t="n">
        <v>11.3</v>
      </c>
      <c r="O49" t="inlineStr"/>
      <c r="P49" t="inlineStr"/>
    </row>
    <row r="50" ht="15" customHeight="1">
      <c r="A50" s="150" t="inlineStr">
        <is>
          <t>Viande, fraîche</t>
        </is>
      </c>
      <c r="B50" t="inlineStr">
        <is>
          <t>Circuits généralistes</t>
        </is>
      </c>
      <c r="C50" t="inlineStr">
        <is>
          <t>Viande chevaline</t>
        </is>
      </c>
      <c r="D50" t="inlineStr">
        <is>
          <t>France</t>
        </is>
      </c>
      <c r="E50" t="inlineStr">
        <is>
          <t>2015</t>
        </is>
      </c>
      <c r="F50" t="inlineStr">
        <is>
          <t>kt</t>
        </is>
      </c>
      <c r="G50" t="inlineStr"/>
      <c r="H50" t="inlineStr"/>
      <c r="I50" t="inlineStr"/>
      <c r="J50" t="inlineStr"/>
      <c r="K50" t="inlineStr"/>
      <c r="L50" t="inlineStr"/>
      <c r="M50" t="inlineStr"/>
      <c r="N50" t="n">
        <v>5.63</v>
      </c>
      <c r="O50" t="inlineStr"/>
      <c r="P50" t="inlineStr"/>
    </row>
    <row r="51" ht="15" customHeight="1">
      <c r="A51" s="150" t="inlineStr">
        <is>
          <t>Viande, fraîche</t>
        </is>
      </c>
      <c r="B51" t="inlineStr">
        <is>
          <t>Autres IAA</t>
        </is>
      </c>
      <c r="C51" t="inlineStr">
        <is>
          <t>Viande chevaline</t>
        </is>
      </c>
      <c r="D51" t="inlineStr">
        <is>
          <t>France</t>
        </is>
      </c>
      <c r="E51" t="inlineStr">
        <is>
          <t>2015</t>
        </is>
      </c>
      <c r="F51" t="inlineStr">
        <is>
          <t>kt</t>
        </is>
      </c>
      <c r="G51" t="inlineStr"/>
      <c r="H51" t="inlineStr"/>
      <c r="I51" t="inlineStr"/>
      <c r="J51" t="inlineStr"/>
      <c r="K51" t="inlineStr"/>
      <c r="L51" t="inlineStr"/>
      <c r="M51" t="inlineStr"/>
      <c r="N51" t="n">
        <v>0</v>
      </c>
      <c r="O51" t="n">
        <v>0</v>
      </c>
      <c r="P51" t="n">
        <v>-0</v>
      </c>
    </row>
    <row r="52" ht="15" customHeight="1">
      <c r="A52" s="150" t="inlineStr">
        <is>
          <t>Viande, fraîche</t>
        </is>
      </c>
      <c r="B52" t="inlineStr">
        <is>
          <t>Usages alimentaires</t>
        </is>
      </c>
      <c r="C52" t="inlineStr">
        <is>
          <t>Viande chevaline</t>
        </is>
      </c>
      <c r="D52" t="inlineStr">
        <is>
          <t>France</t>
        </is>
      </c>
      <c r="E52" t="inlineStr">
        <is>
          <t>2015</t>
        </is>
      </c>
      <c r="F52" t="inlineStr">
        <is>
          <t>kt</t>
        </is>
      </c>
      <c r="G52" t="inlineStr"/>
      <c r="H52" t="inlineStr"/>
      <c r="I52" t="inlineStr"/>
      <c r="J52" t="inlineStr"/>
      <c r="K52" t="inlineStr"/>
      <c r="L52" t="inlineStr"/>
      <c r="M52" t="inlineStr"/>
      <c r="N52" t="n">
        <v>11.3</v>
      </c>
      <c r="O52" t="inlineStr"/>
      <c r="P52" t="inlineStr"/>
    </row>
    <row r="53" ht="15" customHeight="1">
      <c r="A53" s="150" t="inlineStr">
        <is>
          <t>Viande, fraîche</t>
        </is>
      </c>
      <c r="B53" t="inlineStr">
        <is>
          <t>Débouchés</t>
        </is>
      </c>
      <c r="C53" t="inlineStr">
        <is>
          <t>Viande chevaline</t>
        </is>
      </c>
      <c r="D53" t="inlineStr">
        <is>
          <t>France</t>
        </is>
      </c>
      <c r="E53" t="inlineStr">
        <is>
          <t>2015</t>
        </is>
      </c>
      <c r="F53" t="inlineStr">
        <is>
          <t>kt</t>
        </is>
      </c>
      <c r="G53" t="inlineStr"/>
      <c r="H53" t="inlineStr"/>
      <c r="I53" t="inlineStr"/>
      <c r="J53" t="inlineStr"/>
      <c r="K53" t="inlineStr"/>
      <c r="L53" t="inlineStr"/>
      <c r="M53" t="inlineStr"/>
      <c r="N53" t="n">
        <v>11.3</v>
      </c>
      <c r="O53" t="inlineStr"/>
      <c r="P53" t="inlineStr"/>
    </row>
    <row r="54" ht="15" customHeight="1">
      <c r="A54" s="150" t="inlineStr">
        <is>
          <t>Viande, congelée</t>
        </is>
      </c>
      <c r="B54" t="inlineStr">
        <is>
          <t>Vente directe et autoconsommation</t>
        </is>
      </c>
      <c r="C54" t="inlineStr">
        <is>
          <t>Viande chevaline</t>
        </is>
      </c>
      <c r="D54" t="inlineStr">
        <is>
          <t>France</t>
        </is>
      </c>
      <c r="E54" t="inlineStr">
        <is>
          <t>2015</t>
        </is>
      </c>
      <c r="F54" t="inlineStr">
        <is>
          <t>kt</t>
        </is>
      </c>
      <c r="G54" t="inlineStr"/>
      <c r="H54" t="inlineStr"/>
      <c r="I54" t="inlineStr"/>
      <c r="J54" t="inlineStr"/>
      <c r="K54" t="inlineStr"/>
      <c r="L54" t="inlineStr"/>
      <c r="M54" t="inlineStr"/>
      <c r="N54" t="n">
        <v>0</v>
      </c>
      <c r="O54" t="n">
        <v>0</v>
      </c>
      <c r="P54" t="n">
        <v>-0</v>
      </c>
    </row>
    <row r="55" ht="15" customHeight="1">
      <c r="A55" s="150" t="inlineStr">
        <is>
          <t>Viande, congelée</t>
        </is>
      </c>
      <c r="B55" t="inlineStr">
        <is>
          <t>GMS</t>
        </is>
      </c>
      <c r="C55" t="inlineStr">
        <is>
          <t>Viande chevaline</t>
        </is>
      </c>
      <c r="D55" t="inlineStr">
        <is>
          <t>France</t>
        </is>
      </c>
      <c r="E55" t="inlineStr">
        <is>
          <t>2015</t>
        </is>
      </c>
      <c r="F55" t="inlineStr">
        <is>
          <t>kt</t>
        </is>
      </c>
      <c r="G55" t="inlineStr"/>
      <c r="H55" t="inlineStr"/>
      <c r="I55" t="inlineStr"/>
      <c r="J55" t="inlineStr"/>
      <c r="K55" t="inlineStr"/>
      <c r="L55" t="inlineStr"/>
      <c r="M55" t="inlineStr"/>
      <c r="N55" t="n">
        <v>0</v>
      </c>
      <c r="O55" t="n">
        <v>0</v>
      </c>
      <c r="P55" t="n">
        <v>-0</v>
      </c>
    </row>
    <row r="56" ht="15" customHeight="1">
      <c r="A56" s="150" t="inlineStr">
        <is>
          <t>Viande, congelée</t>
        </is>
      </c>
      <c r="B56" t="inlineStr">
        <is>
          <t>Boucherie</t>
        </is>
      </c>
      <c r="C56" t="inlineStr">
        <is>
          <t>Viande chevaline</t>
        </is>
      </c>
      <c r="D56" t="inlineStr">
        <is>
          <t>France</t>
        </is>
      </c>
      <c r="E56" t="inlineStr">
        <is>
          <t>2015</t>
        </is>
      </c>
      <c r="F56" t="inlineStr">
        <is>
          <t>kt</t>
        </is>
      </c>
      <c r="G56" t="inlineStr"/>
      <c r="H56" t="inlineStr"/>
      <c r="I56" t="inlineStr"/>
      <c r="J56" t="inlineStr"/>
      <c r="K56" t="inlineStr"/>
      <c r="L56" t="inlineStr"/>
      <c r="M56" t="inlineStr"/>
      <c r="N56" t="n">
        <v>0</v>
      </c>
      <c r="O56" t="n">
        <v>0</v>
      </c>
      <c r="P56" t="n">
        <v>0.01</v>
      </c>
    </row>
    <row r="57" ht="15" customHeight="1">
      <c r="A57" s="150" t="inlineStr">
        <is>
          <t>Viande, congelée</t>
        </is>
      </c>
      <c r="B57" t="inlineStr">
        <is>
          <t>RHD</t>
        </is>
      </c>
      <c r="C57" t="inlineStr">
        <is>
          <t>Viande chevaline</t>
        </is>
      </c>
      <c r="D57" t="inlineStr">
        <is>
          <t>France</t>
        </is>
      </c>
      <c r="E57" t="inlineStr">
        <is>
          <t>2015</t>
        </is>
      </c>
      <c r="F57" t="inlineStr">
        <is>
          <t>kt</t>
        </is>
      </c>
      <c r="G57" t="inlineStr"/>
      <c r="H57" t="inlineStr"/>
      <c r="I57" t="inlineStr"/>
      <c r="J57" t="inlineStr"/>
      <c r="K57" t="inlineStr"/>
      <c r="L57" t="inlineStr"/>
      <c r="M57" t="inlineStr"/>
      <c r="N57" t="n">
        <v>0</v>
      </c>
      <c r="O57" t="n">
        <v>0</v>
      </c>
      <c r="P57" t="n">
        <v>-0</v>
      </c>
    </row>
    <row r="58" ht="15" customHeight="1">
      <c r="A58" s="150" t="inlineStr">
        <is>
          <t>Viande, congelée</t>
        </is>
      </c>
      <c r="B58" t="inlineStr">
        <is>
          <t>Charcuterie industrielle</t>
        </is>
      </c>
      <c r="C58" t="inlineStr">
        <is>
          <t>Viande chevaline</t>
        </is>
      </c>
      <c r="D58" t="inlineStr">
        <is>
          <t>France</t>
        </is>
      </c>
      <c r="E58" t="inlineStr">
        <is>
          <t>2015</t>
        </is>
      </c>
      <c r="F58" t="inlineStr">
        <is>
          <t>kt</t>
        </is>
      </c>
      <c r="G58" t="inlineStr"/>
      <c r="H58" t="inlineStr"/>
      <c r="I58" t="inlineStr"/>
      <c r="J58" t="inlineStr"/>
      <c r="K58" t="inlineStr"/>
      <c r="L58" t="inlineStr"/>
      <c r="M58" t="inlineStr"/>
      <c r="N58" t="n">
        <v>0.01</v>
      </c>
      <c r="O58" t="n">
        <v>0</v>
      </c>
      <c r="P58" t="n">
        <v>0.01</v>
      </c>
    </row>
    <row r="59" ht="15" customHeight="1">
      <c r="A59" s="150" t="inlineStr">
        <is>
          <t>Viande, congelée</t>
        </is>
      </c>
      <c r="B59" t="inlineStr">
        <is>
          <t>Fabrication de plats préparés</t>
        </is>
      </c>
      <c r="C59" t="inlineStr">
        <is>
          <t>Viande chevaline</t>
        </is>
      </c>
      <c r="D59" t="inlineStr">
        <is>
          <t>France</t>
        </is>
      </c>
      <c r="E59" t="inlineStr">
        <is>
          <t>2015</t>
        </is>
      </c>
      <c r="F59" t="inlineStr">
        <is>
          <t>kt</t>
        </is>
      </c>
      <c r="G59" t="inlineStr"/>
      <c r="H59" t="inlineStr"/>
      <c r="I59" t="inlineStr"/>
      <c r="J59" t="inlineStr"/>
      <c r="K59" t="inlineStr"/>
      <c r="L59" t="inlineStr"/>
      <c r="M59" t="inlineStr"/>
      <c r="N59" t="n">
        <v>0</v>
      </c>
      <c r="O59" t="n">
        <v>0</v>
      </c>
      <c r="P59" t="n">
        <v>0.01</v>
      </c>
    </row>
    <row r="60" ht="15" customHeight="1">
      <c r="A60" s="150" t="inlineStr">
        <is>
          <t>Viande, congelée</t>
        </is>
      </c>
      <c r="B60" t="inlineStr">
        <is>
          <t>Export</t>
        </is>
      </c>
      <c r="C60" t="inlineStr">
        <is>
          <t>Viande chevaline</t>
        </is>
      </c>
      <c r="D60" t="inlineStr">
        <is>
          <t>France</t>
        </is>
      </c>
      <c r="E60" t="inlineStr">
        <is>
          <t>2015</t>
        </is>
      </c>
      <c r="F60" t="inlineStr">
        <is>
          <t>kt</t>
        </is>
      </c>
      <c r="G60" t="inlineStr">
        <is>
          <t>Exportations de viande congelée = 1 kt (Douanes - Eurostat)</t>
        </is>
      </c>
      <c r="H60" t="inlineStr">
        <is>
          <t>Douanes - Eurostat</t>
        </is>
      </c>
      <c r="I60" t="inlineStr"/>
      <c r="J60" t="inlineStr">
        <is>
          <t>Volume</t>
        </is>
      </c>
      <c r="K60" t="inlineStr">
        <is>
          <t>Exportations de viande congelée</t>
        </is>
      </c>
      <c r="L60" t="inlineStr">
        <is>
          <t>Echanges - EUROSTAT</t>
        </is>
      </c>
      <c r="M60" t="inlineStr">
        <is>
          <t>Très élevée</t>
        </is>
      </c>
      <c r="N60" t="n">
        <v>1.17</v>
      </c>
      <c r="O60" t="inlineStr"/>
      <c r="P60" t="inlineStr"/>
    </row>
    <row r="61" ht="15" customHeight="1">
      <c r="A61" s="150" t="inlineStr">
        <is>
          <t>Viande, congelée</t>
        </is>
      </c>
      <c r="B61" t="inlineStr">
        <is>
          <t>Alimentation humaine</t>
        </is>
      </c>
      <c r="C61" t="inlineStr">
        <is>
          <t>Viande chevaline</t>
        </is>
      </c>
      <c r="D61" t="inlineStr">
        <is>
          <t>France</t>
        </is>
      </c>
      <c r="E61" t="inlineStr">
        <is>
          <t>2015</t>
        </is>
      </c>
      <c r="F61" t="inlineStr">
        <is>
          <t>kt</t>
        </is>
      </c>
      <c r="G61" t="inlineStr"/>
      <c r="H61" t="inlineStr"/>
      <c r="I61" t="inlineStr"/>
      <c r="J61" t="inlineStr"/>
      <c r="K61" t="inlineStr"/>
      <c r="L61" t="inlineStr"/>
      <c r="M61" t="inlineStr"/>
      <c r="N61" t="n">
        <v>0.01</v>
      </c>
      <c r="O61" t="inlineStr"/>
      <c r="P61" t="inlineStr"/>
    </row>
    <row r="62" ht="15" customHeight="1">
      <c r="A62" s="150" t="inlineStr">
        <is>
          <t>Viande, congelée</t>
        </is>
      </c>
      <c r="B62" t="inlineStr">
        <is>
          <t>Circuits spécialisés</t>
        </is>
      </c>
      <c r="C62" t="inlineStr">
        <is>
          <t>Viande chevaline</t>
        </is>
      </c>
      <c r="D62" t="inlineStr">
        <is>
          <t>France</t>
        </is>
      </c>
      <c r="E62" t="inlineStr">
        <is>
          <t>2015</t>
        </is>
      </c>
      <c r="F62" t="inlineStr">
        <is>
          <t>kt</t>
        </is>
      </c>
      <c r="G62" t="inlineStr"/>
      <c r="H62" t="inlineStr"/>
      <c r="I62" t="inlineStr"/>
      <c r="J62" t="inlineStr"/>
      <c r="K62" t="inlineStr"/>
      <c r="L62" t="inlineStr"/>
      <c r="M62" t="inlineStr"/>
      <c r="N62" t="n">
        <v>0</v>
      </c>
      <c r="O62" t="n">
        <v>0</v>
      </c>
      <c r="P62" t="n">
        <v>-0</v>
      </c>
    </row>
    <row r="63" ht="15" customHeight="1">
      <c r="A63" s="150" t="inlineStr">
        <is>
          <t>Viande, congelée</t>
        </is>
      </c>
      <c r="B63" t="inlineStr">
        <is>
          <t>Ménages</t>
        </is>
      </c>
      <c r="C63" t="inlineStr">
        <is>
          <t>Viande chevaline</t>
        </is>
      </c>
      <c r="D63" t="inlineStr">
        <is>
          <t>France</t>
        </is>
      </c>
      <c r="E63" t="inlineStr">
        <is>
          <t>2015</t>
        </is>
      </c>
      <c r="F63" t="inlineStr">
        <is>
          <t>kt</t>
        </is>
      </c>
      <c r="G63" t="inlineStr"/>
      <c r="H63" t="inlineStr"/>
      <c r="I63" t="inlineStr"/>
      <c r="J63" t="inlineStr"/>
      <c r="K63" t="inlineStr"/>
      <c r="L63" t="inlineStr"/>
      <c r="M63" t="inlineStr"/>
      <c r="N63" t="n">
        <v>0</v>
      </c>
      <c r="O63" t="n">
        <v>0</v>
      </c>
      <c r="P63" t="n">
        <v>-0</v>
      </c>
    </row>
    <row r="64" ht="15" customHeight="1">
      <c r="A64" s="150" t="inlineStr">
        <is>
          <t>Viande, congelée</t>
        </is>
      </c>
      <c r="B64" t="inlineStr">
        <is>
          <t>Circuits généralistes</t>
        </is>
      </c>
      <c r="C64" t="inlineStr">
        <is>
          <t>Viande chevaline</t>
        </is>
      </c>
      <c r="D64" t="inlineStr">
        <is>
          <t>France</t>
        </is>
      </c>
      <c r="E64" t="inlineStr">
        <is>
          <t>2015</t>
        </is>
      </c>
      <c r="F64" t="inlineStr">
        <is>
          <t>kt</t>
        </is>
      </c>
      <c r="G64" t="inlineStr"/>
      <c r="H64" t="inlineStr"/>
      <c r="I64" t="inlineStr"/>
      <c r="J64" t="inlineStr"/>
      <c r="K64" t="inlineStr"/>
      <c r="L64" t="inlineStr"/>
      <c r="M64" t="inlineStr"/>
      <c r="N64" t="n">
        <v>0</v>
      </c>
      <c r="O64" t="n">
        <v>0</v>
      </c>
      <c r="P64" t="n">
        <v>-0</v>
      </c>
    </row>
    <row r="65" ht="15" customHeight="1">
      <c r="A65" s="150" t="inlineStr">
        <is>
          <t>Viande, congelée</t>
        </is>
      </c>
      <c r="B65" t="inlineStr">
        <is>
          <t>Autres IAA</t>
        </is>
      </c>
      <c r="C65" t="inlineStr">
        <is>
          <t>Viande chevaline</t>
        </is>
      </c>
      <c r="D65" t="inlineStr">
        <is>
          <t>France</t>
        </is>
      </c>
      <c r="E65" t="inlineStr">
        <is>
          <t>2015</t>
        </is>
      </c>
      <c r="F65" t="inlineStr">
        <is>
          <t>kt</t>
        </is>
      </c>
      <c r="G65" t="inlineStr">
        <is>
          <t>Part de viande congelée consommée par les autres IAA = 100 % (A dire d'expert)</t>
        </is>
      </c>
      <c r="H65" t="inlineStr">
        <is>
          <t>A dire d'expert:Ifce + hypothèse de modélisation</t>
        </is>
      </c>
      <c r="I65" t="inlineStr">
        <is>
          <t>0:Consommation des autres IAA inconnue (négligée en volume dans le modèle)</t>
        </is>
      </c>
      <c r="J65" t="inlineStr">
        <is>
          <t>Répartition</t>
        </is>
      </c>
      <c r="K65" t="inlineStr">
        <is>
          <t>Part de viande congelée consommée par les autres IAA:Consommation de viande congelée par les autres IAA</t>
        </is>
      </c>
      <c r="L65" t="inlineStr">
        <is>
          <t>Débouchés - IFCE</t>
        </is>
      </c>
      <c r="M65" t="inlineStr">
        <is>
          <t>Faible:Très faible</t>
        </is>
      </c>
      <c r="N65" t="n">
        <v>0.01</v>
      </c>
      <c r="O65" t="inlineStr"/>
      <c r="P65" t="inlineStr"/>
    </row>
    <row r="66" ht="15" customHeight="1">
      <c r="A66" s="150" t="inlineStr">
        <is>
          <t>Viande, congelée</t>
        </is>
      </c>
      <c r="B66" t="inlineStr">
        <is>
          <t>Usages alimentaires</t>
        </is>
      </c>
      <c r="C66" t="inlineStr">
        <is>
          <t>Viande chevaline</t>
        </is>
      </c>
      <c r="D66" t="inlineStr">
        <is>
          <t>France</t>
        </is>
      </c>
      <c r="E66" t="inlineStr">
        <is>
          <t>2015</t>
        </is>
      </c>
      <c r="F66" t="inlineStr">
        <is>
          <t>kt</t>
        </is>
      </c>
      <c r="G66" t="inlineStr"/>
      <c r="H66" t="inlineStr"/>
      <c r="I66" t="inlineStr"/>
      <c r="J66" t="inlineStr"/>
      <c r="K66" t="inlineStr"/>
      <c r="L66" t="inlineStr"/>
      <c r="M66" t="inlineStr"/>
      <c r="N66" t="n">
        <v>0.01</v>
      </c>
      <c r="O66" t="inlineStr"/>
      <c r="P66" t="inlineStr"/>
    </row>
    <row r="67" ht="15" customHeight="1">
      <c r="A67" s="150" t="inlineStr">
        <is>
          <t>Viande, congelée</t>
        </is>
      </c>
      <c r="B67" t="inlineStr">
        <is>
          <t>Débouchés</t>
        </is>
      </c>
      <c r="C67" t="inlineStr">
        <is>
          <t>Viande chevaline</t>
        </is>
      </c>
      <c r="D67" t="inlineStr">
        <is>
          <t>France</t>
        </is>
      </c>
      <c r="E67" t="inlineStr">
        <is>
          <t>2015</t>
        </is>
      </c>
      <c r="F67" t="inlineStr">
        <is>
          <t>kt</t>
        </is>
      </c>
      <c r="G67" t="inlineStr"/>
      <c r="H67" t="inlineStr"/>
      <c r="I67" t="inlineStr"/>
      <c r="J67" t="inlineStr"/>
      <c r="K67" t="inlineStr"/>
      <c r="L67" t="inlineStr"/>
      <c r="M67" t="inlineStr"/>
      <c r="N67" t="n">
        <v>0.01</v>
      </c>
      <c r="O67" t="inlineStr"/>
      <c r="P67" t="inlineStr"/>
    </row>
    <row r="68" ht="15" customHeight="1">
      <c r="A68" s="150" t="inlineStr">
        <is>
          <t>Abats</t>
        </is>
      </c>
      <c r="B68" t="inlineStr">
        <is>
          <t>Vente directe et autoconsommation</t>
        </is>
      </c>
      <c r="C68" t="inlineStr">
        <is>
          <t>Viande chevaline</t>
        </is>
      </c>
      <c r="D68" t="inlineStr">
        <is>
          <t>France</t>
        </is>
      </c>
      <c r="E68" t="inlineStr">
        <is>
          <t>2015</t>
        </is>
      </c>
      <c r="F68" t="inlineStr">
        <is>
          <t>kt</t>
        </is>
      </c>
      <c r="G68" t="inlineStr"/>
      <c r="H68" t="inlineStr"/>
      <c r="I68" t="inlineStr"/>
      <c r="J68" t="inlineStr"/>
      <c r="K68" t="inlineStr"/>
      <c r="L68" t="inlineStr"/>
      <c r="M68" t="inlineStr"/>
      <c r="N68" t="n">
        <v>0</v>
      </c>
      <c r="O68" t="n">
        <v>0</v>
      </c>
      <c r="P68" t="n">
        <v>-0</v>
      </c>
    </row>
    <row r="69" ht="15" customHeight="1">
      <c r="A69" s="150" t="inlineStr">
        <is>
          <t>Abats</t>
        </is>
      </c>
      <c r="B69" t="inlineStr">
        <is>
          <t>GMS</t>
        </is>
      </c>
      <c r="C69" t="inlineStr">
        <is>
          <t>Viande chevaline</t>
        </is>
      </c>
      <c r="D69" t="inlineStr">
        <is>
          <t>France</t>
        </is>
      </c>
      <c r="E69" t="inlineStr">
        <is>
          <t>2015</t>
        </is>
      </c>
      <c r="F69" t="inlineStr">
        <is>
          <t>kt</t>
        </is>
      </c>
      <c r="G69" t="inlineStr"/>
      <c r="H69" t="inlineStr"/>
      <c r="I69" t="inlineStr"/>
      <c r="J69" t="inlineStr"/>
      <c r="K69" t="inlineStr"/>
      <c r="L69" t="inlineStr"/>
      <c r="M69" t="inlineStr"/>
      <c r="N69" t="n">
        <v>0</v>
      </c>
      <c r="O69" t="n">
        <v>0</v>
      </c>
      <c r="P69" t="n">
        <v>-0</v>
      </c>
    </row>
    <row r="70" ht="15" customHeight="1">
      <c r="A70" s="150" t="inlineStr">
        <is>
          <t>Abats</t>
        </is>
      </c>
      <c r="B70" t="inlineStr">
        <is>
          <t>Boucherie</t>
        </is>
      </c>
      <c r="C70" t="inlineStr">
        <is>
          <t>Viande chevaline</t>
        </is>
      </c>
      <c r="D70" t="inlineStr">
        <is>
          <t>France</t>
        </is>
      </c>
      <c r="E70" t="inlineStr">
        <is>
          <t>2015</t>
        </is>
      </c>
      <c r="F70" t="inlineStr">
        <is>
          <t>kt</t>
        </is>
      </c>
      <c r="G70" t="inlineStr"/>
      <c r="H70" t="inlineStr"/>
      <c r="I70" t="inlineStr"/>
      <c r="J70" t="inlineStr"/>
      <c r="K70" t="inlineStr"/>
      <c r="L70" t="inlineStr"/>
      <c r="M70" t="inlineStr"/>
      <c r="N70" t="n">
        <v>0</v>
      </c>
      <c r="O70" t="n">
        <v>0</v>
      </c>
      <c r="P70" t="n">
        <v>0</v>
      </c>
    </row>
    <row r="71" ht="15" customHeight="1">
      <c r="A71" s="150" t="inlineStr">
        <is>
          <t>Abats</t>
        </is>
      </c>
      <c r="B71" t="inlineStr">
        <is>
          <t>RHD</t>
        </is>
      </c>
      <c r="C71" t="inlineStr">
        <is>
          <t>Viande chevaline</t>
        </is>
      </c>
      <c r="D71" t="inlineStr">
        <is>
          <t>France</t>
        </is>
      </c>
      <c r="E71" t="inlineStr">
        <is>
          <t>2015</t>
        </is>
      </c>
      <c r="F71" t="inlineStr">
        <is>
          <t>kt</t>
        </is>
      </c>
      <c r="G71" t="inlineStr"/>
      <c r="H71" t="inlineStr"/>
      <c r="I71" t="inlineStr"/>
      <c r="J71" t="inlineStr"/>
      <c r="K71" t="inlineStr"/>
      <c r="L71" t="inlineStr"/>
      <c r="M71" t="inlineStr"/>
      <c r="N71" t="n">
        <v>0</v>
      </c>
      <c r="O71" t="n">
        <v>0</v>
      </c>
      <c r="P71" t="n">
        <v>-0</v>
      </c>
    </row>
    <row r="72" ht="15" customHeight="1">
      <c r="A72" s="150" t="inlineStr">
        <is>
          <t>Abats</t>
        </is>
      </c>
      <c r="B72" t="inlineStr">
        <is>
          <t>Charcuterie industrielle</t>
        </is>
      </c>
      <c r="C72" t="inlineStr">
        <is>
          <t>Viande chevaline</t>
        </is>
      </c>
      <c r="D72" t="inlineStr">
        <is>
          <t>France</t>
        </is>
      </c>
      <c r="E72" t="inlineStr">
        <is>
          <t>2015</t>
        </is>
      </c>
      <c r="F72" t="inlineStr">
        <is>
          <t>kt</t>
        </is>
      </c>
      <c r="G72" t="inlineStr"/>
      <c r="H72" t="inlineStr"/>
      <c r="I72" t="inlineStr"/>
      <c r="J72" t="inlineStr"/>
      <c r="K72" t="inlineStr"/>
      <c r="L72" t="inlineStr"/>
      <c r="M72" t="inlineStr"/>
      <c r="N72" t="n">
        <v>0</v>
      </c>
      <c r="O72" t="n">
        <v>0</v>
      </c>
      <c r="P72" t="n">
        <v>-0</v>
      </c>
    </row>
    <row r="73" ht="15" customHeight="1">
      <c r="A73" s="150" t="inlineStr">
        <is>
          <t>Abats</t>
        </is>
      </c>
      <c r="B73" t="inlineStr">
        <is>
          <t>Fabrication de plats préparés</t>
        </is>
      </c>
      <c r="C73" t="inlineStr">
        <is>
          <t>Viande chevaline</t>
        </is>
      </c>
      <c r="D73" t="inlineStr">
        <is>
          <t>France</t>
        </is>
      </c>
      <c r="E73" t="inlineStr">
        <is>
          <t>2015</t>
        </is>
      </c>
      <c r="F73" t="inlineStr">
        <is>
          <t>kt</t>
        </is>
      </c>
      <c r="G73" t="inlineStr"/>
      <c r="H73" t="inlineStr"/>
      <c r="I73" t="inlineStr"/>
      <c r="J73" t="inlineStr"/>
      <c r="K73" t="inlineStr"/>
      <c r="L73" t="inlineStr"/>
      <c r="M73" t="inlineStr"/>
      <c r="N73" t="n">
        <v>0</v>
      </c>
      <c r="O73" t="n">
        <v>0</v>
      </c>
      <c r="P73" t="n">
        <v>-0</v>
      </c>
    </row>
    <row r="74" ht="15" customHeight="1">
      <c r="A74" s="150" t="inlineStr">
        <is>
          <t>Abats</t>
        </is>
      </c>
      <c r="B74" t="inlineStr">
        <is>
          <t>Export</t>
        </is>
      </c>
      <c r="C74" t="inlineStr">
        <is>
          <t>Viande chevaline</t>
        </is>
      </c>
      <c r="D74" t="inlineStr">
        <is>
          <t>France</t>
        </is>
      </c>
      <c r="E74" t="inlineStr">
        <is>
          <t>2015</t>
        </is>
      </c>
      <c r="F74" t="inlineStr">
        <is>
          <t>kt</t>
        </is>
      </c>
      <c r="G74" t="inlineStr">
        <is>
          <t>Exportations d'abats = 0 kt (Douanes - Eurostat)</t>
        </is>
      </c>
      <c r="H74" t="inlineStr">
        <is>
          <t>Douanes - Eurostat</t>
        </is>
      </c>
      <c r="I74" t="inlineStr">
        <is>
          <t>Statistique comprenant également les ovins et caprins = extrapolation à partir de la production d'abats de chaque espèce</t>
        </is>
      </c>
      <c r="J74" t="inlineStr">
        <is>
          <t>Volume</t>
        </is>
      </c>
      <c r="K74" t="inlineStr">
        <is>
          <t>Exportations d'abats</t>
        </is>
      </c>
      <c r="L74" t="inlineStr">
        <is>
          <t>Echanges - EUROSTAT</t>
        </is>
      </c>
      <c r="M74" t="inlineStr">
        <is>
          <t>Elevée</t>
        </is>
      </c>
      <c r="N74" t="n">
        <v>0.16</v>
      </c>
      <c r="O74" t="inlineStr"/>
      <c r="P74" t="inlineStr"/>
    </row>
    <row r="75" ht="15" customHeight="1">
      <c r="A75" s="150" t="inlineStr">
        <is>
          <t>Abats</t>
        </is>
      </c>
      <c r="B75" t="inlineStr">
        <is>
          <t>Alimentation humaine</t>
        </is>
      </c>
      <c r="C75" t="inlineStr">
        <is>
          <t>Viande chevaline</t>
        </is>
      </c>
      <c r="D75" t="inlineStr">
        <is>
          <t>France</t>
        </is>
      </c>
      <c r="E75" t="inlineStr">
        <is>
          <t>2015</t>
        </is>
      </c>
      <c r="F75" t="inlineStr">
        <is>
          <t>kt</t>
        </is>
      </c>
      <c r="G75" t="inlineStr"/>
      <c r="H75" t="inlineStr"/>
      <c r="I75" t="inlineStr"/>
      <c r="J75" t="inlineStr"/>
      <c r="K75" t="inlineStr"/>
      <c r="L75" t="inlineStr"/>
      <c r="M75" t="inlineStr"/>
      <c r="N75" t="n">
        <v>0</v>
      </c>
      <c r="O75" t="inlineStr"/>
      <c r="P75" t="inlineStr"/>
    </row>
    <row r="76" ht="15" customHeight="1">
      <c r="A76" s="150" t="inlineStr">
        <is>
          <t>Abats</t>
        </is>
      </c>
      <c r="B76" t="inlineStr">
        <is>
          <t>Circuits spécialisés</t>
        </is>
      </c>
      <c r="C76" t="inlineStr">
        <is>
          <t>Viande chevaline</t>
        </is>
      </c>
      <c r="D76" t="inlineStr">
        <is>
          <t>France</t>
        </is>
      </c>
      <c r="E76" t="inlineStr">
        <is>
          <t>2015</t>
        </is>
      </c>
      <c r="F76" t="inlineStr">
        <is>
          <t>kt</t>
        </is>
      </c>
      <c r="G76" t="inlineStr"/>
      <c r="H76" t="inlineStr"/>
      <c r="I76" t="inlineStr"/>
      <c r="J76" t="inlineStr"/>
      <c r="K76" t="inlineStr"/>
      <c r="L76" t="inlineStr"/>
      <c r="M76" t="inlineStr"/>
      <c r="N76" t="n">
        <v>0</v>
      </c>
      <c r="O76" t="n">
        <v>0</v>
      </c>
      <c r="P76" t="n">
        <v>-0</v>
      </c>
    </row>
    <row r="77" ht="15" customHeight="1">
      <c r="A77" s="150" t="inlineStr">
        <is>
          <t>Abats</t>
        </is>
      </c>
      <c r="B77" t="inlineStr">
        <is>
          <t>Ménages</t>
        </is>
      </c>
      <c r="C77" t="inlineStr">
        <is>
          <t>Viande chevaline</t>
        </is>
      </c>
      <c r="D77" t="inlineStr">
        <is>
          <t>France</t>
        </is>
      </c>
      <c r="E77" t="inlineStr">
        <is>
          <t>2015</t>
        </is>
      </c>
      <c r="F77" t="inlineStr">
        <is>
          <t>kt</t>
        </is>
      </c>
      <c r="G77" t="inlineStr"/>
      <c r="H77" t="inlineStr"/>
      <c r="I77" t="inlineStr"/>
      <c r="J77" t="inlineStr"/>
      <c r="K77" t="inlineStr"/>
      <c r="L77" t="inlineStr"/>
      <c r="M77" t="inlineStr"/>
      <c r="N77" t="n">
        <v>0</v>
      </c>
      <c r="O77" t="n">
        <v>0</v>
      </c>
      <c r="P77" t="n">
        <v>-0</v>
      </c>
    </row>
    <row r="78" ht="15" customHeight="1">
      <c r="A78" s="150" t="inlineStr">
        <is>
          <t>Abats</t>
        </is>
      </c>
      <c r="B78" t="inlineStr">
        <is>
          <t>Circuits généralistes</t>
        </is>
      </c>
      <c r="C78" t="inlineStr">
        <is>
          <t>Viande chevaline</t>
        </is>
      </c>
      <c r="D78" t="inlineStr">
        <is>
          <t>France</t>
        </is>
      </c>
      <c r="E78" t="inlineStr">
        <is>
          <t>2015</t>
        </is>
      </c>
      <c r="F78" t="inlineStr">
        <is>
          <t>kt</t>
        </is>
      </c>
      <c r="G78" t="inlineStr"/>
      <c r="H78" t="inlineStr"/>
      <c r="I78" t="inlineStr"/>
      <c r="J78" t="inlineStr"/>
      <c r="K78" t="inlineStr"/>
      <c r="L78" t="inlineStr"/>
      <c r="M78" t="inlineStr"/>
      <c r="N78" t="n">
        <v>0</v>
      </c>
      <c r="O78" t="n">
        <v>0</v>
      </c>
      <c r="P78" t="n">
        <v>-0</v>
      </c>
    </row>
    <row r="79" ht="15" customHeight="1">
      <c r="A79" s="150" t="inlineStr">
        <is>
          <t>Abats</t>
        </is>
      </c>
      <c r="B79" t="inlineStr">
        <is>
          <t>Autres IAA</t>
        </is>
      </c>
      <c r="C79" t="inlineStr">
        <is>
          <t>Viande chevaline</t>
        </is>
      </c>
      <c r="D79" t="inlineStr">
        <is>
          <t>France</t>
        </is>
      </c>
      <c r="E79" t="inlineStr">
        <is>
          <t>2015</t>
        </is>
      </c>
      <c r="F79" t="inlineStr">
        <is>
          <t>kt</t>
        </is>
      </c>
      <c r="G79" t="inlineStr"/>
      <c r="H79" t="inlineStr"/>
      <c r="I79" t="inlineStr"/>
      <c r="J79" t="inlineStr"/>
      <c r="K79" t="inlineStr"/>
      <c r="L79" t="inlineStr"/>
      <c r="M79" t="inlineStr"/>
      <c r="N79" t="n">
        <v>0</v>
      </c>
      <c r="O79" t="n">
        <v>0</v>
      </c>
      <c r="P79" t="n">
        <v>-0</v>
      </c>
    </row>
    <row r="80" ht="15" customHeight="1">
      <c r="A80" s="150" t="inlineStr">
        <is>
          <t>Abats</t>
        </is>
      </c>
      <c r="B80" t="inlineStr">
        <is>
          <t>Usages alimentaires</t>
        </is>
      </c>
      <c r="C80" t="inlineStr">
        <is>
          <t>Viande chevaline</t>
        </is>
      </c>
      <c r="D80" t="inlineStr">
        <is>
          <t>France</t>
        </is>
      </c>
      <c r="E80" t="inlineStr">
        <is>
          <t>2015</t>
        </is>
      </c>
      <c r="F80" t="inlineStr">
        <is>
          <t>kt</t>
        </is>
      </c>
      <c r="G80" t="inlineStr"/>
      <c r="H80" t="inlineStr"/>
      <c r="I80" t="inlineStr"/>
      <c r="J80" t="inlineStr"/>
      <c r="K80" t="inlineStr"/>
      <c r="L80" t="inlineStr"/>
      <c r="M80" t="inlineStr"/>
      <c r="N80" t="n">
        <v>1.06</v>
      </c>
      <c r="O80" t="inlineStr"/>
      <c r="P80" t="inlineStr"/>
    </row>
    <row r="81" ht="15" customHeight="1">
      <c r="A81" s="150" t="inlineStr">
        <is>
          <t>Abats</t>
        </is>
      </c>
      <c r="B81" t="inlineStr">
        <is>
          <t>Débouchés</t>
        </is>
      </c>
      <c r="C81" t="inlineStr">
        <is>
          <t>Viande chevaline</t>
        </is>
      </c>
      <c r="D81" t="inlineStr">
        <is>
          <t>France</t>
        </is>
      </c>
      <c r="E81" t="inlineStr">
        <is>
          <t>2015</t>
        </is>
      </c>
      <c r="F81" t="inlineStr">
        <is>
          <t>kt</t>
        </is>
      </c>
      <c r="G81" t="inlineStr"/>
      <c r="H81" t="inlineStr"/>
      <c r="I81" t="inlineStr"/>
      <c r="J81" t="inlineStr"/>
      <c r="K81" t="inlineStr"/>
      <c r="L81" t="inlineStr"/>
      <c r="M81" t="inlineStr"/>
      <c r="N81" t="n">
        <v>1.06</v>
      </c>
      <c r="O81" t="inlineStr"/>
      <c r="P81" t="inlineStr"/>
    </row>
    <row r="82" ht="15" customHeight="1">
      <c r="A82" s="150" t="inlineStr">
        <is>
          <t>Abats</t>
        </is>
      </c>
      <c r="B82" t="inlineStr">
        <is>
          <t>Petfood</t>
        </is>
      </c>
      <c r="C82" t="inlineStr">
        <is>
          <t>Viande chevaline</t>
        </is>
      </c>
      <c r="D82" t="inlineStr">
        <is>
          <t>France</t>
        </is>
      </c>
      <c r="E82" t="inlineStr">
        <is>
          <t>2015</t>
        </is>
      </c>
      <c r="F82" t="inlineStr">
        <is>
          <t>kt</t>
        </is>
      </c>
      <c r="G82" t="inlineStr">
        <is>
          <t>Part des abats consommée en petfood = 100 % (A dire d'expert)</t>
        </is>
      </c>
      <c r="H82" t="inlineStr">
        <is>
          <t>A dire d'expert</t>
        </is>
      </c>
      <c r="I82" t="inlineStr">
        <is>
          <t>0</t>
        </is>
      </c>
      <c r="J82" t="inlineStr">
        <is>
          <t>Répartition</t>
        </is>
      </c>
      <c r="K82" t="inlineStr">
        <is>
          <t>Part des abats consommée en petfood</t>
        </is>
      </c>
      <c r="L82" t="inlineStr">
        <is>
          <t>Débouchés - IFCE</t>
        </is>
      </c>
      <c r="M82" t="inlineStr">
        <is>
          <t>Faible</t>
        </is>
      </c>
      <c r="N82" t="n">
        <v>1.06</v>
      </c>
      <c r="O82" t="inlineStr"/>
      <c r="P82" t="inlineStr"/>
    </row>
    <row r="83" ht="15" customHeight="1">
      <c r="A83" s="150" t="inlineStr">
        <is>
          <t>Abats</t>
        </is>
      </c>
      <c r="B83" t="inlineStr">
        <is>
          <t>Alimentation animale</t>
        </is>
      </c>
      <c r="C83" t="inlineStr">
        <is>
          <t>Viande chevaline</t>
        </is>
      </c>
      <c r="D83" t="inlineStr">
        <is>
          <t>France</t>
        </is>
      </c>
      <c r="E83" t="inlineStr">
        <is>
          <t>2015</t>
        </is>
      </c>
      <c r="F83" t="inlineStr">
        <is>
          <t>kt</t>
        </is>
      </c>
      <c r="G83" t="inlineStr"/>
      <c r="H83" t="inlineStr"/>
      <c r="I83" t="inlineStr"/>
      <c r="J83" t="inlineStr"/>
      <c r="K83" t="inlineStr"/>
      <c r="L83" t="inlineStr"/>
      <c r="M83" t="inlineStr"/>
      <c r="N83" t="n">
        <v>1.06</v>
      </c>
      <c r="O83" t="inlineStr"/>
      <c r="P83" t="inlineStr"/>
    </row>
    <row r="84" ht="15" customHeight="1">
      <c r="A84" s="150" t="inlineStr">
        <is>
          <t>Peaux</t>
        </is>
      </c>
      <c r="B84" t="inlineStr">
        <is>
          <t>Biomatériaux</t>
        </is>
      </c>
      <c r="C84" t="inlineStr">
        <is>
          <t>Viande chevaline</t>
        </is>
      </c>
      <c r="D84" t="inlineStr">
        <is>
          <t>France</t>
        </is>
      </c>
      <c r="E84" t="inlineStr">
        <is>
          <t>2015</t>
        </is>
      </c>
      <c r="F84" t="inlineStr">
        <is>
          <t>kt</t>
        </is>
      </c>
      <c r="G84" t="inlineStr"/>
      <c r="H84" t="inlineStr"/>
      <c r="I84" t="inlineStr"/>
      <c r="J84" t="inlineStr"/>
      <c r="K84" t="inlineStr"/>
      <c r="L84" t="inlineStr"/>
      <c r="M84" t="inlineStr">
        <is>
          <t>Faible</t>
        </is>
      </c>
      <c r="N84" t="n">
        <v>0.53</v>
      </c>
      <c r="O84" t="inlineStr"/>
      <c r="P84" t="inlineStr"/>
    </row>
    <row r="85" ht="15" customHeight="1">
      <c r="A85" s="150" t="inlineStr">
        <is>
          <t>Peaux</t>
        </is>
      </c>
      <c r="B85" t="inlineStr">
        <is>
          <t>Usages non-alimentaires</t>
        </is>
      </c>
      <c r="C85" t="inlineStr">
        <is>
          <t>Viande chevaline</t>
        </is>
      </c>
      <c r="D85" t="inlineStr">
        <is>
          <t>France</t>
        </is>
      </c>
      <c r="E85" t="inlineStr">
        <is>
          <t>2015</t>
        </is>
      </c>
      <c r="F85" t="inlineStr">
        <is>
          <t>kt</t>
        </is>
      </c>
      <c r="G85" t="inlineStr"/>
      <c r="H85" t="inlineStr"/>
      <c r="I85" t="inlineStr"/>
      <c r="J85" t="inlineStr"/>
      <c r="K85" t="inlineStr"/>
      <c r="L85" t="inlineStr"/>
      <c r="M85" t="inlineStr"/>
      <c r="N85" t="n">
        <v>0.53</v>
      </c>
      <c r="O85" t="inlineStr"/>
      <c r="P85" t="inlineStr"/>
    </row>
    <row r="86" ht="15" customHeight="1">
      <c r="A86" s="150" t="inlineStr">
        <is>
          <t>Peaux</t>
        </is>
      </c>
      <c r="B86" t="inlineStr">
        <is>
          <t>Débouchés</t>
        </is>
      </c>
      <c r="C86" t="inlineStr">
        <is>
          <t>Viande chevaline</t>
        </is>
      </c>
      <c r="D86" t="inlineStr">
        <is>
          <t>France</t>
        </is>
      </c>
      <c r="E86" t="inlineStr">
        <is>
          <t>2015</t>
        </is>
      </c>
      <c r="F86" t="inlineStr">
        <is>
          <t>kt</t>
        </is>
      </c>
      <c r="G86" t="inlineStr"/>
      <c r="H86" t="inlineStr"/>
      <c r="I86" t="inlineStr"/>
      <c r="J86" t="inlineStr"/>
      <c r="K86" t="inlineStr"/>
      <c r="L86" t="inlineStr"/>
      <c r="M86" t="inlineStr"/>
      <c r="N86" t="n">
        <v>0.53</v>
      </c>
      <c r="O86" t="inlineStr"/>
      <c r="P86" t="inlineStr"/>
    </row>
    <row r="87" ht="15" customHeight="1">
      <c r="A87" s="150" t="inlineStr">
        <is>
          <t>Coproduits</t>
        </is>
      </c>
      <c r="B87" t="inlineStr">
        <is>
          <t>Traitement thermique C1/C2</t>
        </is>
      </c>
      <c r="C87" t="inlineStr">
        <is>
          <t>Viande chevaline</t>
        </is>
      </c>
      <c r="D87" t="inlineStr">
        <is>
          <t>France</t>
        </is>
      </c>
      <c r="E87" t="inlineStr">
        <is>
          <t>2015</t>
        </is>
      </c>
      <c r="F87" t="inlineStr">
        <is>
          <t>kt</t>
        </is>
      </c>
      <c r="G87" t="inlineStr"/>
      <c r="H87" t="inlineStr"/>
      <c r="I87" t="inlineStr"/>
      <c r="J87" t="inlineStr"/>
      <c r="K87" t="inlineStr"/>
      <c r="L87" t="inlineStr"/>
      <c r="M87" t="inlineStr"/>
      <c r="N87" t="n">
        <v>0.46</v>
      </c>
      <c r="O87" t="inlineStr"/>
      <c r="P87" t="inlineStr"/>
    </row>
    <row r="88" ht="15" customHeight="1">
      <c r="A88" s="150" t="inlineStr">
        <is>
          <t>Coproduits</t>
        </is>
      </c>
      <c r="B88" t="inlineStr">
        <is>
          <t>Traitement thermique C3 et alimentaire</t>
        </is>
      </c>
      <c r="C88" t="inlineStr">
        <is>
          <t>Viande chevaline</t>
        </is>
      </c>
      <c r="D88" t="inlineStr">
        <is>
          <t>France</t>
        </is>
      </c>
      <c r="E88" t="inlineStr">
        <is>
          <t>2015</t>
        </is>
      </c>
      <c r="F88" t="inlineStr">
        <is>
          <t>kt</t>
        </is>
      </c>
      <c r="G88" t="inlineStr"/>
      <c r="H88" t="inlineStr"/>
      <c r="I88" t="inlineStr"/>
      <c r="J88" t="inlineStr"/>
      <c r="K88" t="inlineStr"/>
      <c r="L88" t="inlineStr"/>
      <c r="M88" t="inlineStr"/>
      <c r="N88" t="n">
        <v>2.99</v>
      </c>
      <c r="O88" t="inlineStr"/>
      <c r="P88" t="inlineStr"/>
    </row>
    <row r="89" ht="15" customHeight="1">
      <c r="A89" s="150" t="inlineStr">
        <is>
          <t>Coproduits</t>
        </is>
      </c>
      <c r="B89" t="inlineStr">
        <is>
          <t>Transformation des coproduits</t>
        </is>
      </c>
      <c r="C89" t="inlineStr">
        <is>
          <t>Viande chevaline</t>
        </is>
      </c>
      <c r="D89" t="inlineStr">
        <is>
          <t>France</t>
        </is>
      </c>
      <c r="E89" t="inlineStr">
        <is>
          <t>2015</t>
        </is>
      </c>
      <c r="F89" t="inlineStr">
        <is>
          <t>kt</t>
        </is>
      </c>
      <c r="G89" t="inlineStr"/>
      <c r="H89" t="inlineStr"/>
      <c r="I89" t="inlineStr"/>
      <c r="J89" t="inlineStr"/>
      <c r="K89" t="inlineStr"/>
      <c r="L89" t="inlineStr"/>
      <c r="M89" t="inlineStr"/>
      <c r="N89" t="n">
        <v>3.44</v>
      </c>
      <c r="O89" t="inlineStr"/>
      <c r="P89" t="inlineStr"/>
    </row>
    <row r="90" ht="15" customHeight="1">
      <c r="A90" s="150" t="inlineStr">
        <is>
          <t>C1</t>
        </is>
      </c>
      <c r="B90" t="inlineStr">
        <is>
          <t>Traitement thermique C1/C2</t>
        </is>
      </c>
      <c r="C90" t="inlineStr">
        <is>
          <t>Viande chevaline</t>
        </is>
      </c>
      <c r="D90" t="inlineStr">
        <is>
          <t>France</t>
        </is>
      </c>
      <c r="E90" t="inlineStr">
        <is>
          <t>2015</t>
        </is>
      </c>
      <c r="F90" t="inlineStr">
        <is>
          <t>kt</t>
        </is>
      </c>
      <c r="G90" t="inlineStr"/>
      <c r="H90" t="inlineStr"/>
      <c r="I90" t="inlineStr"/>
      <c r="J90" t="inlineStr"/>
      <c r="K90" t="inlineStr"/>
      <c r="L90" t="inlineStr"/>
      <c r="M90" t="inlineStr">
        <is>
          <t>Faible</t>
        </is>
      </c>
      <c r="N90" t="n">
        <v>0.46</v>
      </c>
      <c r="O90" t="inlineStr"/>
      <c r="P90" t="inlineStr"/>
    </row>
    <row r="91" ht="15" customHeight="1">
      <c r="A91" s="150" t="inlineStr">
        <is>
          <t>C1</t>
        </is>
      </c>
      <c r="B91" t="inlineStr">
        <is>
          <t>Transformation des coproduits</t>
        </is>
      </c>
      <c r="C91" t="inlineStr">
        <is>
          <t>Viande chevaline</t>
        </is>
      </c>
      <c r="D91" t="inlineStr">
        <is>
          <t>France</t>
        </is>
      </c>
      <c r="E91" t="inlineStr">
        <is>
          <t>2015</t>
        </is>
      </c>
      <c r="F91" t="inlineStr">
        <is>
          <t>kt</t>
        </is>
      </c>
      <c r="G91" t="inlineStr"/>
      <c r="H91" t="inlineStr"/>
      <c r="I91" t="inlineStr"/>
      <c r="J91" t="inlineStr"/>
      <c r="K91" t="inlineStr"/>
      <c r="L91" t="inlineStr"/>
      <c r="M91" t="inlineStr"/>
      <c r="N91" t="n">
        <v>0.46</v>
      </c>
      <c r="O91" t="inlineStr"/>
      <c r="P91" t="inlineStr"/>
    </row>
    <row r="92" ht="15" customHeight="1">
      <c r="A92" s="150" t="inlineStr">
        <is>
          <t>C2</t>
        </is>
      </c>
      <c r="B92" t="inlineStr">
        <is>
          <t>Traitement thermique C1/C2</t>
        </is>
      </c>
      <c r="C92" t="inlineStr">
        <is>
          <t>Viande chevaline</t>
        </is>
      </c>
      <c r="D92" t="inlineStr">
        <is>
          <t>France</t>
        </is>
      </c>
      <c r="E92" t="inlineStr">
        <is>
          <t>2015</t>
        </is>
      </c>
      <c r="F92" t="inlineStr">
        <is>
          <t>kt</t>
        </is>
      </c>
      <c r="G92" t="inlineStr"/>
      <c r="H92" t="inlineStr"/>
      <c r="I92" t="inlineStr"/>
      <c r="J92" t="inlineStr"/>
      <c r="K92" t="inlineStr"/>
      <c r="L92" t="inlineStr"/>
      <c r="M92" t="inlineStr"/>
      <c r="N92" t="n">
        <v>0</v>
      </c>
      <c r="O92" t="inlineStr"/>
      <c r="P92" t="inlineStr"/>
    </row>
    <row r="93" ht="15" customHeight="1">
      <c r="A93" s="150" t="inlineStr">
        <is>
          <t>C2</t>
        </is>
      </c>
      <c r="B93" t="inlineStr">
        <is>
          <t>Transformation des coproduits</t>
        </is>
      </c>
      <c r="C93" t="inlineStr">
        <is>
          <t>Viande chevaline</t>
        </is>
      </c>
      <c r="D93" t="inlineStr">
        <is>
          <t>France</t>
        </is>
      </c>
      <c r="E93" t="inlineStr">
        <is>
          <t>2015</t>
        </is>
      </c>
      <c r="F93" t="inlineStr">
        <is>
          <t>kt</t>
        </is>
      </c>
      <c r="G93" t="inlineStr"/>
      <c r="H93" t="inlineStr"/>
      <c r="I93" t="inlineStr"/>
      <c r="J93" t="inlineStr"/>
      <c r="K93" t="inlineStr"/>
      <c r="L93" t="inlineStr"/>
      <c r="M93" t="inlineStr"/>
      <c r="N93" t="n">
        <v>0</v>
      </c>
      <c r="O93" t="inlineStr"/>
      <c r="P93" t="inlineStr"/>
    </row>
    <row r="94" ht="15" customHeight="1">
      <c r="A94" s="150" t="inlineStr">
        <is>
          <t>C3 et alimentaire</t>
        </is>
      </c>
      <c r="B94" t="inlineStr">
        <is>
          <t>Traitement thermique C3 et alimentaire</t>
        </is>
      </c>
      <c r="C94" t="inlineStr">
        <is>
          <t>Viande chevaline</t>
        </is>
      </c>
      <c r="D94" t="inlineStr">
        <is>
          <t>France</t>
        </is>
      </c>
      <c r="E94" t="inlineStr">
        <is>
          <t>2015</t>
        </is>
      </c>
      <c r="F94" t="inlineStr">
        <is>
          <t>kt</t>
        </is>
      </c>
      <c r="G94" t="inlineStr"/>
      <c r="H94" t="inlineStr"/>
      <c r="I94" t="inlineStr"/>
      <c r="J94" t="inlineStr"/>
      <c r="K94" t="inlineStr"/>
      <c r="L94" t="inlineStr"/>
      <c r="M94" t="inlineStr">
        <is>
          <t>Faible</t>
        </is>
      </c>
      <c r="N94" t="n">
        <v>2.99</v>
      </c>
      <c r="O94" t="inlineStr"/>
      <c r="P94" t="inlineStr"/>
    </row>
    <row r="95" ht="15" customHeight="1">
      <c r="A95" s="150" t="inlineStr">
        <is>
          <t>C3 et alimentaire</t>
        </is>
      </c>
      <c r="B95" t="inlineStr">
        <is>
          <t>Transformation des coproduits</t>
        </is>
      </c>
      <c r="C95" t="inlineStr">
        <is>
          <t>Viande chevaline</t>
        </is>
      </c>
      <c r="D95" t="inlineStr">
        <is>
          <t>France</t>
        </is>
      </c>
      <c r="E95" t="inlineStr">
        <is>
          <t>2015</t>
        </is>
      </c>
      <c r="F95" t="inlineStr">
        <is>
          <t>kt</t>
        </is>
      </c>
      <c r="G95" t="inlineStr"/>
      <c r="H95" t="inlineStr"/>
      <c r="I95" t="inlineStr"/>
      <c r="J95" t="inlineStr"/>
      <c r="K95" t="inlineStr"/>
      <c r="L95" t="inlineStr"/>
      <c r="M95" t="inlineStr"/>
      <c r="N95" t="n">
        <v>2.99</v>
      </c>
      <c r="O95" t="inlineStr"/>
      <c r="P95" t="inlineStr"/>
    </row>
    <row r="96" ht="15" customHeight="1">
      <c r="A96" s="150" t="inlineStr">
        <is>
          <t>Matières issues de coproduits</t>
        </is>
      </c>
      <c r="B96" t="inlineStr">
        <is>
          <t>Energie</t>
        </is>
      </c>
      <c r="C96" t="inlineStr">
        <is>
          <t>Viande chevaline</t>
        </is>
      </c>
      <c r="D96" t="inlineStr">
        <is>
          <t>France</t>
        </is>
      </c>
      <c r="E96" t="inlineStr">
        <is>
          <t>2015</t>
        </is>
      </c>
      <c r="F96" t="inlineStr">
        <is>
          <t>kt</t>
        </is>
      </c>
      <c r="G96" t="inlineStr"/>
      <c r="H96" t="inlineStr"/>
      <c r="I96" t="inlineStr"/>
      <c r="J96" t="inlineStr"/>
      <c r="K96" t="inlineStr"/>
      <c r="L96" t="inlineStr"/>
      <c r="M96" t="inlineStr"/>
      <c r="N96" t="n">
        <v>0.09</v>
      </c>
      <c r="O96" t="inlineStr"/>
      <c r="P96" t="inlineStr"/>
    </row>
    <row r="97" ht="15" customHeight="1">
      <c r="A97" s="150" t="inlineStr">
        <is>
          <t>Matières issues de coproduits</t>
        </is>
      </c>
      <c r="B97" t="inlineStr">
        <is>
          <t>Fertilisation</t>
        </is>
      </c>
      <c r="C97" t="inlineStr">
        <is>
          <t>Viande chevaline</t>
        </is>
      </c>
      <c r="D97" t="inlineStr">
        <is>
          <t>France</t>
        </is>
      </c>
      <c r="E97" t="inlineStr">
        <is>
          <t>2015</t>
        </is>
      </c>
      <c r="F97" t="inlineStr">
        <is>
          <t>kt</t>
        </is>
      </c>
      <c r="G97" t="inlineStr"/>
      <c r="H97" t="inlineStr"/>
      <c r="I97" t="inlineStr"/>
      <c r="J97" t="inlineStr"/>
      <c r="K97" t="inlineStr"/>
      <c r="L97" t="inlineStr"/>
      <c r="M97" t="inlineStr"/>
      <c r="N97" t="n">
        <v>0.04</v>
      </c>
      <c r="O97" t="inlineStr"/>
      <c r="P97" t="inlineStr"/>
    </row>
    <row r="98" ht="15" customHeight="1">
      <c r="A98" s="150" t="inlineStr">
        <is>
          <t>Matières issues de coproduits</t>
        </is>
      </c>
      <c r="B98" t="inlineStr">
        <is>
          <t>Charcuterie industrielle</t>
        </is>
      </c>
      <c r="C98" t="inlineStr">
        <is>
          <t>Viande chevaline</t>
        </is>
      </c>
      <c r="D98" t="inlineStr">
        <is>
          <t>France</t>
        </is>
      </c>
      <c r="E98" t="inlineStr">
        <is>
          <t>2015</t>
        </is>
      </c>
      <c r="F98" t="inlineStr">
        <is>
          <t>kt</t>
        </is>
      </c>
      <c r="G98" t="inlineStr"/>
      <c r="H98" t="inlineStr"/>
      <c r="I98" t="inlineStr"/>
      <c r="J98" t="inlineStr"/>
      <c r="K98" t="inlineStr"/>
      <c r="L98" t="inlineStr"/>
      <c r="M98" t="inlineStr"/>
      <c r="N98" t="n">
        <v>0.02</v>
      </c>
      <c r="O98" t="n">
        <v>0</v>
      </c>
      <c r="P98" t="n">
        <v>0.02</v>
      </c>
    </row>
    <row r="99" ht="15" customHeight="1">
      <c r="A99" s="150" t="inlineStr">
        <is>
          <t>Matières issues de coproduits</t>
        </is>
      </c>
      <c r="B99" t="inlineStr">
        <is>
          <t>Fabrication de plats préparés</t>
        </is>
      </c>
      <c r="C99" t="inlineStr">
        <is>
          <t>Viande chevaline</t>
        </is>
      </c>
      <c r="D99" t="inlineStr">
        <is>
          <t>France</t>
        </is>
      </c>
      <c r="E99" t="inlineStr">
        <is>
          <t>2015</t>
        </is>
      </c>
      <c r="F99" t="inlineStr">
        <is>
          <t>kt</t>
        </is>
      </c>
      <c r="G99" t="inlineStr"/>
      <c r="H99" t="inlineStr"/>
      <c r="I99" t="inlineStr"/>
      <c r="J99" t="inlineStr"/>
      <c r="K99" t="inlineStr"/>
      <c r="L99" t="inlineStr"/>
      <c r="M99" t="inlineStr"/>
      <c r="N99" t="n">
        <v>0.02</v>
      </c>
      <c r="O99" t="n">
        <v>0</v>
      </c>
      <c r="P99" t="n">
        <v>0.02</v>
      </c>
    </row>
    <row r="100" ht="15" customHeight="1">
      <c r="A100" s="150" t="inlineStr">
        <is>
          <t>Matières issues de coproduits</t>
        </is>
      </c>
      <c r="B100" t="inlineStr">
        <is>
          <t>Alimentation animale rente</t>
        </is>
      </c>
      <c r="C100" t="inlineStr">
        <is>
          <t>Viande chevaline</t>
        </is>
      </c>
      <c r="D100" t="inlineStr">
        <is>
          <t>France</t>
        </is>
      </c>
      <c r="E100" t="inlineStr">
        <is>
          <t>2015</t>
        </is>
      </c>
      <c r="F100" t="inlineStr">
        <is>
          <t>kt</t>
        </is>
      </c>
      <c r="G100" t="inlineStr"/>
      <c r="H100" t="inlineStr"/>
      <c r="I100" t="inlineStr"/>
      <c r="J100" t="inlineStr"/>
      <c r="K100" t="inlineStr"/>
      <c r="L100" t="inlineStr"/>
      <c r="M100" t="inlineStr"/>
      <c r="N100" t="n">
        <v>0.06</v>
      </c>
      <c r="O100" t="inlineStr"/>
      <c r="P100" t="inlineStr"/>
    </row>
    <row r="101" ht="15" customHeight="1">
      <c r="A101" s="150" t="inlineStr">
        <is>
          <t>Matières issues de coproduits</t>
        </is>
      </c>
      <c r="B101" t="inlineStr">
        <is>
          <t>Petfood</t>
        </is>
      </c>
      <c r="C101" t="inlineStr">
        <is>
          <t>Viande chevaline</t>
        </is>
      </c>
      <c r="D101" t="inlineStr">
        <is>
          <t>France</t>
        </is>
      </c>
      <c r="E101" t="inlineStr">
        <is>
          <t>2015</t>
        </is>
      </c>
      <c r="F101" t="inlineStr">
        <is>
          <t>kt</t>
        </is>
      </c>
      <c r="G101" t="inlineStr"/>
      <c r="H101" t="inlineStr"/>
      <c r="I101" t="inlineStr"/>
      <c r="J101" t="inlineStr"/>
      <c r="K101" t="inlineStr"/>
      <c r="L101" t="inlineStr"/>
      <c r="M101" t="inlineStr"/>
      <c r="N101" t="n">
        <v>0.42</v>
      </c>
      <c r="O101" t="inlineStr"/>
      <c r="P101" t="inlineStr"/>
    </row>
    <row r="102" ht="15" customHeight="1">
      <c r="A102" s="150" t="inlineStr">
        <is>
          <t>Matières issues de coproduits</t>
        </is>
      </c>
      <c r="B102" t="inlineStr">
        <is>
          <t>Aquaculture</t>
        </is>
      </c>
      <c r="C102" t="inlineStr">
        <is>
          <t>Viande chevaline</t>
        </is>
      </c>
      <c r="D102" t="inlineStr">
        <is>
          <t>France</t>
        </is>
      </c>
      <c r="E102" t="inlineStr">
        <is>
          <t>2015</t>
        </is>
      </c>
      <c r="F102" t="inlineStr">
        <is>
          <t>kt</t>
        </is>
      </c>
      <c r="G102" t="inlineStr"/>
      <c r="H102" t="inlineStr"/>
      <c r="I102" t="inlineStr"/>
      <c r="J102" t="inlineStr"/>
      <c r="K102" t="inlineStr"/>
      <c r="L102" t="inlineStr"/>
      <c r="M102" t="inlineStr"/>
      <c r="N102" t="n">
        <v>0</v>
      </c>
      <c r="O102" t="inlineStr"/>
      <c r="P102" t="inlineStr"/>
    </row>
    <row r="103" ht="15" customHeight="1">
      <c r="A103" s="150" t="inlineStr">
        <is>
          <t>Matières issues de coproduits</t>
        </is>
      </c>
      <c r="B103" t="inlineStr">
        <is>
          <t>Autres industries</t>
        </is>
      </c>
      <c r="C103" t="inlineStr">
        <is>
          <t>Viande chevaline</t>
        </is>
      </c>
      <c r="D103" t="inlineStr">
        <is>
          <t>France</t>
        </is>
      </c>
      <c r="E103" t="inlineStr">
        <is>
          <t>2015</t>
        </is>
      </c>
      <c r="F103" t="inlineStr">
        <is>
          <t>kt</t>
        </is>
      </c>
      <c r="G103" t="inlineStr"/>
      <c r="H103" t="inlineStr"/>
      <c r="I103" t="inlineStr"/>
      <c r="J103" t="inlineStr"/>
      <c r="K103" t="inlineStr"/>
      <c r="L103" t="inlineStr"/>
      <c r="M103" t="inlineStr"/>
      <c r="N103" t="n">
        <v>0.07000000000000001</v>
      </c>
      <c r="O103" t="inlineStr"/>
      <c r="P103" t="inlineStr"/>
    </row>
    <row r="104" ht="15" customHeight="1">
      <c r="A104" s="150" t="inlineStr">
        <is>
          <t>Matières issues de coproduits</t>
        </is>
      </c>
      <c r="B104" t="inlineStr">
        <is>
          <t>Autres usages (ou usages inconnus)</t>
        </is>
      </c>
      <c r="C104" t="inlineStr">
        <is>
          <t>Viande chevaline</t>
        </is>
      </c>
      <c r="D104" t="inlineStr">
        <is>
          <t>France</t>
        </is>
      </c>
      <c r="E104" t="inlineStr">
        <is>
          <t>2015</t>
        </is>
      </c>
      <c r="F104" t="inlineStr">
        <is>
          <t>kt</t>
        </is>
      </c>
      <c r="G104" t="inlineStr"/>
      <c r="H104" t="inlineStr"/>
      <c r="I104" t="inlineStr"/>
      <c r="J104" t="inlineStr"/>
      <c r="K104" t="inlineStr"/>
      <c r="L104" t="inlineStr"/>
      <c r="M104" t="inlineStr"/>
      <c r="N104" t="n">
        <v>0</v>
      </c>
      <c r="O104" t="inlineStr"/>
      <c r="P104" t="inlineStr"/>
    </row>
    <row r="105" ht="15" customHeight="1">
      <c r="A105" s="150" t="inlineStr">
        <is>
          <t>Matières issues de coproduits</t>
        </is>
      </c>
      <c r="B105" t="inlineStr">
        <is>
          <t>Export</t>
        </is>
      </c>
      <c r="C105" t="inlineStr">
        <is>
          <t>Viande chevaline</t>
        </is>
      </c>
      <c r="D105" t="inlineStr">
        <is>
          <t>France</t>
        </is>
      </c>
      <c r="E105" t="inlineStr">
        <is>
          <t>2015</t>
        </is>
      </c>
      <c r="F105" t="inlineStr">
        <is>
          <t>kt</t>
        </is>
      </c>
      <c r="G105" t="inlineStr"/>
      <c r="H105" t="inlineStr"/>
      <c r="I105" t="inlineStr"/>
      <c r="J105" t="inlineStr"/>
      <c r="K105" t="inlineStr"/>
      <c r="L105" t="inlineStr"/>
      <c r="M105" t="inlineStr"/>
      <c r="N105" t="n">
        <v>0.79</v>
      </c>
      <c r="O105" t="inlineStr"/>
      <c r="P105" t="inlineStr"/>
    </row>
    <row r="106" ht="15" customHeight="1">
      <c r="A106" s="150" t="inlineStr">
        <is>
          <t>Matières issues de coproduits</t>
        </is>
      </c>
      <c r="B106" t="inlineStr">
        <is>
          <t>Autres IAA</t>
        </is>
      </c>
      <c r="C106" t="inlineStr">
        <is>
          <t>Viande chevaline</t>
        </is>
      </c>
      <c r="D106" t="inlineStr">
        <is>
          <t>France</t>
        </is>
      </c>
      <c r="E106" t="inlineStr">
        <is>
          <t>2015</t>
        </is>
      </c>
      <c r="F106" t="inlineStr">
        <is>
          <t>kt</t>
        </is>
      </c>
      <c r="G106" t="inlineStr"/>
      <c r="H106" t="inlineStr"/>
      <c r="I106" t="inlineStr"/>
      <c r="J106" t="inlineStr"/>
      <c r="K106" t="inlineStr"/>
      <c r="L106" t="inlineStr"/>
      <c r="M106" t="inlineStr"/>
      <c r="N106" t="n">
        <v>0.04</v>
      </c>
      <c r="O106" t="inlineStr"/>
      <c r="P106" t="inlineStr"/>
    </row>
    <row r="107" ht="15" customHeight="1">
      <c r="A107" s="150" t="inlineStr">
        <is>
          <t>Matières issues de coproduits</t>
        </is>
      </c>
      <c r="B107" t="inlineStr">
        <is>
          <t>Alimentation humaine</t>
        </is>
      </c>
      <c r="C107" t="inlineStr">
        <is>
          <t>Viande chevaline</t>
        </is>
      </c>
      <c r="D107" t="inlineStr">
        <is>
          <t>France</t>
        </is>
      </c>
      <c r="E107" t="inlineStr">
        <is>
          <t>2015</t>
        </is>
      </c>
      <c r="F107" t="inlineStr">
        <is>
          <t>kt</t>
        </is>
      </c>
      <c r="G107" t="inlineStr"/>
      <c r="H107" t="inlineStr"/>
      <c r="I107" t="inlineStr"/>
      <c r="J107" t="inlineStr"/>
      <c r="K107" t="inlineStr"/>
      <c r="L107" t="inlineStr"/>
      <c r="M107" t="inlineStr"/>
      <c r="N107" t="n">
        <v>0.04</v>
      </c>
      <c r="O107" t="inlineStr"/>
      <c r="P107" t="inlineStr"/>
    </row>
    <row r="108" ht="15" customHeight="1">
      <c r="A108" s="150" t="inlineStr">
        <is>
          <t>Matières issues de coproduits</t>
        </is>
      </c>
      <c r="B108" t="inlineStr">
        <is>
          <t>Usages alimentaires</t>
        </is>
      </c>
      <c r="C108" t="inlineStr">
        <is>
          <t>Viande chevaline</t>
        </is>
      </c>
      <c r="D108" t="inlineStr">
        <is>
          <t>France</t>
        </is>
      </c>
      <c r="E108" t="inlineStr">
        <is>
          <t>2015</t>
        </is>
      </c>
      <c r="F108" t="inlineStr">
        <is>
          <t>kt</t>
        </is>
      </c>
      <c r="G108" t="inlineStr"/>
      <c r="H108" t="inlineStr"/>
      <c r="I108" t="inlineStr"/>
      <c r="J108" t="inlineStr"/>
      <c r="K108" t="inlineStr"/>
      <c r="L108" t="inlineStr"/>
      <c r="M108" t="inlineStr"/>
      <c r="N108" t="n">
        <v>0.51</v>
      </c>
      <c r="O108" t="inlineStr"/>
      <c r="P108" t="inlineStr"/>
    </row>
    <row r="109" ht="15" customHeight="1">
      <c r="A109" s="150" t="inlineStr">
        <is>
          <t>Matières issues de coproduits</t>
        </is>
      </c>
      <c r="B109" t="inlineStr">
        <is>
          <t>Alimentation animale</t>
        </is>
      </c>
      <c r="C109" t="inlineStr">
        <is>
          <t>Viande chevaline</t>
        </is>
      </c>
      <c r="D109" t="inlineStr">
        <is>
          <t>France</t>
        </is>
      </c>
      <c r="E109" t="inlineStr">
        <is>
          <t>2015</t>
        </is>
      </c>
      <c r="F109" t="inlineStr">
        <is>
          <t>kt</t>
        </is>
      </c>
      <c r="G109" t="inlineStr"/>
      <c r="H109" t="inlineStr"/>
      <c r="I109" t="inlineStr"/>
      <c r="J109" t="inlineStr"/>
      <c r="K109" t="inlineStr"/>
      <c r="L109" t="inlineStr"/>
      <c r="M109" t="inlineStr"/>
      <c r="N109" t="n">
        <v>0.47</v>
      </c>
      <c r="O109" t="inlineStr"/>
      <c r="P109" t="inlineStr"/>
    </row>
    <row r="110" ht="15" customHeight="1">
      <c r="A110" s="150" t="inlineStr">
        <is>
          <t>Matières issues de coproduits</t>
        </is>
      </c>
      <c r="B110" t="inlineStr">
        <is>
          <t>Débouchés</t>
        </is>
      </c>
      <c r="C110" t="inlineStr">
        <is>
          <t>Viande chevaline</t>
        </is>
      </c>
      <c r="D110" t="inlineStr">
        <is>
          <t>France</t>
        </is>
      </c>
      <c r="E110" t="inlineStr">
        <is>
          <t>2015</t>
        </is>
      </c>
      <c r="F110" t="inlineStr">
        <is>
          <t>kt</t>
        </is>
      </c>
      <c r="G110" t="inlineStr"/>
      <c r="H110" t="inlineStr"/>
      <c r="I110" t="inlineStr"/>
      <c r="J110" t="inlineStr"/>
      <c r="K110" t="inlineStr"/>
      <c r="L110" t="inlineStr"/>
      <c r="M110" t="inlineStr"/>
      <c r="N110" t="n">
        <v>0.7</v>
      </c>
      <c r="O110" t="inlineStr"/>
      <c r="P110" t="inlineStr"/>
    </row>
    <row r="111" ht="15" customHeight="1">
      <c r="A111" s="150" t="inlineStr">
        <is>
          <t>Matières issues de coproduits</t>
        </is>
      </c>
      <c r="B111" t="inlineStr">
        <is>
          <t>Usages non-alimentaires</t>
        </is>
      </c>
      <c r="C111" t="inlineStr">
        <is>
          <t>Viande chevaline</t>
        </is>
      </c>
      <c r="D111" t="inlineStr">
        <is>
          <t>France</t>
        </is>
      </c>
      <c r="E111" t="inlineStr">
        <is>
          <t>2015</t>
        </is>
      </c>
      <c r="F111" t="inlineStr">
        <is>
          <t>kt</t>
        </is>
      </c>
      <c r="G111" t="inlineStr"/>
      <c r="H111" t="inlineStr"/>
      <c r="I111" t="inlineStr"/>
      <c r="J111" t="inlineStr"/>
      <c r="K111" t="inlineStr"/>
      <c r="L111" t="inlineStr"/>
      <c r="M111" t="inlineStr"/>
      <c r="N111" t="n">
        <v>0.19</v>
      </c>
      <c r="O111" t="inlineStr"/>
      <c r="P111" t="inlineStr"/>
    </row>
    <row r="112" ht="15" customHeight="1">
      <c r="A112" s="150" t="inlineStr">
        <is>
          <t>Produits transformés</t>
        </is>
      </c>
      <c r="B112" t="inlineStr">
        <is>
          <t>Energie</t>
        </is>
      </c>
      <c r="C112" t="inlineStr">
        <is>
          <t>Viande chevaline</t>
        </is>
      </c>
      <c r="D112" t="inlineStr">
        <is>
          <t>France</t>
        </is>
      </c>
      <c r="E112" t="inlineStr">
        <is>
          <t>2015</t>
        </is>
      </c>
      <c r="F112" t="inlineStr">
        <is>
          <t>kt</t>
        </is>
      </c>
      <c r="G112" t="inlineStr"/>
      <c r="H112" t="inlineStr"/>
      <c r="I112" t="inlineStr"/>
      <c r="J112" t="inlineStr"/>
      <c r="K112" t="inlineStr"/>
      <c r="L112" t="inlineStr"/>
      <c r="M112" t="inlineStr"/>
      <c r="N112" t="n">
        <v>0.09</v>
      </c>
      <c r="O112" t="inlineStr"/>
      <c r="P112" t="inlineStr"/>
    </row>
    <row r="113" ht="15" customHeight="1">
      <c r="A113" s="150" t="inlineStr">
        <is>
          <t>Produits transformés</t>
        </is>
      </c>
      <c r="B113" t="inlineStr">
        <is>
          <t>Fertilisation</t>
        </is>
      </c>
      <c r="C113" t="inlineStr">
        <is>
          <t>Viande chevaline</t>
        </is>
      </c>
      <c r="D113" t="inlineStr">
        <is>
          <t>France</t>
        </is>
      </c>
      <c r="E113" t="inlineStr">
        <is>
          <t>2015</t>
        </is>
      </c>
      <c r="F113" t="inlineStr">
        <is>
          <t>kt</t>
        </is>
      </c>
      <c r="G113" t="inlineStr"/>
      <c r="H113" t="inlineStr"/>
      <c r="I113" t="inlineStr"/>
      <c r="J113" t="inlineStr"/>
      <c r="K113" t="inlineStr"/>
      <c r="L113" t="inlineStr"/>
      <c r="M113" t="inlineStr"/>
      <c r="N113" t="n">
        <v>0.04</v>
      </c>
      <c r="O113" t="inlineStr"/>
      <c r="P113" t="inlineStr"/>
    </row>
    <row r="114" ht="15" customHeight="1">
      <c r="A114" s="150" t="inlineStr">
        <is>
          <t>Produits transformés</t>
        </is>
      </c>
      <c r="B114" t="inlineStr">
        <is>
          <t>Charcuterie industrielle</t>
        </is>
      </c>
      <c r="C114" t="inlineStr">
        <is>
          <t>Viande chevaline</t>
        </is>
      </c>
      <c r="D114" t="inlineStr">
        <is>
          <t>France</t>
        </is>
      </c>
      <c r="E114" t="inlineStr">
        <is>
          <t>2015</t>
        </is>
      </c>
      <c r="F114" t="inlineStr">
        <is>
          <t>kt</t>
        </is>
      </c>
      <c r="G114" t="inlineStr"/>
      <c r="H114" t="inlineStr"/>
      <c r="I114" t="inlineStr"/>
      <c r="J114" t="inlineStr"/>
      <c r="K114" t="inlineStr"/>
      <c r="L114" t="inlineStr"/>
      <c r="M114" t="inlineStr"/>
      <c r="N114" t="n">
        <v>0.02</v>
      </c>
      <c r="O114" t="n">
        <v>0</v>
      </c>
      <c r="P114" t="n">
        <v>0.02</v>
      </c>
    </row>
    <row r="115" ht="15" customHeight="1">
      <c r="A115" s="150" t="inlineStr">
        <is>
          <t>Produits transformés</t>
        </is>
      </c>
      <c r="B115" t="inlineStr">
        <is>
          <t>Fabrication de plats préparés</t>
        </is>
      </c>
      <c r="C115" t="inlineStr">
        <is>
          <t>Viande chevaline</t>
        </is>
      </c>
      <c r="D115" t="inlineStr">
        <is>
          <t>France</t>
        </is>
      </c>
      <c r="E115" t="inlineStr">
        <is>
          <t>2015</t>
        </is>
      </c>
      <c r="F115" t="inlineStr">
        <is>
          <t>kt</t>
        </is>
      </c>
      <c r="G115" t="inlineStr"/>
      <c r="H115" t="inlineStr"/>
      <c r="I115" t="inlineStr"/>
      <c r="J115" t="inlineStr"/>
      <c r="K115" t="inlineStr"/>
      <c r="L115" t="inlineStr"/>
      <c r="M115" t="inlineStr"/>
      <c r="N115" t="n">
        <v>0.02</v>
      </c>
      <c r="O115" t="n">
        <v>0</v>
      </c>
      <c r="P115" t="n">
        <v>0.02</v>
      </c>
    </row>
    <row r="116" ht="15" customHeight="1">
      <c r="A116" s="150" t="inlineStr">
        <is>
          <t>Produits transformés</t>
        </is>
      </c>
      <c r="B116" t="inlineStr">
        <is>
          <t>Alimentation animale rente</t>
        </is>
      </c>
      <c r="C116" t="inlineStr">
        <is>
          <t>Viande chevaline</t>
        </is>
      </c>
      <c r="D116" t="inlineStr">
        <is>
          <t>France</t>
        </is>
      </c>
      <c r="E116" t="inlineStr">
        <is>
          <t>2015</t>
        </is>
      </c>
      <c r="F116" t="inlineStr">
        <is>
          <t>kt</t>
        </is>
      </c>
      <c r="G116" t="inlineStr"/>
      <c r="H116" t="inlineStr"/>
      <c r="I116" t="inlineStr"/>
      <c r="J116" t="inlineStr"/>
      <c r="K116" t="inlineStr"/>
      <c r="L116" t="inlineStr"/>
      <c r="M116" t="inlineStr"/>
      <c r="N116" t="n">
        <v>0.06</v>
      </c>
      <c r="O116" t="inlineStr"/>
      <c r="P116" t="inlineStr"/>
    </row>
    <row r="117" ht="15" customHeight="1">
      <c r="A117" s="150" t="inlineStr">
        <is>
          <t>Produits transformés</t>
        </is>
      </c>
      <c r="B117" t="inlineStr">
        <is>
          <t>Petfood</t>
        </is>
      </c>
      <c r="C117" t="inlineStr">
        <is>
          <t>Viande chevaline</t>
        </is>
      </c>
      <c r="D117" t="inlineStr">
        <is>
          <t>France</t>
        </is>
      </c>
      <c r="E117" t="inlineStr">
        <is>
          <t>2015</t>
        </is>
      </c>
      <c r="F117" t="inlineStr">
        <is>
          <t>kt</t>
        </is>
      </c>
      <c r="G117" t="inlineStr"/>
      <c r="H117" t="inlineStr"/>
      <c r="I117" t="inlineStr"/>
      <c r="J117" t="inlineStr"/>
      <c r="K117" t="inlineStr"/>
      <c r="L117" t="inlineStr"/>
      <c r="M117" t="inlineStr"/>
      <c r="N117" t="n">
        <v>0.42</v>
      </c>
      <c r="O117" t="inlineStr"/>
      <c r="P117" t="inlineStr"/>
    </row>
    <row r="118" ht="15" customHeight="1">
      <c r="A118" s="150" t="inlineStr">
        <is>
          <t>Produits transformés</t>
        </is>
      </c>
      <c r="B118" t="inlineStr">
        <is>
          <t>Aquaculture</t>
        </is>
      </c>
      <c r="C118" t="inlineStr">
        <is>
          <t>Viande chevaline</t>
        </is>
      </c>
      <c r="D118" t="inlineStr">
        <is>
          <t>France</t>
        </is>
      </c>
      <c r="E118" t="inlineStr">
        <is>
          <t>2015</t>
        </is>
      </c>
      <c r="F118" t="inlineStr">
        <is>
          <t>kt</t>
        </is>
      </c>
      <c r="G118" t="inlineStr"/>
      <c r="H118" t="inlineStr"/>
      <c r="I118" t="inlineStr"/>
      <c r="J118" t="inlineStr"/>
      <c r="K118" t="inlineStr"/>
      <c r="L118" t="inlineStr"/>
      <c r="M118" t="inlineStr"/>
      <c r="N118" t="n">
        <v>0</v>
      </c>
      <c r="O118" t="inlineStr"/>
      <c r="P118" t="inlineStr"/>
    </row>
    <row r="119" ht="15" customHeight="1">
      <c r="A119" s="150" t="inlineStr">
        <is>
          <t>Produits transformés</t>
        </is>
      </c>
      <c r="B119" t="inlineStr">
        <is>
          <t>Autres industries</t>
        </is>
      </c>
      <c r="C119" t="inlineStr">
        <is>
          <t>Viande chevaline</t>
        </is>
      </c>
      <c r="D119" t="inlineStr">
        <is>
          <t>France</t>
        </is>
      </c>
      <c r="E119" t="inlineStr">
        <is>
          <t>2015</t>
        </is>
      </c>
      <c r="F119" t="inlineStr">
        <is>
          <t>kt</t>
        </is>
      </c>
      <c r="G119" t="inlineStr"/>
      <c r="H119" t="inlineStr"/>
      <c r="I119" t="inlineStr"/>
      <c r="J119" t="inlineStr"/>
      <c r="K119" t="inlineStr"/>
      <c r="L119" t="inlineStr"/>
      <c r="M119" t="inlineStr"/>
      <c r="N119" t="n">
        <v>0.07000000000000001</v>
      </c>
      <c r="O119" t="inlineStr"/>
      <c r="P119" t="inlineStr"/>
    </row>
    <row r="120" ht="15" customHeight="1">
      <c r="A120" s="150" t="inlineStr">
        <is>
          <t>Produits transformés</t>
        </is>
      </c>
      <c r="B120" t="inlineStr">
        <is>
          <t>Autres usages (ou usages inconnus)</t>
        </is>
      </c>
      <c r="C120" t="inlineStr">
        <is>
          <t>Viande chevaline</t>
        </is>
      </c>
      <c r="D120" t="inlineStr">
        <is>
          <t>France</t>
        </is>
      </c>
      <c r="E120" t="inlineStr">
        <is>
          <t>2015</t>
        </is>
      </c>
      <c r="F120" t="inlineStr">
        <is>
          <t>kt</t>
        </is>
      </c>
      <c r="G120" t="inlineStr"/>
      <c r="H120" t="inlineStr"/>
      <c r="I120" t="inlineStr"/>
      <c r="J120" t="inlineStr"/>
      <c r="K120" t="inlineStr"/>
      <c r="L120" t="inlineStr"/>
      <c r="M120" t="inlineStr"/>
      <c r="N120" t="n">
        <v>0</v>
      </c>
      <c r="O120" t="inlineStr"/>
      <c r="P120" t="inlineStr"/>
    </row>
    <row r="121" ht="15" customHeight="1">
      <c r="A121" s="150" t="inlineStr">
        <is>
          <t>Produits transformés</t>
        </is>
      </c>
      <c r="B121" t="inlineStr">
        <is>
          <t>Export</t>
        </is>
      </c>
      <c r="C121" t="inlineStr">
        <is>
          <t>Viande chevaline</t>
        </is>
      </c>
      <c r="D121" t="inlineStr">
        <is>
          <t>France</t>
        </is>
      </c>
      <c r="E121" t="inlineStr">
        <is>
          <t>2015</t>
        </is>
      </c>
      <c r="F121" t="inlineStr">
        <is>
          <t>kt</t>
        </is>
      </c>
      <c r="G121" t="inlineStr"/>
      <c r="H121" t="inlineStr"/>
      <c r="I121" t="inlineStr"/>
      <c r="J121" t="inlineStr"/>
      <c r="K121" t="inlineStr"/>
      <c r="L121" t="inlineStr"/>
      <c r="M121" t="inlineStr"/>
      <c r="N121" t="n">
        <v>0.79</v>
      </c>
      <c r="O121" t="inlineStr"/>
      <c r="P121" t="inlineStr"/>
    </row>
    <row r="122" ht="15" customHeight="1">
      <c r="A122" s="150" t="inlineStr">
        <is>
          <t>Produits transformés</t>
        </is>
      </c>
      <c r="B122" t="inlineStr">
        <is>
          <t>Autres IAA</t>
        </is>
      </c>
      <c r="C122" t="inlineStr">
        <is>
          <t>Viande chevaline</t>
        </is>
      </c>
      <c r="D122" t="inlineStr">
        <is>
          <t>France</t>
        </is>
      </c>
      <c r="E122" t="inlineStr">
        <is>
          <t>2015</t>
        </is>
      </c>
      <c r="F122" t="inlineStr">
        <is>
          <t>kt</t>
        </is>
      </c>
      <c r="G122" t="inlineStr"/>
      <c r="H122" t="inlineStr"/>
      <c r="I122" t="inlineStr"/>
      <c r="J122" t="inlineStr"/>
      <c r="K122" t="inlineStr"/>
      <c r="L122" t="inlineStr"/>
      <c r="M122" t="inlineStr"/>
      <c r="N122" t="n">
        <v>0.04</v>
      </c>
      <c r="O122" t="inlineStr"/>
      <c r="P122" t="inlineStr"/>
    </row>
    <row r="123" ht="15" customHeight="1">
      <c r="A123" s="150" t="inlineStr">
        <is>
          <t>Produits transformés</t>
        </is>
      </c>
      <c r="B123" t="inlineStr">
        <is>
          <t>Alimentation humaine</t>
        </is>
      </c>
      <c r="C123" t="inlineStr">
        <is>
          <t>Viande chevaline</t>
        </is>
      </c>
      <c r="D123" t="inlineStr">
        <is>
          <t>France</t>
        </is>
      </c>
      <c r="E123" t="inlineStr">
        <is>
          <t>2015</t>
        </is>
      </c>
      <c r="F123" t="inlineStr">
        <is>
          <t>kt</t>
        </is>
      </c>
      <c r="G123" t="inlineStr"/>
      <c r="H123" t="inlineStr"/>
      <c r="I123" t="inlineStr"/>
      <c r="J123" t="inlineStr"/>
      <c r="K123" t="inlineStr"/>
      <c r="L123" t="inlineStr"/>
      <c r="M123" t="inlineStr"/>
      <c r="N123" t="n">
        <v>0.04</v>
      </c>
      <c r="O123" t="inlineStr"/>
      <c r="P123" t="inlineStr"/>
    </row>
    <row r="124" ht="15" customHeight="1">
      <c r="A124" s="150" t="inlineStr">
        <is>
          <t>Produits transformés</t>
        </is>
      </c>
      <c r="B124" t="inlineStr">
        <is>
          <t>Usages alimentaires</t>
        </is>
      </c>
      <c r="C124" t="inlineStr">
        <is>
          <t>Viande chevaline</t>
        </is>
      </c>
      <c r="D124" t="inlineStr">
        <is>
          <t>France</t>
        </is>
      </c>
      <c r="E124" t="inlineStr">
        <is>
          <t>2015</t>
        </is>
      </c>
      <c r="F124" t="inlineStr">
        <is>
          <t>kt</t>
        </is>
      </c>
      <c r="G124" t="inlineStr"/>
      <c r="H124" t="inlineStr"/>
      <c r="I124" t="inlineStr"/>
      <c r="J124" t="inlineStr"/>
      <c r="K124" t="inlineStr"/>
      <c r="L124" t="inlineStr"/>
      <c r="M124" t="inlineStr"/>
      <c r="N124" t="n">
        <v>0.51</v>
      </c>
      <c r="O124" t="inlineStr"/>
      <c r="P124" t="inlineStr"/>
    </row>
    <row r="125" ht="15" customHeight="1">
      <c r="A125" s="150" t="inlineStr">
        <is>
          <t>Produits transformés</t>
        </is>
      </c>
      <c r="B125" t="inlineStr">
        <is>
          <t>Alimentation animale</t>
        </is>
      </c>
      <c r="C125" t="inlineStr">
        <is>
          <t>Viande chevaline</t>
        </is>
      </c>
      <c r="D125" t="inlineStr">
        <is>
          <t>France</t>
        </is>
      </c>
      <c r="E125" t="inlineStr">
        <is>
          <t>2015</t>
        </is>
      </c>
      <c r="F125" t="inlineStr">
        <is>
          <t>kt</t>
        </is>
      </c>
      <c r="G125" t="inlineStr"/>
      <c r="H125" t="inlineStr"/>
      <c r="I125" t="inlineStr"/>
      <c r="J125" t="inlineStr"/>
      <c r="K125" t="inlineStr"/>
      <c r="L125" t="inlineStr"/>
      <c r="M125" t="inlineStr"/>
      <c r="N125" t="n">
        <v>0.47</v>
      </c>
      <c r="O125" t="inlineStr"/>
      <c r="P125" t="inlineStr"/>
    </row>
    <row r="126" ht="15" customHeight="1">
      <c r="A126" s="150" t="inlineStr">
        <is>
          <t>Produits transformés</t>
        </is>
      </c>
      <c r="B126" t="inlineStr">
        <is>
          <t>Débouchés</t>
        </is>
      </c>
      <c r="C126" t="inlineStr">
        <is>
          <t>Viande chevaline</t>
        </is>
      </c>
      <c r="D126" t="inlineStr">
        <is>
          <t>France</t>
        </is>
      </c>
      <c r="E126" t="inlineStr">
        <is>
          <t>2015</t>
        </is>
      </c>
      <c r="F126" t="inlineStr">
        <is>
          <t>kt</t>
        </is>
      </c>
      <c r="G126" t="inlineStr"/>
      <c r="H126" t="inlineStr"/>
      <c r="I126" t="inlineStr"/>
      <c r="J126" t="inlineStr"/>
      <c r="K126" t="inlineStr"/>
      <c r="L126" t="inlineStr"/>
      <c r="M126" t="inlineStr"/>
      <c r="N126" t="n">
        <v>0.7</v>
      </c>
      <c r="O126" t="inlineStr"/>
      <c r="P126" t="inlineStr"/>
    </row>
    <row r="127" ht="15" customHeight="1">
      <c r="A127" s="150" t="inlineStr">
        <is>
          <t>Produits transformés</t>
        </is>
      </c>
      <c r="B127" t="inlineStr">
        <is>
          <t>Usages non-alimentaires</t>
        </is>
      </c>
      <c r="C127" t="inlineStr">
        <is>
          <t>Viande chevaline</t>
        </is>
      </c>
      <c r="D127" t="inlineStr">
        <is>
          <t>France</t>
        </is>
      </c>
      <c r="E127" t="inlineStr">
        <is>
          <t>2015</t>
        </is>
      </c>
      <c r="F127" t="inlineStr">
        <is>
          <t>kt</t>
        </is>
      </c>
      <c r="G127" t="inlineStr"/>
      <c r="H127" t="inlineStr"/>
      <c r="I127" t="inlineStr"/>
      <c r="J127" t="inlineStr"/>
      <c r="K127" t="inlineStr"/>
      <c r="L127" t="inlineStr"/>
      <c r="M127" t="inlineStr"/>
      <c r="N127" t="n">
        <v>0.19</v>
      </c>
      <c r="O127" t="inlineStr"/>
      <c r="P127" t="inlineStr"/>
    </row>
    <row r="128" ht="15" customHeight="1">
      <c r="A128" s="150" t="inlineStr">
        <is>
          <t>Farines et graisses animales</t>
        </is>
      </c>
      <c r="B128" t="inlineStr">
        <is>
          <t>Energie</t>
        </is>
      </c>
      <c r="C128" t="inlineStr">
        <is>
          <t>Viande chevaline</t>
        </is>
      </c>
      <c r="D128" t="inlineStr">
        <is>
          <t>France</t>
        </is>
      </c>
      <c r="E128" t="inlineStr">
        <is>
          <t>2015</t>
        </is>
      </c>
      <c r="F128" t="inlineStr">
        <is>
          <t>kt</t>
        </is>
      </c>
      <c r="G128" t="inlineStr"/>
      <c r="H128" t="inlineStr"/>
      <c r="I128" t="inlineStr"/>
      <c r="J128" t="inlineStr"/>
      <c r="K128" t="inlineStr"/>
      <c r="L128" t="inlineStr"/>
      <c r="M128" t="inlineStr"/>
      <c r="N128" t="n">
        <v>0.07000000000000001</v>
      </c>
      <c r="O128" t="inlineStr"/>
      <c r="P128" t="inlineStr"/>
    </row>
    <row r="129" ht="15" customHeight="1">
      <c r="A129" s="150" t="inlineStr">
        <is>
          <t>Farines et graisses animales</t>
        </is>
      </c>
      <c r="B129" t="inlineStr">
        <is>
          <t>Fertilisation</t>
        </is>
      </c>
      <c r="C129" t="inlineStr">
        <is>
          <t>Viande chevaline</t>
        </is>
      </c>
      <c r="D129" t="inlineStr">
        <is>
          <t>France</t>
        </is>
      </c>
      <c r="E129" t="inlineStr">
        <is>
          <t>2015</t>
        </is>
      </c>
      <c r="F129" t="inlineStr">
        <is>
          <t>kt</t>
        </is>
      </c>
      <c r="G129" t="inlineStr"/>
      <c r="H129" t="inlineStr"/>
      <c r="I129" t="inlineStr"/>
      <c r="J129" t="inlineStr"/>
      <c r="K129" t="inlineStr"/>
      <c r="L129" t="inlineStr"/>
      <c r="M129" t="inlineStr"/>
      <c r="N129" t="n">
        <v>0.01</v>
      </c>
      <c r="O129" t="inlineStr"/>
      <c r="P129" t="inlineStr"/>
    </row>
    <row r="130" ht="15" customHeight="1">
      <c r="A130" s="150" t="inlineStr">
        <is>
          <t>Farines et graisses animales</t>
        </is>
      </c>
      <c r="B130" t="inlineStr">
        <is>
          <t>Usages non-alimentaires</t>
        </is>
      </c>
      <c r="C130" t="inlineStr">
        <is>
          <t>Viande chevaline</t>
        </is>
      </c>
      <c r="D130" t="inlineStr">
        <is>
          <t>France</t>
        </is>
      </c>
      <c r="E130" t="inlineStr">
        <is>
          <t>2015</t>
        </is>
      </c>
      <c r="F130" t="inlineStr">
        <is>
          <t>kt</t>
        </is>
      </c>
      <c r="G130" t="inlineStr"/>
      <c r="H130" t="inlineStr"/>
      <c r="I130" t="inlineStr"/>
      <c r="J130" t="inlineStr"/>
      <c r="K130" t="inlineStr"/>
      <c r="L130" t="inlineStr"/>
      <c r="M130" t="inlineStr"/>
      <c r="N130" t="n">
        <v>0.08</v>
      </c>
      <c r="O130" t="inlineStr"/>
      <c r="P130" t="inlineStr"/>
    </row>
    <row r="131" ht="15" customHeight="1">
      <c r="A131" s="150" t="inlineStr">
        <is>
          <t>Farines et graisses animales</t>
        </is>
      </c>
      <c r="B131" t="inlineStr">
        <is>
          <t>Débouchés</t>
        </is>
      </c>
      <c r="C131" t="inlineStr">
        <is>
          <t>Viande chevaline</t>
        </is>
      </c>
      <c r="D131" t="inlineStr">
        <is>
          <t>France</t>
        </is>
      </c>
      <c r="E131" t="inlineStr">
        <is>
          <t>2015</t>
        </is>
      </c>
      <c r="F131" t="inlineStr">
        <is>
          <t>kt</t>
        </is>
      </c>
      <c r="G131" t="inlineStr"/>
      <c r="H131" t="inlineStr"/>
      <c r="I131" t="inlineStr"/>
      <c r="J131" t="inlineStr"/>
      <c r="K131" t="inlineStr"/>
      <c r="L131" t="inlineStr"/>
      <c r="M131" t="inlineStr"/>
      <c r="N131" t="n">
        <v>0.08</v>
      </c>
      <c r="O131" t="inlineStr"/>
      <c r="P131" t="inlineStr"/>
    </row>
    <row r="132" ht="15" customHeight="1">
      <c r="A132" s="150" t="inlineStr">
        <is>
          <t>Farines animales</t>
        </is>
      </c>
      <c r="B132" t="inlineStr">
        <is>
          <t>Energie</t>
        </is>
      </c>
      <c r="C132" t="inlineStr">
        <is>
          <t>Viande chevaline</t>
        </is>
      </c>
      <c r="D132" t="inlineStr">
        <is>
          <t>France</t>
        </is>
      </c>
      <c r="E132" t="inlineStr">
        <is>
          <t>2015</t>
        </is>
      </c>
      <c r="F132" t="inlineStr">
        <is>
          <t>kt</t>
        </is>
      </c>
      <c r="G132" t="inlineStr">
        <is>
          <t>Valorisation des farines animales en énergie</t>
        </is>
      </c>
      <c r="H132" t="inlineStr">
        <is>
          <t>SIFCO</t>
        </is>
      </c>
      <c r="I132" t="inlineStr">
        <is>
          <t>Utilisation du volume 2018</t>
        </is>
      </c>
      <c r="J132" t="inlineStr">
        <is>
          <t>Volume</t>
        </is>
      </c>
      <c r="K132" t="inlineStr">
        <is>
          <t>Valorisation des farines animales en énergie</t>
        </is>
      </c>
      <c r="L132" t="inlineStr">
        <is>
          <t>Coproduits - SIFCO</t>
        </is>
      </c>
      <c r="M132" t="inlineStr">
        <is>
          <t>Très faible</t>
        </is>
      </c>
      <c r="N132" t="n">
        <v>0.04</v>
      </c>
      <c r="O132" t="inlineStr"/>
      <c r="P132" t="inlineStr"/>
    </row>
    <row r="133" ht="15" customHeight="1">
      <c r="A133" s="150" t="inlineStr">
        <is>
          <t>Farines animales</t>
        </is>
      </c>
      <c r="B133" t="inlineStr">
        <is>
          <t>Fertilisation</t>
        </is>
      </c>
      <c r="C133" t="inlineStr">
        <is>
          <t>Viande chevaline</t>
        </is>
      </c>
      <c r="D133" t="inlineStr">
        <is>
          <t>France</t>
        </is>
      </c>
      <c r="E133" t="inlineStr">
        <is>
          <t>2015</t>
        </is>
      </c>
      <c r="F133" t="inlineStr">
        <is>
          <t>kt</t>
        </is>
      </c>
      <c r="G133" t="inlineStr">
        <is>
          <t>Valorisation des farines animales en fertilisation</t>
        </is>
      </c>
      <c r="H133" t="inlineStr">
        <is>
          <t>SIFCO</t>
        </is>
      </c>
      <c r="I133" t="inlineStr">
        <is>
          <t>Utilisation du volume 2018</t>
        </is>
      </c>
      <c r="J133" t="inlineStr">
        <is>
          <t>Volume</t>
        </is>
      </c>
      <c r="K133" t="inlineStr">
        <is>
          <t>Valorisation des farines animales en fertilisation</t>
        </is>
      </c>
      <c r="L133" t="inlineStr">
        <is>
          <t>Coproduits - SIFCO</t>
        </is>
      </c>
      <c r="M133" t="inlineStr">
        <is>
          <t>Très faible</t>
        </is>
      </c>
      <c r="N133" t="n">
        <v>0.01</v>
      </c>
      <c r="O133" t="inlineStr"/>
      <c r="P133" t="inlineStr"/>
    </row>
    <row r="134" ht="15" customHeight="1">
      <c r="A134" s="150" t="inlineStr">
        <is>
          <t>Farines animales</t>
        </is>
      </c>
      <c r="B134" t="inlineStr">
        <is>
          <t>Usages non-alimentaires</t>
        </is>
      </c>
      <c r="C134" t="inlineStr">
        <is>
          <t>Viande chevaline</t>
        </is>
      </c>
      <c r="D134" t="inlineStr">
        <is>
          <t>France</t>
        </is>
      </c>
      <c r="E134" t="inlineStr">
        <is>
          <t>2015</t>
        </is>
      </c>
      <c r="F134" t="inlineStr">
        <is>
          <t>kt</t>
        </is>
      </c>
      <c r="G134" t="inlineStr"/>
      <c r="H134" t="inlineStr"/>
      <c r="I134" t="inlineStr"/>
      <c r="J134" t="inlineStr"/>
      <c r="K134" t="inlineStr"/>
      <c r="L134" t="inlineStr"/>
      <c r="M134" t="inlineStr"/>
      <c r="N134" t="n">
        <v>0.05</v>
      </c>
      <c r="O134" t="inlineStr"/>
      <c r="P134" t="inlineStr"/>
    </row>
    <row r="135" ht="15" customHeight="1">
      <c r="A135" s="150" t="inlineStr">
        <is>
          <t>Farines animales</t>
        </is>
      </c>
      <c r="B135" t="inlineStr">
        <is>
          <t>Débouchés</t>
        </is>
      </c>
      <c r="C135" t="inlineStr">
        <is>
          <t>Viande chevaline</t>
        </is>
      </c>
      <c r="D135" t="inlineStr">
        <is>
          <t>France</t>
        </is>
      </c>
      <c r="E135" t="inlineStr">
        <is>
          <t>2015</t>
        </is>
      </c>
      <c r="F135" t="inlineStr">
        <is>
          <t>kt</t>
        </is>
      </c>
      <c r="G135" t="inlineStr"/>
      <c r="H135" t="inlineStr"/>
      <c r="I135" t="inlineStr"/>
      <c r="J135" t="inlineStr"/>
      <c r="K135" t="inlineStr"/>
      <c r="L135" t="inlineStr"/>
      <c r="M135" t="inlineStr"/>
      <c r="N135" t="n">
        <v>0.05</v>
      </c>
      <c r="O135" t="inlineStr"/>
      <c r="P135" t="inlineStr"/>
    </row>
    <row r="136" ht="15" customHeight="1">
      <c r="A136" s="150" t="inlineStr">
        <is>
          <t>Graisses animales</t>
        </is>
      </c>
      <c r="B136" t="inlineStr">
        <is>
          <t>Energie</t>
        </is>
      </c>
      <c r="C136" t="inlineStr">
        <is>
          <t>Viande chevaline</t>
        </is>
      </c>
      <c r="D136" t="inlineStr">
        <is>
          <t>France</t>
        </is>
      </c>
      <c r="E136" t="inlineStr">
        <is>
          <t>2015</t>
        </is>
      </c>
      <c r="F136" t="inlineStr">
        <is>
          <t>kt</t>
        </is>
      </c>
      <c r="G136" t="inlineStr">
        <is>
          <t>Valorisation des graisses animales en énergie</t>
        </is>
      </c>
      <c r="H136" t="inlineStr">
        <is>
          <t>SIFCO</t>
        </is>
      </c>
      <c r="I136" t="inlineStr">
        <is>
          <t>Utilisation du volume 2018</t>
        </is>
      </c>
      <c r="J136" t="inlineStr">
        <is>
          <t>Volume</t>
        </is>
      </c>
      <c r="K136" t="inlineStr">
        <is>
          <t>Valorisation des graisses animales en énergie</t>
        </is>
      </c>
      <c r="L136" t="inlineStr">
        <is>
          <t>Coproduits - SIFCO</t>
        </is>
      </c>
      <c r="M136" t="inlineStr">
        <is>
          <t>Très faible</t>
        </is>
      </c>
      <c r="N136" t="n">
        <v>0.03</v>
      </c>
      <c r="O136" t="inlineStr"/>
      <c r="P136" t="inlineStr"/>
    </row>
    <row r="137" ht="15" customHeight="1">
      <c r="A137" s="150" t="inlineStr">
        <is>
          <t>Graisses animales</t>
        </is>
      </c>
      <c r="B137" t="inlineStr">
        <is>
          <t>Usages non-alimentaires</t>
        </is>
      </c>
      <c r="C137" t="inlineStr">
        <is>
          <t>Viande chevaline</t>
        </is>
      </c>
      <c r="D137" t="inlineStr">
        <is>
          <t>France</t>
        </is>
      </c>
      <c r="E137" t="inlineStr">
        <is>
          <t>2015</t>
        </is>
      </c>
      <c r="F137" t="inlineStr">
        <is>
          <t>kt</t>
        </is>
      </c>
      <c r="G137" t="inlineStr"/>
      <c r="H137" t="inlineStr"/>
      <c r="I137" t="inlineStr"/>
      <c r="J137" t="inlineStr"/>
      <c r="K137" t="inlineStr"/>
      <c r="L137" t="inlineStr"/>
      <c r="M137" t="inlineStr"/>
      <c r="N137" t="n">
        <v>0.03</v>
      </c>
      <c r="O137" t="inlineStr"/>
      <c r="P137" t="inlineStr"/>
    </row>
    <row r="138" ht="15" customHeight="1">
      <c r="A138" s="150" t="inlineStr">
        <is>
          <t>Graisses animales</t>
        </is>
      </c>
      <c r="B138" t="inlineStr">
        <is>
          <t>Débouchés</t>
        </is>
      </c>
      <c r="C138" t="inlineStr">
        <is>
          <t>Viande chevaline</t>
        </is>
      </c>
      <c r="D138" t="inlineStr">
        <is>
          <t>France</t>
        </is>
      </c>
      <c r="E138" t="inlineStr">
        <is>
          <t>2015</t>
        </is>
      </c>
      <c r="F138" t="inlineStr">
        <is>
          <t>kt</t>
        </is>
      </c>
      <c r="G138" t="inlineStr"/>
      <c r="H138" t="inlineStr"/>
      <c r="I138" t="inlineStr"/>
      <c r="J138" t="inlineStr"/>
      <c r="K138" t="inlineStr"/>
      <c r="L138" t="inlineStr"/>
      <c r="M138" t="inlineStr"/>
      <c r="N138" t="n">
        <v>0.03</v>
      </c>
      <c r="O138" t="inlineStr"/>
      <c r="P138" t="inlineStr"/>
    </row>
    <row r="139" ht="15" customHeight="1">
      <c r="A139" s="150" t="inlineStr">
        <is>
          <t>PAT et CGA</t>
        </is>
      </c>
      <c r="B139" t="inlineStr">
        <is>
          <t>Charcuterie industrielle</t>
        </is>
      </c>
      <c r="C139" t="inlineStr">
        <is>
          <t>Viande chevaline</t>
        </is>
      </c>
      <c r="D139" t="inlineStr">
        <is>
          <t>France</t>
        </is>
      </c>
      <c r="E139" t="inlineStr">
        <is>
          <t>2015</t>
        </is>
      </c>
      <c r="F139" t="inlineStr">
        <is>
          <t>kt</t>
        </is>
      </c>
      <c r="G139" t="inlineStr"/>
      <c r="H139" t="inlineStr"/>
      <c r="I139" t="inlineStr"/>
      <c r="J139" t="inlineStr"/>
      <c r="K139" t="inlineStr"/>
      <c r="L139" t="inlineStr"/>
      <c r="M139" t="inlineStr"/>
      <c r="N139" t="n">
        <v>0.02</v>
      </c>
      <c r="O139" t="n">
        <v>0</v>
      </c>
      <c r="P139" t="n">
        <v>0.02</v>
      </c>
    </row>
    <row r="140" ht="15" customHeight="1">
      <c r="A140" s="150" t="inlineStr">
        <is>
          <t>PAT et CGA</t>
        </is>
      </c>
      <c r="B140" t="inlineStr">
        <is>
          <t>Fabrication de plats préparés</t>
        </is>
      </c>
      <c r="C140" t="inlineStr">
        <is>
          <t>Viande chevaline</t>
        </is>
      </c>
      <c r="D140" t="inlineStr">
        <is>
          <t>France</t>
        </is>
      </c>
      <c r="E140" t="inlineStr">
        <is>
          <t>2015</t>
        </is>
      </c>
      <c r="F140" t="inlineStr">
        <is>
          <t>kt</t>
        </is>
      </c>
      <c r="G140" t="inlineStr"/>
      <c r="H140" t="inlineStr"/>
      <c r="I140" t="inlineStr"/>
      <c r="J140" t="inlineStr"/>
      <c r="K140" t="inlineStr"/>
      <c r="L140" t="inlineStr"/>
      <c r="M140" t="inlineStr"/>
      <c r="N140" t="n">
        <v>0.02</v>
      </c>
      <c r="O140" t="n">
        <v>0</v>
      </c>
      <c r="P140" t="n">
        <v>0.02</v>
      </c>
    </row>
    <row r="141" ht="15" customHeight="1">
      <c r="A141" s="150" t="inlineStr">
        <is>
          <t>PAT et CGA</t>
        </is>
      </c>
      <c r="B141" t="inlineStr">
        <is>
          <t>Alimentation animale rente</t>
        </is>
      </c>
      <c r="C141" t="inlineStr">
        <is>
          <t>Viande chevaline</t>
        </is>
      </c>
      <c r="D141" t="inlineStr">
        <is>
          <t>France</t>
        </is>
      </c>
      <c r="E141" t="inlineStr">
        <is>
          <t>2015</t>
        </is>
      </c>
      <c r="F141" t="inlineStr">
        <is>
          <t>kt</t>
        </is>
      </c>
      <c r="G141" t="inlineStr"/>
      <c r="H141" t="inlineStr"/>
      <c r="I141" t="inlineStr"/>
      <c r="J141" t="inlineStr"/>
      <c r="K141" t="inlineStr"/>
      <c r="L141" t="inlineStr"/>
      <c r="M141" t="inlineStr"/>
      <c r="N141" t="n">
        <v>0.06</v>
      </c>
      <c r="O141" t="inlineStr"/>
      <c r="P141" t="inlineStr"/>
    </row>
    <row r="142" ht="15" customHeight="1">
      <c r="A142" s="150" t="inlineStr">
        <is>
          <t>PAT et CGA</t>
        </is>
      </c>
      <c r="B142" t="inlineStr">
        <is>
          <t>Petfood</t>
        </is>
      </c>
      <c r="C142" t="inlineStr">
        <is>
          <t>Viande chevaline</t>
        </is>
      </c>
      <c r="D142" t="inlineStr">
        <is>
          <t>France</t>
        </is>
      </c>
      <c r="E142" t="inlineStr">
        <is>
          <t>2015</t>
        </is>
      </c>
      <c r="F142" t="inlineStr">
        <is>
          <t>kt</t>
        </is>
      </c>
      <c r="G142" t="inlineStr"/>
      <c r="H142" t="inlineStr"/>
      <c r="I142" t="inlineStr"/>
      <c r="J142" t="inlineStr"/>
      <c r="K142" t="inlineStr"/>
      <c r="L142" t="inlineStr"/>
      <c r="M142" t="inlineStr"/>
      <c r="N142" t="n">
        <v>0.42</v>
      </c>
      <c r="O142" t="inlineStr"/>
      <c r="P142" t="inlineStr"/>
    </row>
    <row r="143" ht="15" customHeight="1">
      <c r="A143" s="150" t="inlineStr">
        <is>
          <t>PAT et CGA</t>
        </is>
      </c>
      <c r="B143" t="inlineStr">
        <is>
          <t>Aquaculture</t>
        </is>
      </c>
      <c r="C143" t="inlineStr">
        <is>
          <t>Viande chevaline</t>
        </is>
      </c>
      <c r="D143" t="inlineStr">
        <is>
          <t>France</t>
        </is>
      </c>
      <c r="E143" t="inlineStr">
        <is>
          <t>2015</t>
        </is>
      </c>
      <c r="F143" t="inlineStr">
        <is>
          <t>kt</t>
        </is>
      </c>
      <c r="G143" t="inlineStr"/>
      <c r="H143" t="inlineStr"/>
      <c r="I143" t="inlineStr"/>
      <c r="J143" t="inlineStr"/>
      <c r="K143" t="inlineStr"/>
      <c r="L143" t="inlineStr"/>
      <c r="M143" t="inlineStr"/>
      <c r="N143" t="n">
        <v>0</v>
      </c>
      <c r="O143" t="inlineStr"/>
      <c r="P143" t="inlineStr"/>
    </row>
    <row r="144" ht="15" customHeight="1">
      <c r="A144" s="150" t="inlineStr">
        <is>
          <t>PAT et CGA</t>
        </is>
      </c>
      <c r="B144" t="inlineStr">
        <is>
          <t>Energie</t>
        </is>
      </c>
      <c r="C144" t="inlineStr">
        <is>
          <t>Viande chevaline</t>
        </is>
      </c>
      <c r="D144" t="inlineStr">
        <is>
          <t>France</t>
        </is>
      </c>
      <c r="E144" t="inlineStr">
        <is>
          <t>2015</t>
        </is>
      </c>
      <c r="F144" t="inlineStr">
        <is>
          <t>kt</t>
        </is>
      </c>
      <c r="G144" t="inlineStr"/>
      <c r="H144" t="inlineStr"/>
      <c r="I144" t="inlineStr"/>
      <c r="J144" t="inlineStr"/>
      <c r="K144" t="inlineStr"/>
      <c r="L144" t="inlineStr"/>
      <c r="M144" t="inlineStr"/>
      <c r="N144" t="n">
        <v>0.02</v>
      </c>
      <c r="O144" t="inlineStr"/>
      <c r="P144" t="inlineStr"/>
    </row>
    <row r="145" ht="15" customHeight="1">
      <c r="A145" s="150" t="inlineStr">
        <is>
          <t>PAT et CGA</t>
        </is>
      </c>
      <c r="B145" t="inlineStr">
        <is>
          <t>Fertilisation</t>
        </is>
      </c>
      <c r="C145" t="inlineStr">
        <is>
          <t>Viande chevaline</t>
        </is>
      </c>
      <c r="D145" t="inlineStr">
        <is>
          <t>France</t>
        </is>
      </c>
      <c r="E145" t="inlineStr">
        <is>
          <t>2015</t>
        </is>
      </c>
      <c r="F145" t="inlineStr">
        <is>
          <t>kt</t>
        </is>
      </c>
      <c r="G145" t="inlineStr"/>
      <c r="H145" t="inlineStr"/>
      <c r="I145" t="inlineStr"/>
      <c r="J145" t="inlineStr"/>
      <c r="K145" t="inlineStr"/>
      <c r="L145" t="inlineStr"/>
      <c r="M145" t="inlineStr"/>
      <c r="N145" t="n">
        <v>0.02</v>
      </c>
      <c r="O145" t="inlineStr"/>
      <c r="P145" t="inlineStr"/>
    </row>
    <row r="146" ht="15" customHeight="1">
      <c r="A146" s="150" t="inlineStr">
        <is>
          <t>PAT et CGA</t>
        </is>
      </c>
      <c r="B146" t="inlineStr">
        <is>
          <t>Autres industries</t>
        </is>
      </c>
      <c r="C146" t="inlineStr">
        <is>
          <t>Viande chevaline</t>
        </is>
      </c>
      <c r="D146" t="inlineStr">
        <is>
          <t>France</t>
        </is>
      </c>
      <c r="E146" t="inlineStr">
        <is>
          <t>2015</t>
        </is>
      </c>
      <c r="F146" t="inlineStr">
        <is>
          <t>kt</t>
        </is>
      </c>
      <c r="G146" t="inlineStr"/>
      <c r="H146" t="inlineStr"/>
      <c r="I146" t="inlineStr"/>
      <c r="J146" t="inlineStr"/>
      <c r="K146" t="inlineStr"/>
      <c r="L146" t="inlineStr"/>
      <c r="M146" t="inlineStr"/>
      <c r="N146" t="n">
        <v>0.07000000000000001</v>
      </c>
      <c r="O146" t="inlineStr"/>
      <c r="P146" t="inlineStr"/>
    </row>
    <row r="147" ht="15" customHeight="1">
      <c r="A147" s="150" t="inlineStr">
        <is>
          <t>PAT et CGA</t>
        </is>
      </c>
      <c r="B147" t="inlineStr">
        <is>
          <t>Autres usages (ou usages inconnus)</t>
        </is>
      </c>
      <c r="C147" t="inlineStr">
        <is>
          <t>Viande chevaline</t>
        </is>
      </c>
      <c r="D147" t="inlineStr">
        <is>
          <t>France</t>
        </is>
      </c>
      <c r="E147" t="inlineStr">
        <is>
          <t>2015</t>
        </is>
      </c>
      <c r="F147" t="inlineStr">
        <is>
          <t>kt</t>
        </is>
      </c>
      <c r="G147" t="inlineStr"/>
      <c r="H147" t="inlineStr"/>
      <c r="I147" t="inlineStr"/>
      <c r="J147" t="inlineStr"/>
      <c r="K147" t="inlineStr"/>
      <c r="L147" t="inlineStr"/>
      <c r="M147" t="inlineStr"/>
      <c r="N147" t="n">
        <v>0</v>
      </c>
      <c r="O147" t="inlineStr"/>
      <c r="P147" t="inlineStr"/>
    </row>
    <row r="148" ht="15" customHeight="1">
      <c r="A148" s="150" t="inlineStr">
        <is>
          <t>PAT et CGA</t>
        </is>
      </c>
      <c r="B148" t="inlineStr">
        <is>
          <t>Export</t>
        </is>
      </c>
      <c r="C148" t="inlineStr">
        <is>
          <t>Viande chevaline</t>
        </is>
      </c>
      <c r="D148" t="inlineStr">
        <is>
          <t>France</t>
        </is>
      </c>
      <c r="E148" t="inlineStr">
        <is>
          <t>2015</t>
        </is>
      </c>
      <c r="F148" t="inlineStr">
        <is>
          <t>kt</t>
        </is>
      </c>
      <c r="G148" t="inlineStr"/>
      <c r="H148" t="inlineStr"/>
      <c r="I148" t="inlineStr"/>
      <c r="J148" t="inlineStr"/>
      <c r="K148" t="inlineStr"/>
      <c r="L148" t="inlineStr"/>
      <c r="M148" t="inlineStr"/>
      <c r="N148" t="n">
        <v>0.79</v>
      </c>
      <c r="O148" t="inlineStr"/>
      <c r="P148" t="inlineStr"/>
    </row>
    <row r="149" ht="15" customHeight="1">
      <c r="A149" s="150" t="inlineStr">
        <is>
          <t>PAT et CGA</t>
        </is>
      </c>
      <c r="B149" t="inlineStr">
        <is>
          <t>Autres IAA</t>
        </is>
      </c>
      <c r="C149" t="inlineStr">
        <is>
          <t>Viande chevaline</t>
        </is>
      </c>
      <c r="D149" t="inlineStr">
        <is>
          <t>France</t>
        </is>
      </c>
      <c r="E149" t="inlineStr">
        <is>
          <t>2015</t>
        </is>
      </c>
      <c r="F149" t="inlineStr">
        <is>
          <t>kt</t>
        </is>
      </c>
      <c r="G149" t="inlineStr"/>
      <c r="H149" t="inlineStr"/>
      <c r="I149" t="inlineStr"/>
      <c r="J149" t="inlineStr"/>
      <c r="K149" t="inlineStr"/>
      <c r="L149" t="inlineStr"/>
      <c r="M149" t="inlineStr"/>
      <c r="N149" t="n">
        <v>0.04</v>
      </c>
      <c r="O149" t="inlineStr"/>
      <c r="P149" t="inlineStr"/>
    </row>
    <row r="150" ht="15" customHeight="1">
      <c r="A150" s="150" t="inlineStr">
        <is>
          <t>PAT et CGA</t>
        </is>
      </c>
      <c r="B150" t="inlineStr">
        <is>
          <t>Alimentation humaine</t>
        </is>
      </c>
      <c r="C150" t="inlineStr">
        <is>
          <t>Viande chevaline</t>
        </is>
      </c>
      <c r="D150" t="inlineStr">
        <is>
          <t>France</t>
        </is>
      </c>
      <c r="E150" t="inlineStr">
        <is>
          <t>2015</t>
        </is>
      </c>
      <c r="F150" t="inlineStr">
        <is>
          <t>kt</t>
        </is>
      </c>
      <c r="G150" t="inlineStr"/>
      <c r="H150" t="inlineStr"/>
      <c r="I150" t="inlineStr"/>
      <c r="J150" t="inlineStr"/>
      <c r="K150" t="inlineStr"/>
      <c r="L150" t="inlineStr"/>
      <c r="M150" t="inlineStr"/>
      <c r="N150" t="n">
        <v>0.04</v>
      </c>
      <c r="O150" t="inlineStr"/>
      <c r="P150" t="inlineStr"/>
    </row>
    <row r="151" ht="15" customHeight="1">
      <c r="A151" s="150" t="inlineStr">
        <is>
          <t>PAT et CGA</t>
        </is>
      </c>
      <c r="B151" t="inlineStr">
        <is>
          <t>Usages alimentaires</t>
        </is>
      </c>
      <c r="C151" t="inlineStr">
        <is>
          <t>Viande chevaline</t>
        </is>
      </c>
      <c r="D151" t="inlineStr">
        <is>
          <t>France</t>
        </is>
      </c>
      <c r="E151" t="inlineStr">
        <is>
          <t>2015</t>
        </is>
      </c>
      <c r="F151" t="inlineStr">
        <is>
          <t>kt</t>
        </is>
      </c>
      <c r="G151" t="inlineStr"/>
      <c r="H151" t="inlineStr"/>
      <c r="I151" t="inlineStr"/>
      <c r="J151" t="inlineStr"/>
      <c r="K151" t="inlineStr"/>
      <c r="L151" t="inlineStr"/>
      <c r="M151" t="inlineStr"/>
      <c r="N151" t="n">
        <v>0.51</v>
      </c>
      <c r="O151" t="inlineStr"/>
      <c r="P151" t="inlineStr"/>
    </row>
    <row r="152" ht="15" customHeight="1">
      <c r="A152" s="150" t="inlineStr">
        <is>
          <t>PAT et CGA</t>
        </is>
      </c>
      <c r="B152" t="inlineStr">
        <is>
          <t>Alimentation animale</t>
        </is>
      </c>
      <c r="C152" t="inlineStr">
        <is>
          <t>Viande chevaline</t>
        </is>
      </c>
      <c r="D152" t="inlineStr">
        <is>
          <t>France</t>
        </is>
      </c>
      <c r="E152" t="inlineStr">
        <is>
          <t>2015</t>
        </is>
      </c>
      <c r="F152" t="inlineStr">
        <is>
          <t>kt</t>
        </is>
      </c>
      <c r="G152" t="inlineStr"/>
      <c r="H152" t="inlineStr"/>
      <c r="I152" t="inlineStr"/>
      <c r="J152" t="inlineStr"/>
      <c r="K152" t="inlineStr"/>
      <c r="L152" t="inlineStr"/>
      <c r="M152" t="inlineStr"/>
      <c r="N152" t="n">
        <v>0.47</v>
      </c>
      <c r="O152" t="inlineStr"/>
      <c r="P152" t="inlineStr"/>
    </row>
    <row r="153" ht="15" customHeight="1">
      <c r="A153" s="150" t="inlineStr">
        <is>
          <t>PAT et CGA</t>
        </is>
      </c>
      <c r="B153" t="inlineStr">
        <is>
          <t>Débouchés</t>
        </is>
      </c>
      <c r="C153" t="inlineStr">
        <is>
          <t>Viande chevaline</t>
        </is>
      </c>
      <c r="D153" t="inlineStr">
        <is>
          <t>France</t>
        </is>
      </c>
      <c r="E153" t="inlineStr">
        <is>
          <t>2015</t>
        </is>
      </c>
      <c r="F153" t="inlineStr">
        <is>
          <t>kt</t>
        </is>
      </c>
      <c r="G153" t="inlineStr"/>
      <c r="H153" t="inlineStr"/>
      <c r="I153" t="inlineStr"/>
      <c r="J153" t="inlineStr"/>
      <c r="K153" t="inlineStr"/>
      <c r="L153" t="inlineStr"/>
      <c r="M153" t="inlineStr"/>
      <c r="N153" t="n">
        <v>0.62</v>
      </c>
      <c r="O153" t="inlineStr"/>
      <c r="P153" t="inlineStr"/>
    </row>
    <row r="154" ht="15" customHeight="1">
      <c r="A154" s="150" t="inlineStr">
        <is>
          <t>PAT et CGA</t>
        </is>
      </c>
      <c r="B154" t="inlineStr">
        <is>
          <t>Usages non-alimentaires</t>
        </is>
      </c>
      <c r="C154" t="inlineStr">
        <is>
          <t>Viande chevaline</t>
        </is>
      </c>
      <c r="D154" t="inlineStr">
        <is>
          <t>France</t>
        </is>
      </c>
      <c r="E154" t="inlineStr">
        <is>
          <t>2015</t>
        </is>
      </c>
      <c r="F154" t="inlineStr">
        <is>
          <t>kt</t>
        </is>
      </c>
      <c r="G154" t="inlineStr"/>
      <c r="H154" t="inlineStr"/>
      <c r="I154" t="inlineStr"/>
      <c r="J154" t="inlineStr"/>
      <c r="K154" t="inlineStr"/>
      <c r="L154" t="inlineStr"/>
      <c r="M154" t="inlineStr"/>
      <c r="N154" t="n">
        <v>0.11</v>
      </c>
      <c r="O154" t="inlineStr"/>
      <c r="P154" t="inlineStr"/>
    </row>
    <row r="155" ht="15" customHeight="1">
      <c r="A155" s="150" t="inlineStr">
        <is>
          <t>Protéines animales transformées</t>
        </is>
      </c>
      <c r="B155" t="inlineStr">
        <is>
          <t>Charcuterie industrielle</t>
        </is>
      </c>
      <c r="C155" t="inlineStr">
        <is>
          <t>Viande chevaline</t>
        </is>
      </c>
      <c r="D155" t="inlineStr">
        <is>
          <t>France</t>
        </is>
      </c>
      <c r="E155" t="inlineStr">
        <is>
          <t>2015</t>
        </is>
      </c>
      <c r="F155" t="inlineStr">
        <is>
          <t>kt</t>
        </is>
      </c>
      <c r="G155" t="inlineStr"/>
      <c r="H155" t="inlineStr"/>
      <c r="I155" t="inlineStr"/>
      <c r="J155" t="inlineStr"/>
      <c r="K155" t="inlineStr"/>
      <c r="L155" t="inlineStr"/>
      <c r="M155" t="inlineStr"/>
      <c r="N155" t="n">
        <v>0.01</v>
      </c>
      <c r="O155" t="n">
        <v>0</v>
      </c>
      <c r="P155" t="n">
        <v>0.02</v>
      </c>
    </row>
    <row r="156" ht="15" customHeight="1">
      <c r="A156" s="150" t="inlineStr">
        <is>
          <t>Protéines animales transformées</t>
        </is>
      </c>
      <c r="B156" t="inlineStr">
        <is>
          <t>Fabrication de plats préparés</t>
        </is>
      </c>
      <c r="C156" t="inlineStr">
        <is>
          <t>Viande chevaline</t>
        </is>
      </c>
      <c r="D156" t="inlineStr">
        <is>
          <t>France</t>
        </is>
      </c>
      <c r="E156" t="inlineStr">
        <is>
          <t>2015</t>
        </is>
      </c>
      <c r="F156" t="inlineStr">
        <is>
          <t>kt</t>
        </is>
      </c>
      <c r="G156" t="inlineStr"/>
      <c r="H156" t="inlineStr"/>
      <c r="I156" t="inlineStr"/>
      <c r="J156" t="inlineStr"/>
      <c r="K156" t="inlineStr"/>
      <c r="L156" t="inlineStr"/>
      <c r="M156" t="inlineStr"/>
      <c r="N156" t="n">
        <v>0.01</v>
      </c>
      <c r="O156" t="n">
        <v>0</v>
      </c>
      <c r="P156" t="n">
        <v>0.02</v>
      </c>
    </row>
    <row r="157" ht="15" customHeight="1">
      <c r="A157" s="150" t="inlineStr">
        <is>
          <t>Protéines animales transformées</t>
        </is>
      </c>
      <c r="B157" t="inlineStr">
        <is>
          <t>Alimentation animale rente</t>
        </is>
      </c>
      <c r="C157" t="inlineStr">
        <is>
          <t>Viande chevaline</t>
        </is>
      </c>
      <c r="D157" t="inlineStr">
        <is>
          <t>France</t>
        </is>
      </c>
      <c r="E157" t="inlineStr">
        <is>
          <t>2015</t>
        </is>
      </c>
      <c r="F157" t="inlineStr">
        <is>
          <t>kt</t>
        </is>
      </c>
      <c r="G157" t="inlineStr">
        <is>
          <t>Valorisation des PAT en alimentation animale rente</t>
        </is>
      </c>
      <c r="H157" t="inlineStr">
        <is>
          <t>SIFCO</t>
        </is>
      </c>
      <c r="I157" t="inlineStr">
        <is>
          <t>Statistique comprenant également les autres espèces ainsi que les exportations = extrapolation à partir de la production de C3 de chaque espèce et des exportations tous débouchés confondus</t>
        </is>
      </c>
      <c r="J157" t="inlineStr">
        <is>
          <t>Volume</t>
        </is>
      </c>
      <c r="K157" t="inlineStr">
        <is>
          <t>Valorisation des PAT en alimentation animale rente</t>
        </is>
      </c>
      <c r="L157" t="inlineStr">
        <is>
          <t>Coproduits - SIFCO</t>
        </is>
      </c>
      <c r="M157" t="inlineStr">
        <is>
          <t>Très faible</t>
        </is>
      </c>
      <c r="N157" t="n">
        <v>0.03</v>
      </c>
      <c r="O157" t="inlineStr"/>
      <c r="P157" t="inlineStr"/>
    </row>
    <row r="158" ht="15" customHeight="1">
      <c r="A158" s="150" t="inlineStr">
        <is>
          <t>Protéines animales transformées</t>
        </is>
      </c>
      <c r="B158" t="inlineStr">
        <is>
          <t>Petfood</t>
        </is>
      </c>
      <c r="C158" t="inlineStr">
        <is>
          <t>Viande chevaline</t>
        </is>
      </c>
      <c r="D158" t="inlineStr">
        <is>
          <t>France</t>
        </is>
      </c>
      <c r="E158" t="inlineStr">
        <is>
          <t>2015</t>
        </is>
      </c>
      <c r="F158" t="inlineStr">
        <is>
          <t>kt</t>
        </is>
      </c>
      <c r="G158" t="inlineStr">
        <is>
          <t>Valorisation des PAT en petfood</t>
        </is>
      </c>
      <c r="H158" t="inlineStr">
        <is>
          <t>SIFCO</t>
        </is>
      </c>
      <c r="I158" t="inlineStr">
        <is>
          <t>Statistique comprenant également les autres espèces ainsi que les exportations = extrapolation à partir de la production de C3 de chaque espèce et des exportations tous débouchés confondus</t>
        </is>
      </c>
      <c r="J158" t="inlineStr">
        <is>
          <t>Volume</t>
        </is>
      </c>
      <c r="K158" t="inlineStr">
        <is>
          <t>Valorisation des PAT en petfood</t>
        </is>
      </c>
      <c r="L158" t="inlineStr">
        <is>
          <t>Coproduits - SIFCO</t>
        </is>
      </c>
      <c r="M158" t="inlineStr">
        <is>
          <t>Très faible</t>
        </is>
      </c>
      <c r="N158" t="n">
        <v>0.4</v>
      </c>
      <c r="O158" t="inlineStr"/>
      <c r="P158" t="inlineStr"/>
    </row>
    <row r="159" ht="15" customHeight="1">
      <c r="A159" s="150" t="inlineStr">
        <is>
          <t>Protéines animales transformées</t>
        </is>
      </c>
      <c r="B159" t="inlineStr">
        <is>
          <t>Aquaculture</t>
        </is>
      </c>
      <c r="C159" t="inlineStr">
        <is>
          <t>Viande chevaline</t>
        </is>
      </c>
      <c r="D159" t="inlineStr">
        <is>
          <t>France</t>
        </is>
      </c>
      <c r="E159" t="inlineStr">
        <is>
          <t>2015</t>
        </is>
      </c>
      <c r="F159" t="inlineStr">
        <is>
          <t>kt</t>
        </is>
      </c>
      <c r="G159" t="inlineStr">
        <is>
          <t>Valorisation des PAT en aquaculture</t>
        </is>
      </c>
      <c r="H159" t="inlineStr">
        <is>
          <t>SIFCO</t>
        </is>
      </c>
      <c r="I159" t="inlineStr">
        <is>
          <t>Statistique comprenant également les autres espèces ainsi que les exportations = extrapolation à partir de la production de C3 de chaque espèce et des exportations tous débouchés confondus</t>
        </is>
      </c>
      <c r="J159" t="inlineStr">
        <is>
          <t>Volume</t>
        </is>
      </c>
      <c r="K159" t="inlineStr">
        <is>
          <t>Valorisation des PAT en aquaculture</t>
        </is>
      </c>
      <c r="L159" t="inlineStr">
        <is>
          <t>Coproduits - SIFCO</t>
        </is>
      </c>
      <c r="M159" t="inlineStr">
        <is>
          <t>Très faible</t>
        </is>
      </c>
      <c r="N159" t="n">
        <v>0</v>
      </c>
      <c r="O159" t="inlineStr"/>
      <c r="P159" t="inlineStr"/>
    </row>
    <row r="160" ht="15" customHeight="1">
      <c r="A160" s="150" t="inlineStr">
        <is>
          <t>Protéines animales transformées</t>
        </is>
      </c>
      <c r="B160" t="inlineStr">
        <is>
          <t>Energie</t>
        </is>
      </c>
      <c r="C160" t="inlineStr">
        <is>
          <t>Viande chevaline</t>
        </is>
      </c>
      <c r="D160" t="inlineStr">
        <is>
          <t>France</t>
        </is>
      </c>
      <c r="E160" t="inlineStr">
        <is>
          <t>2015</t>
        </is>
      </c>
      <c r="F160" t="inlineStr">
        <is>
          <t>kt</t>
        </is>
      </c>
      <c r="G160" t="inlineStr">
        <is>
          <t>Valorisation des PAT en énergie</t>
        </is>
      </c>
      <c r="H160" t="inlineStr">
        <is>
          <t>SIFCO</t>
        </is>
      </c>
      <c r="I160" t="inlineStr">
        <is>
          <t>Statistique comprenant également les autres espèces ainsi que les exportations = extrapolation à partir de la production de C3 de chaque espèce et des exportations tous débouchés confondus</t>
        </is>
      </c>
      <c r="J160" t="inlineStr">
        <is>
          <t>Volume</t>
        </is>
      </c>
      <c r="K160" t="inlineStr">
        <is>
          <t>Valorisation des PAT en énergie</t>
        </is>
      </c>
      <c r="L160" t="inlineStr">
        <is>
          <t>Coproduits - SIFCO</t>
        </is>
      </c>
      <c r="M160" t="inlineStr">
        <is>
          <t>Très faible</t>
        </is>
      </c>
      <c r="N160" t="n">
        <v>0</v>
      </c>
      <c r="O160" t="inlineStr"/>
      <c r="P160" t="inlineStr"/>
    </row>
    <row r="161" ht="15" customHeight="1">
      <c r="A161" s="150" t="inlineStr">
        <is>
          <t>Protéines animales transformées</t>
        </is>
      </c>
      <c r="B161" t="inlineStr">
        <is>
          <t>Fertilisation</t>
        </is>
      </c>
      <c r="C161" t="inlineStr">
        <is>
          <t>Viande chevaline</t>
        </is>
      </c>
      <c r="D161" t="inlineStr">
        <is>
          <t>France</t>
        </is>
      </c>
      <c r="E161" t="inlineStr">
        <is>
          <t>2015</t>
        </is>
      </c>
      <c r="F161" t="inlineStr">
        <is>
          <t>kt</t>
        </is>
      </c>
      <c r="G161" t="inlineStr">
        <is>
          <t>Valorisation des PAT en fertilisation</t>
        </is>
      </c>
      <c r="H161" t="inlineStr">
        <is>
          <t>SIFCO</t>
        </is>
      </c>
      <c r="I161" t="inlineStr">
        <is>
          <t>Statistique comprenant également les autres espèces ainsi que les exportations = extrapolation à partir de la production de C3 de chaque espèce et des exportations tous débouchés confondus</t>
        </is>
      </c>
      <c r="J161" t="inlineStr">
        <is>
          <t>Volume</t>
        </is>
      </c>
      <c r="K161" t="inlineStr">
        <is>
          <t>Valorisation des PAT en fertilisation</t>
        </is>
      </c>
      <c r="L161" t="inlineStr">
        <is>
          <t>Coproduits - SIFCO</t>
        </is>
      </c>
      <c r="M161" t="inlineStr">
        <is>
          <t>Très faible</t>
        </is>
      </c>
      <c r="N161" t="n">
        <v>0.02</v>
      </c>
      <c r="O161" t="inlineStr"/>
      <c r="P161" t="inlineStr"/>
    </row>
    <row r="162" ht="15" customHeight="1">
      <c r="A162" s="150" t="inlineStr">
        <is>
          <t>Protéines animales transformées</t>
        </is>
      </c>
      <c r="B162" t="inlineStr">
        <is>
          <t>Autres industries</t>
        </is>
      </c>
      <c r="C162" t="inlineStr">
        <is>
          <t>Viande chevaline</t>
        </is>
      </c>
      <c r="D162" t="inlineStr">
        <is>
          <t>France</t>
        </is>
      </c>
      <c r="E162" t="inlineStr">
        <is>
          <t>2015</t>
        </is>
      </c>
      <c r="F162" t="inlineStr">
        <is>
          <t>kt</t>
        </is>
      </c>
      <c r="G162" t="inlineStr">
        <is>
          <t>Valorisation des PAT par les autres industries</t>
        </is>
      </c>
      <c r="H162" t="inlineStr">
        <is>
          <t>SIFCO</t>
        </is>
      </c>
      <c r="I162" t="inlineStr">
        <is>
          <t>Statistique comprenant également les autres espèces ainsi que les exportations = extrapolation à partir de la production de C3 de chaque espèce et des exportations tous débouchés confondus</t>
        </is>
      </c>
      <c r="J162" t="inlineStr">
        <is>
          <t>Volume</t>
        </is>
      </c>
      <c r="K162" t="inlineStr">
        <is>
          <t>Valorisation des PAT par les autres industries</t>
        </is>
      </c>
      <c r="L162" t="inlineStr">
        <is>
          <t>Coproduits - SIFCO</t>
        </is>
      </c>
      <c r="M162" t="inlineStr">
        <is>
          <t>Très faible</t>
        </is>
      </c>
      <c r="N162" t="n">
        <v>0</v>
      </c>
      <c r="O162" t="inlineStr"/>
      <c r="P162" t="inlineStr"/>
    </row>
    <row r="163" ht="15" customHeight="1">
      <c r="A163" s="150" t="inlineStr">
        <is>
          <t>Protéines animales transformées</t>
        </is>
      </c>
      <c r="B163" t="inlineStr">
        <is>
          <t>Autres usages (ou usages inconnus)</t>
        </is>
      </c>
      <c r="C163" t="inlineStr">
        <is>
          <t>Viande chevaline</t>
        </is>
      </c>
      <c r="D163" t="inlineStr">
        <is>
          <t>France</t>
        </is>
      </c>
      <c r="E163" t="inlineStr">
        <is>
          <t>2015</t>
        </is>
      </c>
      <c r="F163" t="inlineStr">
        <is>
          <t>kt</t>
        </is>
      </c>
      <c r="G163" t="inlineStr">
        <is>
          <t>Valorisation des PAT pour d'autres usages</t>
        </is>
      </c>
      <c r="H163" t="inlineStr">
        <is>
          <t>SIFCO</t>
        </is>
      </c>
      <c r="I163" t="inlineStr">
        <is>
          <t>Statistique comprenant également les autres espèces ainsi que les exportations = extrapolation à partir de la production de C3 de chaque espèce et des exportations tous débouchés confondus</t>
        </is>
      </c>
      <c r="J163" t="inlineStr">
        <is>
          <t>Volume</t>
        </is>
      </c>
      <c r="K163" t="inlineStr">
        <is>
          <t>Valorisation des PAT pour d'autres usages</t>
        </is>
      </c>
      <c r="L163" t="inlineStr">
        <is>
          <t>Coproduits - SIFCO</t>
        </is>
      </c>
      <c r="M163" t="inlineStr">
        <is>
          <t>Très faible</t>
        </is>
      </c>
      <c r="N163" t="n">
        <v>0</v>
      </c>
      <c r="O163" t="inlineStr"/>
      <c r="P163" t="inlineStr"/>
    </row>
    <row r="164" ht="15" customHeight="1">
      <c r="A164" s="150" t="inlineStr">
        <is>
          <t>Protéines animales transformées</t>
        </is>
      </c>
      <c r="B164" t="inlineStr">
        <is>
          <t>Export</t>
        </is>
      </c>
      <c r="C164" t="inlineStr">
        <is>
          <t>Viande chevaline</t>
        </is>
      </c>
      <c r="D164" t="inlineStr">
        <is>
          <t>France</t>
        </is>
      </c>
      <c r="E164" t="inlineStr">
        <is>
          <t>2015</t>
        </is>
      </c>
      <c r="F164" t="inlineStr">
        <is>
          <t>kt</t>
        </is>
      </c>
      <c r="G164" t="inlineStr">
        <is>
          <t>Part de PAT exportées = 47,29 % (SIFCO)</t>
        </is>
      </c>
      <c r="H164" t="inlineStr">
        <is>
          <t>SIFCO</t>
        </is>
      </c>
      <c r="I164" t="inlineStr">
        <is>
          <t>Extrapolation à partir des exportations tous débouchés confondus</t>
        </is>
      </c>
      <c r="J164" t="inlineStr">
        <is>
          <t>Répartition</t>
        </is>
      </c>
      <c r="K164" t="inlineStr">
        <is>
          <t>Part de PAT exportées</t>
        </is>
      </c>
      <c r="L164" t="inlineStr">
        <is>
          <t>Coproduits - SIFCO</t>
        </is>
      </c>
      <c r="M164" t="inlineStr">
        <is>
          <t>Très faible</t>
        </is>
      </c>
      <c r="N164" t="n">
        <v>0.42</v>
      </c>
      <c r="O164" t="inlineStr"/>
      <c r="P164" t="inlineStr"/>
    </row>
    <row r="165" ht="15" customHeight="1">
      <c r="A165" s="150" t="inlineStr">
        <is>
          <t>Protéines animales transformées</t>
        </is>
      </c>
      <c r="B165" t="inlineStr">
        <is>
          <t>Autres IAA</t>
        </is>
      </c>
      <c r="C165" t="inlineStr">
        <is>
          <t>Viande chevaline</t>
        </is>
      </c>
      <c r="D165" t="inlineStr">
        <is>
          <t>France</t>
        </is>
      </c>
      <c r="E165" t="inlineStr">
        <is>
          <t>2015</t>
        </is>
      </c>
      <c r="F165" t="inlineStr">
        <is>
          <t>kt</t>
        </is>
      </c>
      <c r="G165" t="inlineStr">
        <is>
          <t>Valorisation des PAT par les autres IAA</t>
        </is>
      </c>
      <c r="H165" t="inlineStr">
        <is>
          <t>SIFCO</t>
        </is>
      </c>
      <c r="I165" t="inlineStr">
        <is>
          <t>Statistique comprenant également les autres espèces ainsi que les exportations = extrapolation à partir de la production de C3 de chaque espèce et des exportations tous débouchés confondus</t>
        </is>
      </c>
      <c r="J165" t="inlineStr">
        <is>
          <t>Volume</t>
        </is>
      </c>
      <c r="K165" t="inlineStr">
        <is>
          <t>Valorisation des PAT par les autres IAA</t>
        </is>
      </c>
      <c r="L165" t="inlineStr">
        <is>
          <t>Coproduits - SIFCO</t>
        </is>
      </c>
      <c r="M165" t="inlineStr">
        <is>
          <t>Très faible</t>
        </is>
      </c>
      <c r="N165" t="n">
        <v>0.02</v>
      </c>
      <c r="O165" t="inlineStr"/>
      <c r="P165" t="inlineStr"/>
    </row>
    <row r="166" ht="15" customHeight="1">
      <c r="A166" s="150" t="inlineStr">
        <is>
          <t>Protéines animales transformées</t>
        </is>
      </c>
      <c r="B166" t="inlineStr">
        <is>
          <t>Alimentation humaine</t>
        </is>
      </c>
      <c r="C166" t="inlineStr">
        <is>
          <t>Viande chevaline</t>
        </is>
      </c>
      <c r="D166" t="inlineStr">
        <is>
          <t>France</t>
        </is>
      </c>
      <c r="E166" t="inlineStr">
        <is>
          <t>2015</t>
        </is>
      </c>
      <c r="F166" t="inlineStr">
        <is>
          <t>kt</t>
        </is>
      </c>
      <c r="G166" t="inlineStr"/>
      <c r="H166" t="inlineStr"/>
      <c r="I166" t="inlineStr"/>
      <c r="J166" t="inlineStr"/>
      <c r="K166" t="inlineStr"/>
      <c r="L166" t="inlineStr"/>
      <c r="M166" t="inlineStr"/>
      <c r="N166" t="n">
        <v>0.02</v>
      </c>
      <c r="O166" t="inlineStr"/>
      <c r="P166" t="inlineStr"/>
    </row>
    <row r="167" ht="15" customHeight="1">
      <c r="A167" s="150" t="inlineStr">
        <is>
          <t>Protéines animales transformées</t>
        </is>
      </c>
      <c r="B167" t="inlineStr">
        <is>
          <t>Usages alimentaires</t>
        </is>
      </c>
      <c r="C167" t="inlineStr">
        <is>
          <t>Viande chevaline</t>
        </is>
      </c>
      <c r="D167" t="inlineStr">
        <is>
          <t>France</t>
        </is>
      </c>
      <c r="E167" t="inlineStr">
        <is>
          <t>2015</t>
        </is>
      </c>
      <c r="F167" t="inlineStr">
        <is>
          <t>kt</t>
        </is>
      </c>
      <c r="G167" t="inlineStr"/>
      <c r="H167" t="inlineStr"/>
      <c r="I167" t="inlineStr"/>
      <c r="J167" t="inlineStr"/>
      <c r="K167" t="inlineStr"/>
      <c r="L167" t="inlineStr"/>
      <c r="M167" t="inlineStr"/>
      <c r="N167" t="n">
        <v>0.44</v>
      </c>
      <c r="O167" t="inlineStr"/>
      <c r="P167" t="inlineStr"/>
    </row>
    <row r="168" ht="15" customHeight="1">
      <c r="A168" s="150" t="inlineStr">
        <is>
          <t>Protéines animales transformées</t>
        </is>
      </c>
      <c r="B168" t="inlineStr">
        <is>
          <t>Alimentation animale</t>
        </is>
      </c>
      <c r="C168" t="inlineStr">
        <is>
          <t>Viande chevaline</t>
        </is>
      </c>
      <c r="D168" t="inlineStr">
        <is>
          <t>France</t>
        </is>
      </c>
      <c r="E168" t="inlineStr">
        <is>
          <t>2015</t>
        </is>
      </c>
      <c r="F168" t="inlineStr">
        <is>
          <t>kt</t>
        </is>
      </c>
      <c r="G168" t="inlineStr"/>
      <c r="H168" t="inlineStr"/>
      <c r="I168" t="inlineStr"/>
      <c r="J168" t="inlineStr"/>
      <c r="K168" t="inlineStr"/>
      <c r="L168" t="inlineStr"/>
      <c r="M168" t="inlineStr"/>
      <c r="N168" t="n">
        <v>0.42</v>
      </c>
      <c r="O168" t="inlineStr"/>
      <c r="P168" t="inlineStr"/>
    </row>
    <row r="169" ht="15" customHeight="1">
      <c r="A169" s="150" t="inlineStr">
        <is>
          <t>Protéines animales transformées</t>
        </is>
      </c>
      <c r="B169" t="inlineStr">
        <is>
          <t>Débouchés</t>
        </is>
      </c>
      <c r="C169" t="inlineStr">
        <is>
          <t>Viande chevaline</t>
        </is>
      </c>
      <c r="D169" t="inlineStr">
        <is>
          <t>France</t>
        </is>
      </c>
      <c r="E169" t="inlineStr">
        <is>
          <t>2015</t>
        </is>
      </c>
      <c r="F169" t="inlineStr">
        <is>
          <t>kt</t>
        </is>
      </c>
      <c r="G169" t="inlineStr"/>
      <c r="H169" t="inlineStr"/>
      <c r="I169" t="inlineStr"/>
      <c r="J169" t="inlineStr"/>
      <c r="K169" t="inlineStr"/>
      <c r="L169" t="inlineStr"/>
      <c r="M169" t="inlineStr"/>
      <c r="N169" t="n">
        <v>0.47</v>
      </c>
      <c r="O169" t="inlineStr"/>
      <c r="P169" t="inlineStr"/>
    </row>
    <row r="170" ht="15" customHeight="1">
      <c r="A170" s="150" t="inlineStr">
        <is>
          <t>Protéines animales transformées</t>
        </is>
      </c>
      <c r="B170" t="inlineStr">
        <is>
          <t>Usages non-alimentaires</t>
        </is>
      </c>
      <c r="C170" t="inlineStr">
        <is>
          <t>Viande chevaline</t>
        </is>
      </c>
      <c r="D170" t="inlineStr">
        <is>
          <t>France</t>
        </is>
      </c>
      <c r="E170" t="inlineStr">
        <is>
          <t>2015</t>
        </is>
      </c>
      <c r="F170" t="inlineStr">
        <is>
          <t>kt</t>
        </is>
      </c>
      <c r="G170" t="inlineStr"/>
      <c r="H170" t="inlineStr"/>
      <c r="I170" t="inlineStr"/>
      <c r="J170" t="inlineStr"/>
      <c r="K170" t="inlineStr"/>
      <c r="L170" t="inlineStr"/>
      <c r="M170" t="inlineStr"/>
      <c r="N170" t="n">
        <v>0.03</v>
      </c>
      <c r="O170" t="inlineStr"/>
      <c r="P170" t="inlineStr"/>
    </row>
    <row r="171" ht="15" customHeight="1">
      <c r="A171" s="150" t="inlineStr">
        <is>
          <t>Corps gras animaux</t>
        </is>
      </c>
      <c r="B171" t="inlineStr">
        <is>
          <t>Charcuterie industrielle</t>
        </is>
      </c>
      <c r="C171" t="inlineStr">
        <is>
          <t>Viande chevaline</t>
        </is>
      </c>
      <c r="D171" t="inlineStr">
        <is>
          <t>France</t>
        </is>
      </c>
      <c r="E171" t="inlineStr">
        <is>
          <t>2015</t>
        </is>
      </c>
      <c r="F171" t="inlineStr">
        <is>
          <t>kt</t>
        </is>
      </c>
      <c r="G171" t="inlineStr"/>
      <c r="H171" t="inlineStr"/>
      <c r="I171" t="inlineStr"/>
      <c r="J171" t="inlineStr"/>
      <c r="K171" t="inlineStr"/>
      <c r="L171" t="inlineStr"/>
      <c r="M171" t="inlineStr"/>
      <c r="N171" t="n">
        <v>0.01</v>
      </c>
      <c r="O171" t="n">
        <v>0</v>
      </c>
      <c r="P171" t="n">
        <v>0.02</v>
      </c>
    </row>
    <row r="172" ht="15" customHeight="1">
      <c r="A172" s="150" t="inlineStr">
        <is>
          <t>Corps gras animaux</t>
        </is>
      </c>
      <c r="B172" t="inlineStr">
        <is>
          <t>Fabrication de plats préparés</t>
        </is>
      </c>
      <c r="C172" t="inlineStr">
        <is>
          <t>Viande chevaline</t>
        </is>
      </c>
      <c r="D172" t="inlineStr">
        <is>
          <t>France</t>
        </is>
      </c>
      <c r="E172" t="inlineStr">
        <is>
          <t>2015</t>
        </is>
      </c>
      <c r="F172" t="inlineStr">
        <is>
          <t>kt</t>
        </is>
      </c>
      <c r="G172" t="inlineStr"/>
      <c r="H172" t="inlineStr"/>
      <c r="I172" t="inlineStr"/>
      <c r="J172" t="inlineStr"/>
      <c r="K172" t="inlineStr"/>
      <c r="L172" t="inlineStr"/>
      <c r="M172" t="inlineStr"/>
      <c r="N172" t="n">
        <v>0.01</v>
      </c>
      <c r="O172" t="n">
        <v>0</v>
      </c>
      <c r="P172" t="n">
        <v>0.02</v>
      </c>
    </row>
    <row r="173" ht="15" customHeight="1">
      <c r="A173" s="150" t="inlineStr">
        <is>
          <t>Corps gras animaux</t>
        </is>
      </c>
      <c r="B173" t="inlineStr">
        <is>
          <t>Alimentation animale rente</t>
        </is>
      </c>
      <c r="C173" t="inlineStr">
        <is>
          <t>Viande chevaline</t>
        </is>
      </c>
      <c r="D173" t="inlineStr">
        <is>
          <t>France</t>
        </is>
      </c>
      <c r="E173" t="inlineStr">
        <is>
          <t>2015</t>
        </is>
      </c>
      <c r="F173" t="inlineStr">
        <is>
          <t>kt</t>
        </is>
      </c>
      <c r="G173" t="inlineStr">
        <is>
          <t>Valorisation des CGA en alimentation animale rente</t>
        </is>
      </c>
      <c r="H173" t="inlineStr">
        <is>
          <t>SIFCO</t>
        </is>
      </c>
      <c r="I173" t="inlineStr">
        <is>
          <t>Statistique comprenant également les autres espèces ainsi que les exportations = extrapolation à partir de la production de C3 de chaque espèce et des exportations tous débouchés confondus</t>
        </is>
      </c>
      <c r="J173" t="inlineStr">
        <is>
          <t>Volume</t>
        </is>
      </c>
      <c r="K173" t="inlineStr">
        <is>
          <t>Valorisation des CGA en alimentation animale rente</t>
        </is>
      </c>
      <c r="L173" t="inlineStr">
        <is>
          <t>Coproduits - SIFCO</t>
        </is>
      </c>
      <c r="M173" t="inlineStr">
        <is>
          <t>Très faible</t>
        </is>
      </c>
      <c r="N173" t="n">
        <v>0.03</v>
      </c>
      <c r="O173" t="inlineStr"/>
      <c r="P173" t="inlineStr"/>
    </row>
    <row r="174" ht="15" customHeight="1">
      <c r="A174" s="150" t="inlineStr">
        <is>
          <t>Corps gras animaux</t>
        </is>
      </c>
      <c r="B174" t="inlineStr">
        <is>
          <t>Petfood</t>
        </is>
      </c>
      <c r="C174" t="inlineStr">
        <is>
          <t>Viande chevaline</t>
        </is>
      </c>
      <c r="D174" t="inlineStr">
        <is>
          <t>France</t>
        </is>
      </c>
      <c r="E174" t="inlineStr">
        <is>
          <t>2015</t>
        </is>
      </c>
      <c r="F174" t="inlineStr">
        <is>
          <t>kt</t>
        </is>
      </c>
      <c r="G174" t="inlineStr">
        <is>
          <t>Valorisation des CGA en petfood</t>
        </is>
      </c>
      <c r="H174" t="inlineStr">
        <is>
          <t>SIFCO</t>
        </is>
      </c>
      <c r="I174" t="inlineStr">
        <is>
          <t>Statistique comprenant également les autres espèces ainsi que les exportations = extrapolation à partir de la production de C3 de chaque espèce et des exportations tous débouchés confondus</t>
        </is>
      </c>
      <c r="J174" t="inlineStr">
        <is>
          <t>Volume</t>
        </is>
      </c>
      <c r="K174" t="inlineStr">
        <is>
          <t>Valorisation des CGA en petfood</t>
        </is>
      </c>
      <c r="L174" t="inlineStr">
        <is>
          <t>Coproduits - SIFCO</t>
        </is>
      </c>
      <c r="M174" t="inlineStr">
        <is>
          <t>Très faible</t>
        </is>
      </c>
      <c r="N174" t="n">
        <v>0.02</v>
      </c>
      <c r="O174" t="inlineStr"/>
      <c r="P174" t="inlineStr"/>
    </row>
    <row r="175" ht="15" customHeight="1">
      <c r="A175" s="150" t="inlineStr">
        <is>
          <t>Corps gras animaux</t>
        </is>
      </c>
      <c r="B175" t="inlineStr">
        <is>
          <t>Aquaculture</t>
        </is>
      </c>
      <c r="C175" t="inlineStr">
        <is>
          <t>Viande chevaline</t>
        </is>
      </c>
      <c r="D175" t="inlineStr">
        <is>
          <t>France</t>
        </is>
      </c>
      <c r="E175" t="inlineStr">
        <is>
          <t>2015</t>
        </is>
      </c>
      <c r="F175" t="inlineStr">
        <is>
          <t>kt</t>
        </is>
      </c>
      <c r="G175" t="inlineStr">
        <is>
          <t>Valorisation des CGA en aquaculture</t>
        </is>
      </c>
      <c r="H175" t="inlineStr">
        <is>
          <t>SIFCO</t>
        </is>
      </c>
      <c r="I175" t="inlineStr">
        <is>
          <t>Statistique comprenant également les autres espèces ainsi que les exportations = extrapolation à partir de la production de C3 de chaque espèce et des exportations tous débouchés confondus</t>
        </is>
      </c>
      <c r="J175" t="inlineStr">
        <is>
          <t>Volume</t>
        </is>
      </c>
      <c r="K175" t="inlineStr">
        <is>
          <t>Valorisation des CGA en aquaculture</t>
        </is>
      </c>
      <c r="L175" t="inlineStr">
        <is>
          <t>Coproduits - SIFCO</t>
        </is>
      </c>
      <c r="M175" t="inlineStr">
        <is>
          <t>Très faible</t>
        </is>
      </c>
      <c r="N175" t="n">
        <v>0</v>
      </c>
      <c r="O175" t="inlineStr"/>
      <c r="P175" t="inlineStr"/>
    </row>
    <row r="176" ht="15" customHeight="1">
      <c r="A176" s="150" t="inlineStr">
        <is>
          <t>Corps gras animaux</t>
        </is>
      </c>
      <c r="B176" t="inlineStr">
        <is>
          <t>Energie</t>
        </is>
      </c>
      <c r="C176" t="inlineStr">
        <is>
          <t>Viande chevaline</t>
        </is>
      </c>
      <c r="D176" t="inlineStr">
        <is>
          <t>France</t>
        </is>
      </c>
      <c r="E176" t="inlineStr">
        <is>
          <t>2015</t>
        </is>
      </c>
      <c r="F176" t="inlineStr">
        <is>
          <t>kt</t>
        </is>
      </c>
      <c r="G176" t="inlineStr">
        <is>
          <t>Valorisation des CGA en énergie</t>
        </is>
      </c>
      <c r="H176" t="inlineStr">
        <is>
          <t>SIFCO</t>
        </is>
      </c>
      <c r="I176" t="inlineStr">
        <is>
          <t>Statistique comprenant également les autres espèces ainsi que les exportations = extrapolation à partir de la production de C3 de chaque espèce et des exportations tous débouchés confondus</t>
        </is>
      </c>
      <c r="J176" t="inlineStr">
        <is>
          <t>Volume</t>
        </is>
      </c>
      <c r="K176" t="inlineStr">
        <is>
          <t>Valorisation des CGA en énergie</t>
        </is>
      </c>
      <c r="L176" t="inlineStr">
        <is>
          <t>Coproduits - SIFCO</t>
        </is>
      </c>
      <c r="M176" t="inlineStr">
        <is>
          <t>Très faible</t>
        </is>
      </c>
      <c r="N176" t="n">
        <v>0.02</v>
      </c>
      <c r="O176" t="inlineStr"/>
      <c r="P176" t="inlineStr"/>
    </row>
    <row r="177" ht="15" customHeight="1">
      <c r="A177" s="150" t="inlineStr">
        <is>
          <t>Corps gras animaux</t>
        </is>
      </c>
      <c r="B177" t="inlineStr">
        <is>
          <t>Autres industries</t>
        </is>
      </c>
      <c r="C177" t="inlineStr">
        <is>
          <t>Viande chevaline</t>
        </is>
      </c>
      <c r="D177" t="inlineStr">
        <is>
          <t>France</t>
        </is>
      </c>
      <c r="E177" t="inlineStr">
        <is>
          <t>2015</t>
        </is>
      </c>
      <c r="F177" t="inlineStr">
        <is>
          <t>kt</t>
        </is>
      </c>
      <c r="G177" t="inlineStr">
        <is>
          <t>Valorisation des CGA par les autres industries</t>
        </is>
      </c>
      <c r="H177" t="inlineStr">
        <is>
          <t>SIFCO</t>
        </is>
      </c>
      <c r="I177" t="inlineStr">
        <is>
          <t>Statistique comprenant également les autres espèces ainsi que les exportations = extrapolation à partir de la production de C3 de chaque espèce et des exportations tous débouchés confondus</t>
        </is>
      </c>
      <c r="J177" t="inlineStr">
        <is>
          <t>Volume</t>
        </is>
      </c>
      <c r="K177" t="inlineStr">
        <is>
          <t>Valorisation des CGA par les autres industries</t>
        </is>
      </c>
      <c r="L177" t="inlineStr">
        <is>
          <t>Coproduits - SIFCO</t>
        </is>
      </c>
      <c r="M177" t="inlineStr">
        <is>
          <t>Très faible</t>
        </is>
      </c>
      <c r="N177" t="n">
        <v>0.07000000000000001</v>
      </c>
      <c r="O177" t="inlineStr"/>
      <c r="P177" t="inlineStr"/>
    </row>
    <row r="178" ht="15" customHeight="1">
      <c r="A178" s="150" t="inlineStr">
        <is>
          <t>Corps gras animaux</t>
        </is>
      </c>
      <c r="B178" t="inlineStr">
        <is>
          <t>Autres usages (ou usages inconnus)</t>
        </is>
      </c>
      <c r="C178" t="inlineStr">
        <is>
          <t>Viande chevaline</t>
        </is>
      </c>
      <c r="D178" t="inlineStr">
        <is>
          <t>France</t>
        </is>
      </c>
      <c r="E178" t="inlineStr">
        <is>
          <t>2015</t>
        </is>
      </c>
      <c r="F178" t="inlineStr">
        <is>
          <t>kt</t>
        </is>
      </c>
      <c r="G178" t="inlineStr">
        <is>
          <t>Valorisation des CGA pour d'autres usages</t>
        </is>
      </c>
      <c r="H178" t="inlineStr">
        <is>
          <t>SIFCO</t>
        </is>
      </c>
      <c r="I178" t="inlineStr">
        <is>
          <t>Statistique comprenant également les autres espèces ainsi que les exportations = extrapolation à partir de la production de C3 de chaque espèce et des exportations tous débouchés confondus</t>
        </is>
      </c>
      <c r="J178" t="inlineStr">
        <is>
          <t>Volume</t>
        </is>
      </c>
      <c r="K178" t="inlineStr">
        <is>
          <t>Valorisation des CGA pour d'autres usages</t>
        </is>
      </c>
      <c r="L178" t="inlineStr">
        <is>
          <t>Coproduits - SIFCO</t>
        </is>
      </c>
      <c r="M178" t="inlineStr">
        <is>
          <t>Très faible</t>
        </is>
      </c>
      <c r="N178" t="n">
        <v>0</v>
      </c>
      <c r="O178" t="inlineStr"/>
      <c r="P178" t="inlineStr"/>
    </row>
    <row r="179" ht="15" customHeight="1">
      <c r="A179" s="150" t="inlineStr">
        <is>
          <t>Corps gras animaux</t>
        </is>
      </c>
      <c r="B179" t="inlineStr">
        <is>
          <t>Export</t>
        </is>
      </c>
      <c r="C179" t="inlineStr">
        <is>
          <t>Viande chevaline</t>
        </is>
      </c>
      <c r="D179" t="inlineStr">
        <is>
          <t>France</t>
        </is>
      </c>
      <c r="E179" t="inlineStr">
        <is>
          <t>2015</t>
        </is>
      </c>
      <c r="F179" t="inlineStr">
        <is>
          <t>kt</t>
        </is>
      </c>
      <c r="G179" t="inlineStr">
        <is>
          <t>Part de CGA exportées = 70,41 % (SIFCO)</t>
        </is>
      </c>
      <c r="H179" t="inlineStr">
        <is>
          <t>SIFCO</t>
        </is>
      </c>
      <c r="I179" t="inlineStr">
        <is>
          <t>Extrapolation à partir des exportations tous débouchés confondus</t>
        </is>
      </c>
      <c r="J179" t="inlineStr">
        <is>
          <t>Répartition</t>
        </is>
      </c>
      <c r="K179" t="inlineStr">
        <is>
          <t>Part de CGA exportées</t>
        </is>
      </c>
      <c r="L179" t="inlineStr">
        <is>
          <t>Coproduits - SIFCO</t>
        </is>
      </c>
      <c r="M179" t="inlineStr">
        <is>
          <t>Très faible</t>
        </is>
      </c>
      <c r="N179" t="n">
        <v>0.36</v>
      </c>
      <c r="O179" t="inlineStr"/>
      <c r="P179" t="inlineStr"/>
    </row>
    <row r="180" ht="15" customHeight="1">
      <c r="A180" s="150" t="inlineStr">
        <is>
          <t>Corps gras animaux</t>
        </is>
      </c>
      <c r="B180" t="inlineStr">
        <is>
          <t>Autres IAA</t>
        </is>
      </c>
      <c r="C180" t="inlineStr">
        <is>
          <t>Viande chevaline</t>
        </is>
      </c>
      <c r="D180" t="inlineStr">
        <is>
          <t>France</t>
        </is>
      </c>
      <c r="E180" t="inlineStr">
        <is>
          <t>2015</t>
        </is>
      </c>
      <c r="F180" t="inlineStr">
        <is>
          <t>kt</t>
        </is>
      </c>
      <c r="G180" t="inlineStr">
        <is>
          <t>Valorisation des CGA par les autres IAA</t>
        </is>
      </c>
      <c r="H180" t="inlineStr">
        <is>
          <t>SIFCO</t>
        </is>
      </c>
      <c r="I180" t="inlineStr">
        <is>
          <t>Statistique comprenant également les autres espèces ainsi que les exportations = extrapolation à partir de la production de C3 de chaque espèce et des exportations tous débouchés confondus</t>
        </is>
      </c>
      <c r="J180" t="inlineStr">
        <is>
          <t>Volume</t>
        </is>
      </c>
      <c r="K180" t="inlineStr">
        <is>
          <t>Valorisation des CGA par les autres IAA</t>
        </is>
      </c>
      <c r="L180" t="inlineStr">
        <is>
          <t>Coproduits - SIFCO</t>
        </is>
      </c>
      <c r="M180" t="inlineStr">
        <is>
          <t>Très faible</t>
        </is>
      </c>
      <c r="N180" t="n">
        <v>0.02</v>
      </c>
      <c r="O180" t="inlineStr"/>
      <c r="P180" t="inlineStr"/>
    </row>
    <row r="181" ht="15" customHeight="1">
      <c r="A181" s="150" t="inlineStr">
        <is>
          <t>Corps gras animaux</t>
        </is>
      </c>
      <c r="B181" t="inlineStr">
        <is>
          <t>Alimentation humaine</t>
        </is>
      </c>
      <c r="C181" t="inlineStr">
        <is>
          <t>Viande chevaline</t>
        </is>
      </c>
      <c r="D181" t="inlineStr">
        <is>
          <t>France</t>
        </is>
      </c>
      <c r="E181" t="inlineStr">
        <is>
          <t>2015</t>
        </is>
      </c>
      <c r="F181" t="inlineStr">
        <is>
          <t>kt</t>
        </is>
      </c>
      <c r="G181" t="inlineStr"/>
      <c r="H181" t="inlineStr"/>
      <c r="I181" t="inlineStr"/>
      <c r="J181" t="inlineStr"/>
      <c r="K181" t="inlineStr"/>
      <c r="L181" t="inlineStr"/>
      <c r="M181" t="inlineStr"/>
      <c r="N181" t="n">
        <v>0.02</v>
      </c>
      <c r="O181" t="inlineStr"/>
      <c r="P181" t="inlineStr"/>
    </row>
    <row r="182" ht="15" customHeight="1">
      <c r="A182" s="150" t="inlineStr">
        <is>
          <t>Corps gras animaux</t>
        </is>
      </c>
      <c r="B182" t="inlineStr">
        <is>
          <t>Usages alimentaires</t>
        </is>
      </c>
      <c r="C182" t="inlineStr">
        <is>
          <t>Viande chevaline</t>
        </is>
      </c>
      <c r="D182" t="inlineStr">
        <is>
          <t>France</t>
        </is>
      </c>
      <c r="E182" t="inlineStr">
        <is>
          <t>2015</t>
        </is>
      </c>
      <c r="F182" t="inlineStr">
        <is>
          <t>kt</t>
        </is>
      </c>
      <c r="G182" t="inlineStr"/>
      <c r="H182" t="inlineStr"/>
      <c r="I182" t="inlineStr"/>
      <c r="J182" t="inlineStr"/>
      <c r="K182" t="inlineStr"/>
      <c r="L182" t="inlineStr"/>
      <c r="M182" t="inlineStr"/>
      <c r="N182" t="n">
        <v>0.07000000000000001</v>
      </c>
      <c r="O182" t="inlineStr"/>
      <c r="P182" t="inlineStr"/>
    </row>
    <row r="183" ht="15" customHeight="1">
      <c r="A183" s="150" t="inlineStr">
        <is>
          <t>Corps gras animaux</t>
        </is>
      </c>
      <c r="B183" t="inlineStr">
        <is>
          <t>Alimentation animale</t>
        </is>
      </c>
      <c r="C183" t="inlineStr">
        <is>
          <t>Viande chevaline</t>
        </is>
      </c>
      <c r="D183" t="inlineStr">
        <is>
          <t>France</t>
        </is>
      </c>
      <c r="E183" t="inlineStr">
        <is>
          <t>2015</t>
        </is>
      </c>
      <c r="F183" t="inlineStr">
        <is>
          <t>kt</t>
        </is>
      </c>
      <c r="G183" t="inlineStr"/>
      <c r="H183" t="inlineStr"/>
      <c r="I183" t="inlineStr"/>
      <c r="J183" t="inlineStr"/>
      <c r="K183" t="inlineStr"/>
      <c r="L183" t="inlineStr"/>
      <c r="M183" t="inlineStr"/>
      <c r="N183" t="n">
        <v>0.05</v>
      </c>
      <c r="O183" t="inlineStr"/>
      <c r="P183" t="inlineStr"/>
    </row>
    <row r="184" ht="15" customHeight="1">
      <c r="A184" s="150" t="inlineStr">
        <is>
          <t>Corps gras animaux</t>
        </is>
      </c>
      <c r="B184" t="inlineStr">
        <is>
          <t>Débouchés</t>
        </is>
      </c>
      <c r="C184" t="inlineStr">
        <is>
          <t>Viande chevaline</t>
        </is>
      </c>
      <c r="D184" t="inlineStr">
        <is>
          <t>France</t>
        </is>
      </c>
      <c r="E184" t="inlineStr">
        <is>
          <t>2015</t>
        </is>
      </c>
      <c r="F184" t="inlineStr">
        <is>
          <t>kt</t>
        </is>
      </c>
      <c r="G184" t="inlineStr"/>
      <c r="H184" t="inlineStr"/>
      <c r="I184" t="inlineStr"/>
      <c r="J184" t="inlineStr"/>
      <c r="K184" t="inlineStr"/>
      <c r="L184" t="inlineStr"/>
      <c r="M184" t="inlineStr"/>
      <c r="N184" t="n">
        <v>0.15</v>
      </c>
      <c r="O184" t="inlineStr"/>
      <c r="P184" t="inlineStr"/>
    </row>
    <row r="185" ht="15" customHeight="1">
      <c r="A185" s="150" t="inlineStr">
        <is>
          <t>Corps gras animaux</t>
        </is>
      </c>
      <c r="B185" t="inlineStr">
        <is>
          <t>Usages non-alimentaires</t>
        </is>
      </c>
      <c r="C185" t="inlineStr">
        <is>
          <t>Viande chevaline</t>
        </is>
      </c>
      <c r="D185" t="inlineStr">
        <is>
          <t>France</t>
        </is>
      </c>
      <c r="E185" t="inlineStr">
        <is>
          <t>2015</t>
        </is>
      </c>
      <c r="F185" t="inlineStr">
        <is>
          <t>kt</t>
        </is>
      </c>
      <c r="G185" t="inlineStr"/>
      <c r="H185" t="inlineStr"/>
      <c r="I185" t="inlineStr"/>
      <c r="J185" t="inlineStr"/>
      <c r="K185" t="inlineStr"/>
      <c r="L185" t="inlineStr"/>
      <c r="M185" t="inlineStr"/>
      <c r="N185" t="n">
        <v>0.09</v>
      </c>
      <c r="O185" t="inlineStr"/>
      <c r="P185" t="inlineStr"/>
    </row>
    <row r="186" ht="15" customHeight="1">
      <c r="A186" s="150" t="inlineStr">
        <is>
          <t>Cheptel</t>
        </is>
      </c>
      <c r="B186" t="inlineStr">
        <is>
          <t>Equins</t>
        </is>
      </c>
      <c r="C186" t="inlineStr">
        <is>
          <t>Viande chevaline</t>
        </is>
      </c>
      <c r="D186" t="inlineStr">
        <is>
          <t>France</t>
        </is>
      </c>
      <c r="E186" t="inlineStr">
        <is>
          <t>2015</t>
        </is>
      </c>
      <c r="F186" t="inlineStr">
        <is>
          <t>kt</t>
        </is>
      </c>
      <c r="G186" t="inlineStr"/>
      <c r="H186" t="inlineStr"/>
      <c r="I186" t="inlineStr"/>
      <c r="J186" t="inlineStr"/>
      <c r="K186" t="inlineStr"/>
      <c r="L186" t="inlineStr"/>
      <c r="M186" t="inlineStr">
        <is>
          <t>Très élevée</t>
        </is>
      </c>
      <c r="N186" t="n">
        <v>12.2</v>
      </c>
      <c r="O186" t="inlineStr"/>
      <c r="P186" t="inlineStr"/>
    </row>
    <row r="187" ht="15" customHeight="1">
      <c r="A187" s="150" t="inlineStr">
        <is>
          <t>1ère et 2nde transformation</t>
        </is>
      </c>
      <c r="B187" t="inlineStr">
        <is>
          <t>Viande, fraîche</t>
        </is>
      </c>
      <c r="C187" t="inlineStr">
        <is>
          <t>Viande chevaline</t>
        </is>
      </c>
      <c r="D187" t="inlineStr">
        <is>
          <t>France</t>
        </is>
      </c>
      <c r="E187" t="inlineStr">
        <is>
          <t>2015</t>
        </is>
      </c>
      <c r="F187" t="inlineStr">
        <is>
          <t>kt</t>
        </is>
      </c>
      <c r="G187" t="inlineStr"/>
      <c r="H187" t="inlineStr"/>
      <c r="I187" t="inlineStr"/>
      <c r="J187" t="inlineStr"/>
      <c r="K187" t="inlineStr"/>
      <c r="L187" t="inlineStr"/>
      <c r="M187" t="inlineStr"/>
      <c r="N187" t="n">
        <v>2.45</v>
      </c>
      <c r="O187" t="inlineStr"/>
      <c r="P187" t="inlineStr"/>
    </row>
    <row r="188" ht="15" customHeight="1">
      <c r="A188" s="150" t="inlineStr">
        <is>
          <t>1ère et 2nde transformation</t>
        </is>
      </c>
      <c r="B188" t="inlineStr">
        <is>
          <t>Viande, congelée</t>
        </is>
      </c>
      <c r="C188" t="inlineStr">
        <is>
          <t>Viande chevaline</t>
        </is>
      </c>
      <c r="D188" t="inlineStr">
        <is>
          <t>France</t>
        </is>
      </c>
      <c r="E188" t="inlineStr">
        <is>
          <t>2015</t>
        </is>
      </c>
      <c r="F188" t="inlineStr">
        <is>
          <t>kt</t>
        </is>
      </c>
      <c r="G188" t="inlineStr"/>
      <c r="H188" t="inlineStr"/>
      <c r="I188" t="inlineStr"/>
      <c r="J188" t="inlineStr"/>
      <c r="K188" t="inlineStr"/>
      <c r="L188" t="inlineStr"/>
      <c r="M188" t="inlineStr"/>
      <c r="N188" t="n">
        <v>0.27</v>
      </c>
      <c r="O188" t="inlineStr"/>
      <c r="P188" t="inlineStr"/>
    </row>
    <row r="189" ht="15" customHeight="1">
      <c r="A189" s="150" t="inlineStr">
        <is>
          <t>1ère et 2nde transformation</t>
        </is>
      </c>
      <c r="B189" t="inlineStr">
        <is>
          <t>Abats</t>
        </is>
      </c>
      <c r="C189" t="inlineStr">
        <is>
          <t>Viande chevaline</t>
        </is>
      </c>
      <c r="D189" t="inlineStr">
        <is>
          <t>France</t>
        </is>
      </c>
      <c r="E189" t="inlineStr">
        <is>
          <t>2015</t>
        </is>
      </c>
      <c r="F189" t="inlineStr">
        <is>
          <t>kt</t>
        </is>
      </c>
      <c r="G189" t="inlineStr"/>
      <c r="H189" t="inlineStr"/>
      <c r="I189" t="inlineStr"/>
      <c r="J189" t="inlineStr"/>
      <c r="K189" t="inlineStr"/>
      <c r="L189" t="inlineStr"/>
      <c r="M189" t="inlineStr"/>
      <c r="N189" t="n">
        <v>0.78</v>
      </c>
      <c r="O189" t="inlineStr"/>
      <c r="P189" t="inlineStr"/>
    </row>
    <row r="190" ht="15" customHeight="1">
      <c r="A190" s="150" t="inlineStr">
        <is>
          <t>1ère et 2nde transformation</t>
        </is>
      </c>
      <c r="B190" t="inlineStr">
        <is>
          <t>C1</t>
        </is>
      </c>
      <c r="C190" t="inlineStr">
        <is>
          <t>Viande chevaline</t>
        </is>
      </c>
      <c r="D190" t="inlineStr">
        <is>
          <t>France</t>
        </is>
      </c>
      <c r="E190" t="inlineStr">
        <is>
          <t>2015</t>
        </is>
      </c>
      <c r="F190" t="inlineStr">
        <is>
          <t>kt</t>
        </is>
      </c>
      <c r="G190" t="inlineStr"/>
      <c r="H190" t="inlineStr"/>
      <c r="I190" t="inlineStr"/>
      <c r="J190" t="inlineStr"/>
      <c r="K190" t="inlineStr"/>
      <c r="L190" t="inlineStr"/>
      <c r="M190" t="inlineStr"/>
      <c r="N190" t="n">
        <v>0.46</v>
      </c>
      <c r="O190" t="inlineStr"/>
      <c r="P190" t="inlineStr"/>
    </row>
    <row r="191" ht="15" customHeight="1">
      <c r="A191" s="150" t="inlineStr">
        <is>
          <t>1ère et 2nde transformation</t>
        </is>
      </c>
      <c r="B191" t="inlineStr">
        <is>
          <t>C2</t>
        </is>
      </c>
      <c r="C191" t="inlineStr">
        <is>
          <t>Viande chevaline</t>
        </is>
      </c>
      <c r="D191" t="inlineStr">
        <is>
          <t>France</t>
        </is>
      </c>
      <c r="E191" t="inlineStr">
        <is>
          <t>2015</t>
        </is>
      </c>
      <c r="F191" t="inlineStr">
        <is>
          <t>kt</t>
        </is>
      </c>
      <c r="G191" t="inlineStr"/>
      <c r="H191" t="inlineStr"/>
      <c r="I191" t="inlineStr"/>
      <c r="J191" t="inlineStr"/>
      <c r="K191" t="inlineStr"/>
      <c r="L191" t="inlineStr"/>
      <c r="M191" t="inlineStr"/>
      <c r="N191" t="n">
        <v>0</v>
      </c>
      <c r="O191" t="inlineStr"/>
      <c r="P191" t="inlineStr"/>
    </row>
    <row r="192" ht="15" customHeight="1">
      <c r="A192" s="150" t="inlineStr">
        <is>
          <t>1ère et 2nde transformation</t>
        </is>
      </c>
      <c r="B192" t="inlineStr">
        <is>
          <t>C3 et alimentaire</t>
        </is>
      </c>
      <c r="C192" t="inlineStr">
        <is>
          <t>Viande chevaline</t>
        </is>
      </c>
      <c r="D192" t="inlineStr">
        <is>
          <t>France</t>
        </is>
      </c>
      <c r="E192" t="inlineStr">
        <is>
          <t>2015</t>
        </is>
      </c>
      <c r="F192" t="inlineStr">
        <is>
          <t>kt</t>
        </is>
      </c>
      <c r="G192" t="inlineStr"/>
      <c r="H192" t="inlineStr"/>
      <c r="I192" t="inlineStr"/>
      <c r="J192" t="inlineStr"/>
      <c r="K192" t="inlineStr"/>
      <c r="L192" t="inlineStr"/>
      <c r="M192" t="inlineStr"/>
      <c r="N192" t="n">
        <v>2.99</v>
      </c>
      <c r="O192" t="inlineStr"/>
      <c r="P192" t="inlineStr"/>
    </row>
    <row r="193" ht="15" customHeight="1">
      <c r="A193" s="150" t="inlineStr">
        <is>
          <t>1ère et 2nde transformation</t>
        </is>
      </c>
      <c r="B193" t="inlineStr">
        <is>
          <t>Peaux</t>
        </is>
      </c>
      <c r="C193" t="inlineStr">
        <is>
          <t>Viande chevaline</t>
        </is>
      </c>
      <c r="D193" t="inlineStr">
        <is>
          <t>France</t>
        </is>
      </c>
      <c r="E193" t="inlineStr">
        <is>
          <t>2015</t>
        </is>
      </c>
      <c r="F193" t="inlineStr">
        <is>
          <t>kt</t>
        </is>
      </c>
      <c r="G193" t="inlineStr"/>
      <c r="H193" t="inlineStr"/>
      <c r="I193" t="inlineStr"/>
      <c r="J193" t="inlineStr"/>
      <c r="K193" t="inlineStr"/>
      <c r="L193" t="inlineStr"/>
      <c r="M193" t="inlineStr"/>
      <c r="N193" t="n">
        <v>0.53</v>
      </c>
      <c r="O193" t="inlineStr"/>
      <c r="P193" t="inlineStr"/>
    </row>
    <row r="194" ht="15" customHeight="1">
      <c r="A194" s="150" t="inlineStr">
        <is>
          <t>1ère et 2nde transformation</t>
        </is>
      </c>
      <c r="B194" t="inlineStr">
        <is>
          <t>Eau - ressuage</t>
        </is>
      </c>
      <c r="C194" t="inlineStr">
        <is>
          <t>Viande chevaline</t>
        </is>
      </c>
      <c r="D194" t="inlineStr">
        <is>
          <t>France</t>
        </is>
      </c>
      <c r="E194" t="inlineStr">
        <is>
          <t>2015</t>
        </is>
      </c>
      <c r="F194" t="inlineStr">
        <is>
          <t>kt</t>
        </is>
      </c>
      <c r="G194" t="inlineStr"/>
      <c r="H194" t="inlineStr"/>
      <c r="I194" t="inlineStr"/>
      <c r="J194" t="inlineStr"/>
      <c r="K194" t="inlineStr"/>
      <c r="L194" t="inlineStr"/>
      <c r="M194" t="inlineStr"/>
      <c r="N194" t="n">
        <v>0.1</v>
      </c>
      <c r="O194" t="inlineStr"/>
      <c r="P194" t="inlineStr"/>
    </row>
    <row r="195" ht="15" customHeight="1">
      <c r="A195" s="150" t="inlineStr">
        <is>
          <t>1ère et 2nde transformation</t>
        </is>
      </c>
      <c r="B195" t="inlineStr">
        <is>
          <t>Viande</t>
        </is>
      </c>
      <c r="C195" t="inlineStr">
        <is>
          <t>Viande chevaline</t>
        </is>
      </c>
      <c r="D195" t="inlineStr">
        <is>
          <t>France</t>
        </is>
      </c>
      <c r="E195" t="inlineStr">
        <is>
          <t>2015</t>
        </is>
      </c>
      <c r="F195" t="inlineStr">
        <is>
          <t>kt</t>
        </is>
      </c>
      <c r="G195" t="inlineStr"/>
      <c r="H195" t="inlineStr"/>
      <c r="I195" t="inlineStr"/>
      <c r="J195" t="inlineStr"/>
      <c r="K195" t="inlineStr"/>
      <c r="L195" t="inlineStr"/>
      <c r="M195" t="inlineStr"/>
      <c r="N195" t="n">
        <v>2.73</v>
      </c>
      <c r="O195" t="inlineStr"/>
      <c r="P195" t="inlineStr"/>
    </row>
    <row r="196" ht="15" customHeight="1">
      <c r="A196" s="150" t="inlineStr">
        <is>
          <t>1ère et 2nde transformation</t>
        </is>
      </c>
      <c r="B196" t="inlineStr">
        <is>
          <t>Matières de 1ère et 2nde transformation</t>
        </is>
      </c>
      <c r="C196" t="inlineStr">
        <is>
          <t>Viande chevaline</t>
        </is>
      </c>
      <c r="D196" t="inlineStr">
        <is>
          <t>France</t>
        </is>
      </c>
      <c r="E196" t="inlineStr">
        <is>
          <t>2015</t>
        </is>
      </c>
      <c r="F196" t="inlineStr">
        <is>
          <t>kt</t>
        </is>
      </c>
      <c r="G196" t="inlineStr"/>
      <c r="H196" t="inlineStr"/>
      <c r="I196" t="inlineStr"/>
      <c r="J196" t="inlineStr"/>
      <c r="K196" t="inlineStr"/>
      <c r="L196" t="inlineStr"/>
      <c r="M196" t="inlineStr"/>
      <c r="N196" t="n">
        <v>7.48</v>
      </c>
      <c r="O196" t="inlineStr"/>
      <c r="P196" t="inlineStr"/>
    </row>
    <row r="197" ht="15" customHeight="1">
      <c r="A197" s="150" t="inlineStr">
        <is>
          <t>1ère et 2nde transformation</t>
        </is>
      </c>
      <c r="B197" t="inlineStr">
        <is>
          <t>Coproduits</t>
        </is>
      </c>
      <c r="C197" t="inlineStr">
        <is>
          <t>Viande chevaline</t>
        </is>
      </c>
      <c r="D197" t="inlineStr">
        <is>
          <t>France</t>
        </is>
      </c>
      <c r="E197" t="inlineStr">
        <is>
          <t>2015</t>
        </is>
      </c>
      <c r="F197" t="inlineStr">
        <is>
          <t>kt</t>
        </is>
      </c>
      <c r="G197" t="inlineStr"/>
      <c r="H197" t="inlineStr"/>
      <c r="I197" t="inlineStr"/>
      <c r="J197" t="inlineStr"/>
      <c r="K197" t="inlineStr"/>
      <c r="L197" t="inlineStr"/>
      <c r="M197" t="inlineStr"/>
      <c r="N197" t="n">
        <v>3.44</v>
      </c>
      <c r="O197" t="inlineStr"/>
      <c r="P197" t="inlineStr"/>
    </row>
    <row r="198" ht="15" customHeight="1">
      <c r="A198" s="150" t="inlineStr">
        <is>
          <t>1ère et 2nde transformation</t>
        </is>
      </c>
      <c r="B198" t="inlineStr">
        <is>
          <t>Eau</t>
        </is>
      </c>
      <c r="C198" t="inlineStr">
        <is>
          <t>Viande chevaline</t>
        </is>
      </c>
      <c r="D198" t="inlineStr">
        <is>
          <t>France</t>
        </is>
      </c>
      <c r="E198" t="inlineStr">
        <is>
          <t>2015</t>
        </is>
      </c>
      <c r="F198" t="inlineStr">
        <is>
          <t>kt</t>
        </is>
      </c>
      <c r="G198" t="inlineStr"/>
      <c r="H198" t="inlineStr"/>
      <c r="I198" t="inlineStr"/>
      <c r="J198" t="inlineStr"/>
      <c r="K198" t="inlineStr"/>
      <c r="L198" t="inlineStr"/>
      <c r="M198" t="inlineStr"/>
      <c r="N198" t="n">
        <v>0.1</v>
      </c>
      <c r="O198" t="inlineStr"/>
      <c r="P198" t="inlineStr"/>
    </row>
    <row r="199" ht="15" customHeight="1">
      <c r="A199" s="150" t="inlineStr">
        <is>
          <t>Abattage / découpe</t>
        </is>
      </c>
      <c r="B199" t="inlineStr">
        <is>
          <t>Viande, fraîche</t>
        </is>
      </c>
      <c r="C199" t="inlineStr">
        <is>
          <t>Viande chevaline</t>
        </is>
      </c>
      <c r="D199" t="inlineStr">
        <is>
          <t>France</t>
        </is>
      </c>
      <c r="E199" t="inlineStr">
        <is>
          <t>2015</t>
        </is>
      </c>
      <c r="F199" t="inlineStr">
        <is>
          <t>kt</t>
        </is>
      </c>
      <c r="G199" t="inlineStr"/>
      <c r="H199" t="inlineStr"/>
      <c r="I199" t="inlineStr"/>
      <c r="J199" t="inlineStr"/>
      <c r="K199" t="inlineStr"/>
      <c r="L199" t="inlineStr"/>
      <c r="M199" t="inlineStr">
        <is>
          <t>Moyenne</t>
        </is>
      </c>
      <c r="N199" t="n">
        <v>2.45</v>
      </c>
      <c r="O199" t="inlineStr"/>
      <c r="P199" t="inlineStr"/>
    </row>
    <row r="200" ht="15" customHeight="1">
      <c r="A200" s="150" t="inlineStr">
        <is>
          <t>Abattage / découpe</t>
        </is>
      </c>
      <c r="B200" t="inlineStr">
        <is>
          <t>Viande, congelée</t>
        </is>
      </c>
      <c r="C200" t="inlineStr">
        <is>
          <t>Viande chevaline</t>
        </is>
      </c>
      <c r="D200" t="inlineStr">
        <is>
          <t>France</t>
        </is>
      </c>
      <c r="E200" t="inlineStr">
        <is>
          <t>2015</t>
        </is>
      </c>
      <c r="F200" t="inlineStr">
        <is>
          <t>kt</t>
        </is>
      </c>
      <c r="G200" t="inlineStr">
        <is>
          <t>Part de la production de viande congelée = 10 % (A dire d'expert)</t>
        </is>
      </c>
      <c r="H200" t="inlineStr">
        <is>
          <t>A dire d'expert</t>
        </is>
      </c>
      <c r="I200" t="inlineStr">
        <is>
          <t>0</t>
        </is>
      </c>
      <c r="J200" t="inlineStr">
        <is>
          <t>Répartition</t>
        </is>
      </c>
      <c r="K200" t="inlineStr">
        <is>
          <t>Part de la production de viande congelée</t>
        </is>
      </c>
      <c r="L200" t="inlineStr">
        <is>
          <t>Débouchés - IFCE</t>
        </is>
      </c>
      <c r="M200" t="inlineStr">
        <is>
          <t>Faible</t>
        </is>
      </c>
      <c r="N200" t="n">
        <v>0.27</v>
      </c>
      <c r="O200" t="inlineStr"/>
      <c r="P200" t="inlineStr"/>
    </row>
    <row r="201" ht="15" customHeight="1">
      <c r="A201" s="150" t="inlineStr">
        <is>
          <t>Abattage / découpe</t>
        </is>
      </c>
      <c r="B201" t="inlineStr">
        <is>
          <t>Abats</t>
        </is>
      </c>
      <c r="C201" t="inlineStr">
        <is>
          <t>Viande chevaline</t>
        </is>
      </c>
      <c r="D201" t="inlineStr">
        <is>
          <t>France</t>
        </is>
      </c>
      <c r="E201" t="inlineStr">
        <is>
          <t>2015</t>
        </is>
      </c>
      <c r="F201" t="inlineStr">
        <is>
          <t>kt</t>
        </is>
      </c>
      <c r="G201" t="inlineStr">
        <is>
          <t>Rendement en abats de l'abattage-découpe = 10,25 % (Blézat)</t>
        </is>
      </c>
      <c r="H201" t="inlineStr">
        <is>
          <t>Blézat</t>
        </is>
      </c>
      <c r="I201" t="inlineStr">
        <is>
          <t>Même répartition que le veau (rendements d'abattage et de découpe proches) pour les autres produits et coproduits que la viande</t>
        </is>
      </c>
      <c r="J201" t="inlineStr">
        <is>
          <t>Rendement</t>
        </is>
      </c>
      <c r="K201" t="inlineStr">
        <is>
          <t>Rendement en abats de l'abattage-découpe</t>
        </is>
      </c>
      <c r="L201" t="inlineStr">
        <is>
          <t>Anatomie - Blézat</t>
        </is>
      </c>
      <c r="M201" t="inlineStr">
        <is>
          <t>Faible</t>
        </is>
      </c>
      <c r="N201" t="n">
        <v>0.78</v>
      </c>
      <c r="O201" t="inlineStr"/>
      <c r="P201" t="inlineStr"/>
    </row>
    <row r="202" ht="15" customHeight="1">
      <c r="A202" s="150" t="inlineStr">
        <is>
          <t>Abattage / découpe</t>
        </is>
      </c>
      <c r="B202" t="inlineStr">
        <is>
          <t>C1</t>
        </is>
      </c>
      <c r="C202" t="inlineStr">
        <is>
          <t>Viande chevaline</t>
        </is>
      </c>
      <c r="D202" t="inlineStr">
        <is>
          <t>France</t>
        </is>
      </c>
      <c r="E202" t="inlineStr">
        <is>
          <t>2015</t>
        </is>
      </c>
      <c r="F202" t="inlineStr">
        <is>
          <t>kt</t>
        </is>
      </c>
      <c r="G202" t="inlineStr">
        <is>
          <t>Rendement en C1 de l'abattage-découpe = 6,06 % (Blézat)</t>
        </is>
      </c>
      <c r="H202" t="inlineStr">
        <is>
          <t>Blézat</t>
        </is>
      </c>
      <c r="I202" t="inlineStr">
        <is>
          <t>Même répartition que le veau (rendements d'abattage et de découpe proches) pour les autres produits et coproduits que la viande</t>
        </is>
      </c>
      <c r="J202" t="inlineStr">
        <is>
          <t>Rendement</t>
        </is>
      </c>
      <c r="K202" t="inlineStr">
        <is>
          <t>Rendement en C1 de l'abattage-découpe</t>
        </is>
      </c>
      <c r="L202" t="inlineStr">
        <is>
          <t>Anatomie - Blézat</t>
        </is>
      </c>
      <c r="M202" t="inlineStr">
        <is>
          <t>Faible</t>
        </is>
      </c>
      <c r="N202" t="n">
        <v>0.46</v>
      </c>
      <c r="O202" t="inlineStr"/>
      <c r="P202" t="inlineStr"/>
    </row>
    <row r="203" ht="15" customHeight="1">
      <c r="A203" s="150" t="inlineStr">
        <is>
          <t>Abattage / découpe</t>
        </is>
      </c>
      <c r="B203" t="inlineStr">
        <is>
          <t>C2</t>
        </is>
      </c>
      <c r="C203" t="inlineStr">
        <is>
          <t>Viande chevaline</t>
        </is>
      </c>
      <c r="D203" t="inlineStr">
        <is>
          <t>France</t>
        </is>
      </c>
      <c r="E203" t="inlineStr">
        <is>
          <t>2015</t>
        </is>
      </c>
      <c r="F203" t="inlineStr">
        <is>
          <t>kt</t>
        </is>
      </c>
      <c r="G203" t="inlineStr">
        <is>
          <t>Rendement en C2 de l'abattage-découpe = 0 % (Blézat)</t>
        </is>
      </c>
      <c r="H203" t="inlineStr">
        <is>
          <t>Blézat</t>
        </is>
      </c>
      <c r="I203" t="inlineStr">
        <is>
          <t>Même répartition que le veau (rendements d'abattage et de découpe proches) pour les autres produits et coproduits que la viande</t>
        </is>
      </c>
      <c r="J203" t="inlineStr">
        <is>
          <t>Rendement</t>
        </is>
      </c>
      <c r="K203" t="inlineStr">
        <is>
          <t>Rendement en C2 de l'abattage-découpe</t>
        </is>
      </c>
      <c r="L203" t="inlineStr">
        <is>
          <t>Anatomie - Blézat</t>
        </is>
      </c>
      <c r="M203" t="inlineStr">
        <is>
          <t>Faible</t>
        </is>
      </c>
      <c r="N203" t="n">
        <v>0</v>
      </c>
      <c r="O203" t="inlineStr"/>
      <c r="P203" t="inlineStr"/>
    </row>
    <row r="204" ht="15" customHeight="1">
      <c r="A204" s="150" t="inlineStr">
        <is>
          <t>Abattage / découpe</t>
        </is>
      </c>
      <c r="B204" t="inlineStr">
        <is>
          <t>C3 et alimentaire</t>
        </is>
      </c>
      <c r="C204" t="inlineStr">
        <is>
          <t>Viande chevaline</t>
        </is>
      </c>
      <c r="D204" t="inlineStr">
        <is>
          <t>France</t>
        </is>
      </c>
      <c r="E204" t="inlineStr">
        <is>
          <t>2015</t>
        </is>
      </c>
      <c r="F204" t="inlineStr">
        <is>
          <t>kt</t>
        </is>
      </c>
      <c r="G204" t="inlineStr">
        <is>
          <t>Rendement en C3 et alimentaire de l'abattage-découpe = 39,43 % (Blézat)</t>
        </is>
      </c>
      <c r="H204" t="inlineStr">
        <is>
          <t>Blézat</t>
        </is>
      </c>
      <c r="I204" t="inlineStr">
        <is>
          <t>Même répartition que le veau (rendements d'abattage et de découpe proches) pour les autres produits et coproduits que la viande</t>
        </is>
      </c>
      <c r="J204" t="inlineStr">
        <is>
          <t>Rendement</t>
        </is>
      </c>
      <c r="K204" t="inlineStr">
        <is>
          <t>Rendement en C3 et alimentaire de l'abattage-découpe</t>
        </is>
      </c>
      <c r="L204" t="inlineStr">
        <is>
          <t>Anatomie - Blézat</t>
        </is>
      </c>
      <c r="M204" t="inlineStr">
        <is>
          <t>Faible</t>
        </is>
      </c>
      <c r="N204" t="n">
        <v>2.99</v>
      </c>
      <c r="O204" t="inlineStr"/>
      <c r="P204" t="inlineStr"/>
    </row>
    <row r="205" ht="15" customHeight="1">
      <c r="A205" s="150" t="inlineStr">
        <is>
          <t>Abattage / découpe</t>
        </is>
      </c>
      <c r="B205" t="inlineStr">
        <is>
          <t>Peaux</t>
        </is>
      </c>
      <c r="C205" t="inlineStr">
        <is>
          <t>Viande chevaline</t>
        </is>
      </c>
      <c r="D205" t="inlineStr">
        <is>
          <t>France</t>
        </is>
      </c>
      <c r="E205" t="inlineStr">
        <is>
          <t>2015</t>
        </is>
      </c>
      <c r="F205" t="inlineStr">
        <is>
          <t>kt</t>
        </is>
      </c>
      <c r="G205" t="inlineStr">
        <is>
          <t>Rendement en peaux de l'abattage-découpe = 7 % (Blézat)</t>
        </is>
      </c>
      <c r="H205" t="inlineStr">
        <is>
          <t>Blézat</t>
        </is>
      </c>
      <c r="I205" t="inlineStr">
        <is>
          <t>Même répartition que le veau (rendements d'abattage et de découpe proches) pour les autres produits et coproduits que la viande</t>
        </is>
      </c>
      <c r="J205" t="inlineStr">
        <is>
          <t>Rendement</t>
        </is>
      </c>
      <c r="K205" t="inlineStr">
        <is>
          <t>Rendement en peaux de l'abattage-découpe</t>
        </is>
      </c>
      <c r="L205" t="inlineStr">
        <is>
          <t>Anatomie - Blézat</t>
        </is>
      </c>
      <c r="M205" t="inlineStr">
        <is>
          <t>Faible</t>
        </is>
      </c>
      <c r="N205" t="n">
        <v>0.53</v>
      </c>
      <c r="O205" t="inlineStr"/>
      <c r="P205" t="inlineStr"/>
    </row>
    <row r="206" ht="15" customHeight="1">
      <c r="A206" s="150" t="inlineStr">
        <is>
          <t>Abattage / découpe</t>
        </is>
      </c>
      <c r="B206" t="inlineStr">
        <is>
          <t>Eau - ressuage</t>
        </is>
      </c>
      <c r="C206" t="inlineStr">
        <is>
          <t>Viande chevaline</t>
        </is>
      </c>
      <c r="D206" t="inlineStr">
        <is>
          <t>France</t>
        </is>
      </c>
      <c r="E206" t="inlineStr">
        <is>
          <t>2015</t>
        </is>
      </c>
      <c r="F206" t="inlineStr">
        <is>
          <t>kt</t>
        </is>
      </c>
      <c r="G206" t="inlineStr">
        <is>
          <t>Pertes en eau de l'abattage-découpe = 1,26 % (Blézat)</t>
        </is>
      </c>
      <c r="H206" t="inlineStr">
        <is>
          <t>Blézat</t>
        </is>
      </c>
      <c r="I206" t="inlineStr">
        <is>
          <t>Même répartition que le veau (rendements d'abattage et de découpe proches) pour les autres produits et coproduits que la viande</t>
        </is>
      </c>
      <c r="J206" t="inlineStr">
        <is>
          <t>Rendement</t>
        </is>
      </c>
      <c r="K206" t="inlineStr">
        <is>
          <t>Pertes en eau de l'abattage-découpe</t>
        </is>
      </c>
      <c r="L206" t="inlineStr">
        <is>
          <t>Anatomie - Blézat</t>
        </is>
      </c>
      <c r="M206" t="inlineStr">
        <is>
          <t>Faible</t>
        </is>
      </c>
      <c r="N206" t="n">
        <v>0.1</v>
      </c>
      <c r="O206" t="inlineStr"/>
      <c r="P206" t="inlineStr"/>
    </row>
    <row r="207" ht="15" customHeight="1">
      <c r="A207" s="150" t="inlineStr">
        <is>
          <t>Abattage / découpe</t>
        </is>
      </c>
      <c r="B207" t="inlineStr">
        <is>
          <t>Viande</t>
        </is>
      </c>
      <c r="C207" t="inlineStr">
        <is>
          <t>Viande chevaline</t>
        </is>
      </c>
      <c r="D207" t="inlineStr">
        <is>
          <t>France</t>
        </is>
      </c>
      <c r="E207" t="inlineStr">
        <is>
          <t>2015</t>
        </is>
      </c>
      <c r="F207" t="inlineStr">
        <is>
          <t>kt</t>
        </is>
      </c>
      <c r="G207" t="inlineStr">
        <is>
          <t>Rendement en viande de l'abattage-découpe = 36 % (A dire d'expert)</t>
        </is>
      </c>
      <c r="H207" t="inlineStr">
        <is>
          <t>A dire d'expert</t>
        </is>
      </c>
      <c r="I207" t="inlineStr">
        <is>
          <t>0</t>
        </is>
      </c>
      <c r="J207" t="inlineStr">
        <is>
          <t>Rendement</t>
        </is>
      </c>
      <c r="K207" t="inlineStr">
        <is>
          <t>Rendement en viande de l'abattage-découpe</t>
        </is>
      </c>
      <c r="L207" t="inlineStr">
        <is>
          <t>Anatomie - Blézat</t>
        </is>
      </c>
      <c r="M207" t="inlineStr">
        <is>
          <t>Elevée</t>
        </is>
      </c>
      <c r="N207" t="n">
        <v>2.73</v>
      </c>
      <c r="O207" t="inlineStr"/>
      <c r="P207" t="inlineStr"/>
    </row>
    <row r="208" ht="15" customHeight="1">
      <c r="A208" s="150" t="inlineStr">
        <is>
          <t>Abattage / découpe</t>
        </is>
      </c>
      <c r="B208" t="inlineStr">
        <is>
          <t>Matières de 1ère et 2nde transformation</t>
        </is>
      </c>
      <c r="C208" t="inlineStr">
        <is>
          <t>Viande chevaline</t>
        </is>
      </c>
      <c r="D208" t="inlineStr">
        <is>
          <t>France</t>
        </is>
      </c>
      <c r="E208" t="inlineStr">
        <is>
          <t>2015</t>
        </is>
      </c>
      <c r="F208" t="inlineStr">
        <is>
          <t>kt</t>
        </is>
      </c>
      <c r="G208" t="inlineStr"/>
      <c r="H208" t="inlineStr"/>
      <c r="I208" t="inlineStr"/>
      <c r="J208" t="inlineStr"/>
      <c r="K208" t="inlineStr"/>
      <c r="L208" t="inlineStr"/>
      <c r="M208" t="inlineStr"/>
      <c r="N208" t="n">
        <v>7.48</v>
      </c>
      <c r="O208" t="inlineStr"/>
      <c r="P208" t="inlineStr"/>
    </row>
    <row r="209" ht="15" customHeight="1">
      <c r="A209" s="150" t="inlineStr">
        <is>
          <t>Abattage / découpe</t>
        </is>
      </c>
      <c r="B209" t="inlineStr">
        <is>
          <t>Coproduits</t>
        </is>
      </c>
      <c r="C209" t="inlineStr">
        <is>
          <t>Viande chevaline</t>
        </is>
      </c>
      <c r="D209" t="inlineStr">
        <is>
          <t>France</t>
        </is>
      </c>
      <c r="E209" t="inlineStr">
        <is>
          <t>2015</t>
        </is>
      </c>
      <c r="F209" t="inlineStr">
        <is>
          <t>kt</t>
        </is>
      </c>
      <c r="G209" t="inlineStr"/>
      <c r="H209" t="inlineStr"/>
      <c r="I209" t="inlineStr"/>
      <c r="J209" t="inlineStr"/>
      <c r="K209" t="inlineStr"/>
      <c r="L209" t="inlineStr"/>
      <c r="M209" t="inlineStr"/>
      <c r="N209" t="n">
        <v>3.44</v>
      </c>
      <c r="O209" t="inlineStr"/>
      <c r="P209" t="inlineStr"/>
    </row>
    <row r="210" ht="15" customHeight="1">
      <c r="A210" s="150" t="inlineStr">
        <is>
          <t>Abattage / découpe</t>
        </is>
      </c>
      <c r="B210" t="inlineStr">
        <is>
          <t>Eau</t>
        </is>
      </c>
      <c r="C210" t="inlineStr">
        <is>
          <t>Viande chevaline</t>
        </is>
      </c>
      <c r="D210" t="inlineStr">
        <is>
          <t>France</t>
        </is>
      </c>
      <c r="E210" t="inlineStr">
        <is>
          <t>2015</t>
        </is>
      </c>
      <c r="F210" t="inlineStr">
        <is>
          <t>kt</t>
        </is>
      </c>
      <c r="G210" t="inlineStr"/>
      <c r="H210" t="inlineStr"/>
      <c r="I210" t="inlineStr"/>
      <c r="J210" t="inlineStr"/>
      <c r="K210" t="inlineStr"/>
      <c r="L210" t="inlineStr"/>
      <c r="M210" t="inlineStr"/>
      <c r="N210" t="n">
        <v>0.1</v>
      </c>
      <c r="O210" t="inlineStr"/>
      <c r="P210" t="inlineStr"/>
    </row>
    <row r="211" ht="15" customHeight="1">
      <c r="A211" s="150" t="inlineStr">
        <is>
          <t>Transformation des coproduits</t>
        </is>
      </c>
      <c r="B211" t="inlineStr">
        <is>
          <t>Farines animales</t>
        </is>
      </c>
      <c r="C211" t="inlineStr">
        <is>
          <t>Viande chevaline</t>
        </is>
      </c>
      <c r="D211" t="inlineStr">
        <is>
          <t>France</t>
        </is>
      </c>
      <c r="E211" t="inlineStr">
        <is>
          <t>2015</t>
        </is>
      </c>
      <c r="F211" t="inlineStr">
        <is>
          <t>kt</t>
        </is>
      </c>
      <c r="G211" t="inlineStr"/>
      <c r="H211" t="inlineStr"/>
      <c r="I211" t="inlineStr"/>
      <c r="J211" t="inlineStr"/>
      <c r="K211" t="inlineStr"/>
      <c r="L211" t="inlineStr"/>
      <c r="M211" t="inlineStr"/>
      <c r="N211" t="n">
        <v>0.05</v>
      </c>
      <c r="O211" t="inlineStr"/>
      <c r="P211" t="inlineStr"/>
    </row>
    <row r="212" ht="15" customHeight="1">
      <c r="A212" s="150" t="inlineStr">
        <is>
          <t>Transformation des coproduits</t>
        </is>
      </c>
      <c r="B212" t="inlineStr">
        <is>
          <t>Graisses animales</t>
        </is>
      </c>
      <c r="C212" t="inlineStr">
        <is>
          <t>Viande chevaline</t>
        </is>
      </c>
      <c r="D212" t="inlineStr">
        <is>
          <t>France</t>
        </is>
      </c>
      <c r="E212" t="inlineStr">
        <is>
          <t>2015</t>
        </is>
      </c>
      <c r="F212" t="inlineStr">
        <is>
          <t>kt</t>
        </is>
      </c>
      <c r="G212" t="inlineStr"/>
      <c r="H212" t="inlineStr"/>
      <c r="I212" t="inlineStr"/>
      <c r="J212" t="inlineStr"/>
      <c r="K212" t="inlineStr"/>
      <c r="L212" t="inlineStr"/>
      <c r="M212" t="inlineStr"/>
      <c r="N212" t="n">
        <v>0.03</v>
      </c>
      <c r="O212" t="inlineStr"/>
      <c r="P212" t="inlineStr"/>
    </row>
    <row r="213" ht="15" customHeight="1">
      <c r="A213" s="150" t="inlineStr">
        <is>
          <t>Transformation des coproduits</t>
        </is>
      </c>
      <c r="B213" t="inlineStr">
        <is>
          <t>Eau - traitement thermique</t>
        </is>
      </c>
      <c r="C213" t="inlineStr">
        <is>
          <t>Viande chevaline</t>
        </is>
      </c>
      <c r="D213" t="inlineStr">
        <is>
          <t>France</t>
        </is>
      </c>
      <c r="E213" t="inlineStr">
        <is>
          <t>2015</t>
        </is>
      </c>
      <c r="F213" t="inlineStr">
        <is>
          <t>kt</t>
        </is>
      </c>
      <c r="G213" t="inlineStr"/>
      <c r="H213" t="inlineStr"/>
      <c r="I213" t="inlineStr"/>
      <c r="J213" t="inlineStr"/>
      <c r="K213" t="inlineStr"/>
      <c r="L213" t="inlineStr"/>
      <c r="M213" t="inlineStr"/>
      <c r="N213" t="n">
        <v>1.96</v>
      </c>
      <c r="O213" t="inlineStr"/>
      <c r="P213" t="inlineStr"/>
    </row>
    <row r="214" ht="15" customHeight="1">
      <c r="A214" s="150" t="inlineStr">
        <is>
          <t>Transformation des coproduits</t>
        </is>
      </c>
      <c r="B214" t="inlineStr">
        <is>
          <t>Farines et graisses animales</t>
        </is>
      </c>
      <c r="C214" t="inlineStr">
        <is>
          <t>Viande chevaline</t>
        </is>
      </c>
      <c r="D214" t="inlineStr">
        <is>
          <t>France</t>
        </is>
      </c>
      <c r="E214" t="inlineStr">
        <is>
          <t>2015</t>
        </is>
      </c>
      <c r="F214" t="inlineStr">
        <is>
          <t>kt</t>
        </is>
      </c>
      <c r="G214" t="inlineStr"/>
      <c r="H214" t="inlineStr"/>
      <c r="I214" t="inlineStr"/>
      <c r="J214" t="inlineStr"/>
      <c r="K214" t="inlineStr"/>
      <c r="L214" t="inlineStr"/>
      <c r="M214" t="inlineStr"/>
      <c r="N214" t="n">
        <v>0.08</v>
      </c>
      <c r="O214" t="inlineStr"/>
      <c r="P214" t="inlineStr"/>
    </row>
    <row r="215" ht="15" customHeight="1">
      <c r="A215" s="150" t="inlineStr">
        <is>
          <t>Transformation des coproduits</t>
        </is>
      </c>
      <c r="B215" t="inlineStr">
        <is>
          <t>Produits transformés</t>
        </is>
      </c>
      <c r="C215" t="inlineStr">
        <is>
          <t>Viande chevaline</t>
        </is>
      </c>
      <c r="D215" t="inlineStr">
        <is>
          <t>France</t>
        </is>
      </c>
      <c r="E215" t="inlineStr">
        <is>
          <t>2015</t>
        </is>
      </c>
      <c r="F215" t="inlineStr">
        <is>
          <t>kt</t>
        </is>
      </c>
      <c r="G215" t="inlineStr"/>
      <c r="H215" t="inlineStr"/>
      <c r="I215" t="inlineStr"/>
      <c r="J215" t="inlineStr"/>
      <c r="K215" t="inlineStr"/>
      <c r="L215" t="inlineStr"/>
      <c r="M215" t="inlineStr"/>
      <c r="N215" t="n">
        <v>1.49</v>
      </c>
      <c r="O215" t="inlineStr"/>
      <c r="P215" t="inlineStr"/>
    </row>
    <row r="216" ht="15" customHeight="1">
      <c r="A216" s="150" t="inlineStr">
        <is>
          <t>Transformation des coproduits</t>
        </is>
      </c>
      <c r="B216" t="inlineStr">
        <is>
          <t>Matières issues de coproduits</t>
        </is>
      </c>
      <c r="C216" t="inlineStr">
        <is>
          <t>Viande chevaline</t>
        </is>
      </c>
      <c r="D216" t="inlineStr">
        <is>
          <t>France</t>
        </is>
      </c>
      <c r="E216" t="inlineStr">
        <is>
          <t>2015</t>
        </is>
      </c>
      <c r="F216" t="inlineStr">
        <is>
          <t>kt</t>
        </is>
      </c>
      <c r="G216" t="inlineStr"/>
      <c r="H216" t="inlineStr"/>
      <c r="I216" t="inlineStr"/>
      <c r="J216" t="inlineStr"/>
      <c r="K216" t="inlineStr"/>
      <c r="L216" t="inlineStr"/>
      <c r="M216" t="inlineStr"/>
      <c r="N216" t="n">
        <v>1.49</v>
      </c>
      <c r="O216" t="inlineStr"/>
      <c r="P216" t="inlineStr"/>
    </row>
    <row r="217" ht="15" customHeight="1">
      <c r="A217" s="150" t="inlineStr">
        <is>
          <t>Transformation des coproduits</t>
        </is>
      </c>
      <c r="B217" t="inlineStr">
        <is>
          <t>Eau</t>
        </is>
      </c>
      <c r="C217" t="inlineStr">
        <is>
          <t>Viande chevaline</t>
        </is>
      </c>
      <c r="D217" t="inlineStr">
        <is>
          <t>France</t>
        </is>
      </c>
      <c r="E217" t="inlineStr">
        <is>
          <t>2015</t>
        </is>
      </c>
      <c r="F217" t="inlineStr">
        <is>
          <t>kt</t>
        </is>
      </c>
      <c r="G217" t="inlineStr"/>
      <c r="H217" t="inlineStr"/>
      <c r="I217" t="inlineStr"/>
      <c r="J217" t="inlineStr"/>
      <c r="K217" t="inlineStr"/>
      <c r="L217" t="inlineStr"/>
      <c r="M217" t="inlineStr"/>
      <c r="N217" t="n">
        <v>1.96</v>
      </c>
      <c r="O217" t="inlineStr"/>
      <c r="P217" t="inlineStr"/>
    </row>
    <row r="218" ht="15" customHeight="1">
      <c r="A218" s="150" t="inlineStr">
        <is>
          <t>Transformation des coproduits</t>
        </is>
      </c>
      <c r="B218" t="inlineStr">
        <is>
          <t>Protéines animales transformées</t>
        </is>
      </c>
      <c r="C218" t="inlineStr">
        <is>
          <t>Viande chevaline</t>
        </is>
      </c>
      <c r="D218" t="inlineStr">
        <is>
          <t>France</t>
        </is>
      </c>
      <c r="E218" t="inlineStr">
        <is>
          <t>2015</t>
        </is>
      </c>
      <c r="F218" t="inlineStr">
        <is>
          <t>kt</t>
        </is>
      </c>
      <c r="G218" t="inlineStr"/>
      <c r="H218" t="inlineStr"/>
      <c r="I218" t="inlineStr"/>
      <c r="J218" t="inlineStr"/>
      <c r="K218" t="inlineStr"/>
      <c r="L218" t="inlineStr"/>
      <c r="M218" t="inlineStr"/>
      <c r="N218" t="n">
        <v>0.89</v>
      </c>
      <c r="O218" t="inlineStr"/>
      <c r="P218" t="inlineStr"/>
    </row>
    <row r="219" ht="15" customHeight="1">
      <c r="A219" s="150" t="inlineStr">
        <is>
          <t>Transformation des coproduits</t>
        </is>
      </c>
      <c r="B219" t="inlineStr">
        <is>
          <t>Corps gras animaux</t>
        </is>
      </c>
      <c r="C219" t="inlineStr">
        <is>
          <t>Viande chevaline</t>
        </is>
      </c>
      <c r="D219" t="inlineStr">
        <is>
          <t>France</t>
        </is>
      </c>
      <c r="E219" t="inlineStr">
        <is>
          <t>2015</t>
        </is>
      </c>
      <c r="F219" t="inlineStr">
        <is>
          <t>kt</t>
        </is>
      </c>
      <c r="G219" t="inlineStr"/>
      <c r="H219" t="inlineStr"/>
      <c r="I219" t="inlineStr"/>
      <c r="J219" t="inlineStr"/>
      <c r="K219" t="inlineStr"/>
      <c r="L219" t="inlineStr"/>
      <c r="M219" t="inlineStr"/>
      <c r="N219" t="n">
        <v>0.51</v>
      </c>
      <c r="O219" t="inlineStr"/>
      <c r="P219" t="inlineStr"/>
    </row>
    <row r="220" ht="15" customHeight="1">
      <c r="A220" s="150" t="inlineStr">
        <is>
          <t>Transformation des coproduits</t>
        </is>
      </c>
      <c r="B220" t="inlineStr">
        <is>
          <t>PAT et CGA</t>
        </is>
      </c>
      <c r="C220" t="inlineStr">
        <is>
          <t>Viande chevaline</t>
        </is>
      </c>
      <c r="D220" t="inlineStr">
        <is>
          <t>France</t>
        </is>
      </c>
      <c r="E220" t="inlineStr">
        <is>
          <t>2015</t>
        </is>
      </c>
      <c r="F220" t="inlineStr">
        <is>
          <t>kt</t>
        </is>
      </c>
      <c r="G220" t="inlineStr"/>
      <c r="H220" t="inlineStr"/>
      <c r="I220" t="inlineStr"/>
      <c r="J220" t="inlineStr"/>
      <c r="K220" t="inlineStr"/>
      <c r="L220" t="inlineStr"/>
      <c r="M220" t="inlineStr"/>
      <c r="N220" t="n">
        <v>1.41</v>
      </c>
      <c r="O220" t="inlineStr"/>
      <c r="P220" t="inlineStr"/>
    </row>
    <row r="221" ht="15" customHeight="1">
      <c r="A221" s="150" t="inlineStr">
        <is>
          <t>Traitement thermique C1/C2</t>
        </is>
      </c>
      <c r="B221" t="inlineStr">
        <is>
          <t>Farines animales</t>
        </is>
      </c>
      <c r="C221" t="inlineStr">
        <is>
          <t>Viande chevaline</t>
        </is>
      </c>
      <c r="D221" t="inlineStr">
        <is>
          <t>France</t>
        </is>
      </c>
      <c r="E221" t="inlineStr">
        <is>
          <t>2015</t>
        </is>
      </c>
      <c r="F221" t="inlineStr">
        <is>
          <t>kt</t>
        </is>
      </c>
      <c r="G221" t="inlineStr"/>
      <c r="H221" t="inlineStr"/>
      <c r="I221" t="inlineStr"/>
      <c r="J221" t="inlineStr"/>
      <c r="K221" t="inlineStr"/>
      <c r="L221" t="inlineStr"/>
      <c r="M221" t="inlineStr">
        <is>
          <t>Très faible</t>
        </is>
      </c>
      <c r="N221" t="n">
        <v>0.05</v>
      </c>
      <c r="O221" t="inlineStr"/>
      <c r="P221" t="inlineStr"/>
    </row>
    <row r="222" ht="15" customHeight="1">
      <c r="A222" s="150" t="inlineStr">
        <is>
          <t>Traitement thermique C1/C2</t>
        </is>
      </c>
      <c r="B222" t="inlineStr">
        <is>
          <t>Graisses animales</t>
        </is>
      </c>
      <c r="C222" t="inlineStr">
        <is>
          <t>Viande chevaline</t>
        </is>
      </c>
      <c r="D222" t="inlineStr">
        <is>
          <t>France</t>
        </is>
      </c>
      <c r="E222" t="inlineStr">
        <is>
          <t>2015</t>
        </is>
      </c>
      <c r="F222" t="inlineStr">
        <is>
          <t>kt</t>
        </is>
      </c>
      <c r="G222" t="inlineStr"/>
      <c r="H222" t="inlineStr"/>
      <c r="I222" t="inlineStr"/>
      <c r="J222" t="inlineStr"/>
      <c r="K222" t="inlineStr"/>
      <c r="L222" t="inlineStr"/>
      <c r="M222" t="inlineStr">
        <is>
          <t>Très faible</t>
        </is>
      </c>
      <c r="N222" t="n">
        <v>0.03</v>
      </c>
      <c r="O222" t="inlineStr"/>
      <c r="P222" t="inlineStr"/>
    </row>
    <row r="223" ht="15" customHeight="1">
      <c r="A223" s="150" t="inlineStr">
        <is>
          <t>Traitement thermique C1/C2</t>
        </is>
      </c>
      <c r="B223" t="inlineStr">
        <is>
          <t>Eau - traitement thermique</t>
        </is>
      </c>
      <c r="C223" t="inlineStr">
        <is>
          <t>Viande chevaline</t>
        </is>
      </c>
      <c r="D223" t="inlineStr">
        <is>
          <t>France</t>
        </is>
      </c>
      <c r="E223" t="inlineStr">
        <is>
          <t>2015</t>
        </is>
      </c>
      <c r="F223" t="inlineStr">
        <is>
          <t>kt</t>
        </is>
      </c>
      <c r="G223" t="inlineStr"/>
      <c r="H223" t="inlineStr"/>
      <c r="I223" t="inlineStr"/>
      <c r="J223" t="inlineStr"/>
      <c r="K223" t="inlineStr"/>
      <c r="L223" t="inlineStr"/>
      <c r="M223" t="inlineStr">
        <is>
          <t>Très faible</t>
        </is>
      </c>
      <c r="N223" t="n">
        <v>0.38</v>
      </c>
      <c r="O223" t="inlineStr"/>
      <c r="P223" t="inlineStr"/>
    </row>
    <row r="224" ht="15" customHeight="1">
      <c r="A224" s="150" t="inlineStr">
        <is>
          <t>Traitement thermique C1/C2</t>
        </is>
      </c>
      <c r="B224" t="inlineStr">
        <is>
          <t>Farines et graisses animales</t>
        </is>
      </c>
      <c r="C224" t="inlineStr">
        <is>
          <t>Viande chevaline</t>
        </is>
      </c>
      <c r="D224" t="inlineStr">
        <is>
          <t>France</t>
        </is>
      </c>
      <c r="E224" t="inlineStr">
        <is>
          <t>2015</t>
        </is>
      </c>
      <c r="F224" t="inlineStr">
        <is>
          <t>kt</t>
        </is>
      </c>
      <c r="G224" t="inlineStr"/>
      <c r="H224" t="inlineStr"/>
      <c r="I224" t="inlineStr"/>
      <c r="J224" t="inlineStr"/>
      <c r="K224" t="inlineStr"/>
      <c r="L224" t="inlineStr"/>
      <c r="M224" t="inlineStr"/>
      <c r="N224" t="n">
        <v>0.08</v>
      </c>
      <c r="O224" t="inlineStr"/>
      <c r="P224" t="inlineStr"/>
    </row>
    <row r="225" ht="15" customHeight="1">
      <c r="A225" s="150" t="inlineStr">
        <is>
          <t>Traitement thermique C1/C2</t>
        </is>
      </c>
      <c r="B225" t="inlineStr">
        <is>
          <t>Produits transformés</t>
        </is>
      </c>
      <c r="C225" t="inlineStr">
        <is>
          <t>Viande chevaline</t>
        </is>
      </c>
      <c r="D225" t="inlineStr">
        <is>
          <t>France</t>
        </is>
      </c>
      <c r="E225" t="inlineStr">
        <is>
          <t>2015</t>
        </is>
      </c>
      <c r="F225" t="inlineStr">
        <is>
          <t>kt</t>
        </is>
      </c>
      <c r="G225" t="inlineStr"/>
      <c r="H225" t="inlineStr"/>
      <c r="I225" t="inlineStr"/>
      <c r="J225" t="inlineStr"/>
      <c r="K225" t="inlineStr"/>
      <c r="L225" t="inlineStr"/>
      <c r="M225" t="inlineStr"/>
      <c r="N225" t="n">
        <v>0.08</v>
      </c>
      <c r="O225" t="inlineStr"/>
      <c r="P225" t="inlineStr"/>
    </row>
    <row r="226" ht="15" customHeight="1">
      <c r="A226" s="150" t="inlineStr">
        <is>
          <t>Traitement thermique C1/C2</t>
        </is>
      </c>
      <c r="B226" t="inlineStr">
        <is>
          <t>Matières issues de coproduits</t>
        </is>
      </c>
      <c r="C226" t="inlineStr">
        <is>
          <t>Viande chevaline</t>
        </is>
      </c>
      <c r="D226" t="inlineStr">
        <is>
          <t>France</t>
        </is>
      </c>
      <c r="E226" t="inlineStr">
        <is>
          <t>2015</t>
        </is>
      </c>
      <c r="F226" t="inlineStr">
        <is>
          <t>kt</t>
        </is>
      </c>
      <c r="G226" t="inlineStr"/>
      <c r="H226" t="inlineStr"/>
      <c r="I226" t="inlineStr"/>
      <c r="J226" t="inlineStr"/>
      <c r="K226" t="inlineStr"/>
      <c r="L226" t="inlineStr"/>
      <c r="M226" t="inlineStr"/>
      <c r="N226" t="n">
        <v>0.08</v>
      </c>
      <c r="O226" t="inlineStr"/>
      <c r="P226" t="inlineStr"/>
    </row>
    <row r="227" ht="15" customHeight="1">
      <c r="A227" s="150" t="inlineStr">
        <is>
          <t>Traitement thermique C1/C2</t>
        </is>
      </c>
      <c r="B227" t="inlineStr">
        <is>
          <t>Eau</t>
        </is>
      </c>
      <c r="C227" t="inlineStr">
        <is>
          <t>Viande chevaline</t>
        </is>
      </c>
      <c r="D227" t="inlineStr">
        <is>
          <t>France</t>
        </is>
      </c>
      <c r="E227" t="inlineStr">
        <is>
          <t>2015</t>
        </is>
      </c>
      <c r="F227" t="inlineStr">
        <is>
          <t>kt</t>
        </is>
      </c>
      <c r="G227" t="inlineStr"/>
      <c r="H227" t="inlineStr"/>
      <c r="I227" t="inlineStr"/>
      <c r="J227" t="inlineStr"/>
      <c r="K227" t="inlineStr"/>
      <c r="L227" t="inlineStr"/>
      <c r="M227" t="inlineStr"/>
      <c r="N227" t="n">
        <v>0.38</v>
      </c>
      <c r="O227" t="inlineStr"/>
      <c r="P227" t="inlineStr"/>
    </row>
    <row r="228" ht="15" customHeight="1">
      <c r="A228" s="150" t="inlineStr">
        <is>
          <t>Traitement thermique C3 et alimentaire</t>
        </is>
      </c>
      <c r="B228" t="inlineStr">
        <is>
          <t>Protéines animales transformées</t>
        </is>
      </c>
      <c r="C228" t="inlineStr">
        <is>
          <t>Viande chevaline</t>
        </is>
      </c>
      <c r="D228" t="inlineStr">
        <is>
          <t>France</t>
        </is>
      </c>
      <c r="E228" t="inlineStr">
        <is>
          <t>2015</t>
        </is>
      </c>
      <c r="F228" t="inlineStr">
        <is>
          <t>kt</t>
        </is>
      </c>
      <c r="G228" t="inlineStr"/>
      <c r="H228" t="inlineStr"/>
      <c r="I228" t="inlineStr"/>
      <c r="J228" t="inlineStr"/>
      <c r="K228" t="inlineStr"/>
      <c r="L228" t="inlineStr"/>
      <c r="M228" t="inlineStr">
        <is>
          <t>Très faible</t>
        </is>
      </c>
      <c r="N228" t="n">
        <v>0.89</v>
      </c>
      <c r="O228" t="inlineStr"/>
      <c r="P228" t="inlineStr"/>
    </row>
    <row r="229" ht="15" customHeight="1">
      <c r="A229" s="150" t="inlineStr">
        <is>
          <t>Traitement thermique C3 et alimentaire</t>
        </is>
      </c>
      <c r="B229" t="inlineStr">
        <is>
          <t>Corps gras animaux</t>
        </is>
      </c>
      <c r="C229" t="inlineStr">
        <is>
          <t>Viande chevaline</t>
        </is>
      </c>
      <c r="D229" t="inlineStr">
        <is>
          <t>France</t>
        </is>
      </c>
      <c r="E229" t="inlineStr">
        <is>
          <t>2015</t>
        </is>
      </c>
      <c r="F229" t="inlineStr">
        <is>
          <t>kt</t>
        </is>
      </c>
      <c r="G229" t="inlineStr"/>
      <c r="H229" t="inlineStr"/>
      <c r="I229" t="inlineStr"/>
      <c r="J229" t="inlineStr"/>
      <c r="K229" t="inlineStr"/>
      <c r="L229" t="inlineStr"/>
      <c r="M229" t="inlineStr">
        <is>
          <t>Très faible</t>
        </is>
      </c>
      <c r="N229" t="n">
        <v>0.51</v>
      </c>
      <c r="O229" t="inlineStr"/>
      <c r="P229" t="inlineStr"/>
    </row>
    <row r="230" ht="15" customHeight="1">
      <c r="A230" s="150" t="inlineStr">
        <is>
          <t>Traitement thermique C3 et alimentaire</t>
        </is>
      </c>
      <c r="B230" t="inlineStr">
        <is>
          <t>Eau - traitement thermique</t>
        </is>
      </c>
      <c r="C230" t="inlineStr">
        <is>
          <t>Viande chevaline</t>
        </is>
      </c>
      <c r="D230" t="inlineStr">
        <is>
          <t>France</t>
        </is>
      </c>
      <c r="E230" t="inlineStr">
        <is>
          <t>2015</t>
        </is>
      </c>
      <c r="F230" t="inlineStr">
        <is>
          <t>kt</t>
        </is>
      </c>
      <c r="G230" t="inlineStr"/>
      <c r="H230" t="inlineStr"/>
      <c r="I230" t="inlineStr"/>
      <c r="J230" t="inlineStr"/>
      <c r="K230" t="inlineStr"/>
      <c r="L230" t="inlineStr"/>
      <c r="M230" t="inlineStr">
        <is>
          <t>Très faible</t>
        </is>
      </c>
      <c r="N230" t="n">
        <v>1.58</v>
      </c>
      <c r="O230" t="inlineStr"/>
      <c r="P230" t="inlineStr"/>
    </row>
    <row r="231" ht="15" customHeight="1">
      <c r="A231" s="150" t="inlineStr">
        <is>
          <t>Traitement thermique C3 et alimentaire</t>
        </is>
      </c>
      <c r="B231" t="inlineStr">
        <is>
          <t>PAT et CGA</t>
        </is>
      </c>
      <c r="C231" t="inlineStr">
        <is>
          <t>Viande chevaline</t>
        </is>
      </c>
      <c r="D231" t="inlineStr">
        <is>
          <t>France</t>
        </is>
      </c>
      <c r="E231" t="inlineStr">
        <is>
          <t>2015</t>
        </is>
      </c>
      <c r="F231" t="inlineStr">
        <is>
          <t>kt</t>
        </is>
      </c>
      <c r="G231" t="inlineStr"/>
      <c r="H231" t="inlineStr"/>
      <c r="I231" t="inlineStr"/>
      <c r="J231" t="inlineStr"/>
      <c r="K231" t="inlineStr"/>
      <c r="L231" t="inlineStr"/>
      <c r="M231" t="inlineStr"/>
      <c r="N231" t="n">
        <v>1.41</v>
      </c>
      <c r="O231" t="inlineStr"/>
      <c r="P231" t="inlineStr"/>
    </row>
    <row r="232" ht="15" customHeight="1">
      <c r="A232" s="150" t="inlineStr">
        <is>
          <t>Traitement thermique C3 et alimentaire</t>
        </is>
      </c>
      <c r="B232" t="inlineStr">
        <is>
          <t>Produits transformés</t>
        </is>
      </c>
      <c r="C232" t="inlineStr">
        <is>
          <t>Viande chevaline</t>
        </is>
      </c>
      <c r="D232" t="inlineStr">
        <is>
          <t>France</t>
        </is>
      </c>
      <c r="E232" t="inlineStr">
        <is>
          <t>2015</t>
        </is>
      </c>
      <c r="F232" t="inlineStr">
        <is>
          <t>kt</t>
        </is>
      </c>
      <c r="G232" t="inlineStr"/>
      <c r="H232" t="inlineStr"/>
      <c r="I232" t="inlineStr"/>
      <c r="J232" t="inlineStr"/>
      <c r="K232" t="inlineStr"/>
      <c r="L232" t="inlineStr"/>
      <c r="M232" t="inlineStr"/>
      <c r="N232" t="n">
        <v>1.41</v>
      </c>
      <c r="O232" t="inlineStr"/>
      <c r="P232" t="inlineStr"/>
    </row>
    <row r="233" ht="15" customHeight="1">
      <c r="A233" s="150" t="inlineStr">
        <is>
          <t>Traitement thermique C3 et alimentaire</t>
        </is>
      </c>
      <c r="B233" t="inlineStr">
        <is>
          <t>Matières issues de coproduits</t>
        </is>
      </c>
      <c r="C233" t="inlineStr">
        <is>
          <t>Viande chevaline</t>
        </is>
      </c>
      <c r="D233" t="inlineStr">
        <is>
          <t>France</t>
        </is>
      </c>
      <c r="E233" t="inlineStr">
        <is>
          <t>2015</t>
        </is>
      </c>
      <c r="F233" t="inlineStr">
        <is>
          <t>kt</t>
        </is>
      </c>
      <c r="G233" t="inlineStr"/>
      <c r="H233" t="inlineStr"/>
      <c r="I233" t="inlineStr"/>
      <c r="J233" t="inlineStr"/>
      <c r="K233" t="inlineStr"/>
      <c r="L233" t="inlineStr"/>
      <c r="M233" t="inlineStr"/>
      <c r="N233" t="n">
        <v>1.41</v>
      </c>
      <c r="O233" t="inlineStr"/>
      <c r="P233" t="inlineStr"/>
    </row>
    <row r="234" ht="15" customHeight="1">
      <c r="A234" s="150" t="inlineStr">
        <is>
          <t>Traitement thermique C3 et alimentaire</t>
        </is>
      </c>
      <c r="B234" t="inlineStr">
        <is>
          <t>Eau</t>
        </is>
      </c>
      <c r="C234" t="inlineStr">
        <is>
          <t>Viande chevaline</t>
        </is>
      </c>
      <c r="D234" t="inlineStr">
        <is>
          <t>France</t>
        </is>
      </c>
      <c r="E234" t="inlineStr">
        <is>
          <t>2015</t>
        </is>
      </c>
      <c r="F234" t="inlineStr">
        <is>
          <t>kt</t>
        </is>
      </c>
      <c r="G234" t="inlineStr"/>
      <c r="H234" t="inlineStr"/>
      <c r="I234" t="inlineStr"/>
      <c r="J234" t="inlineStr"/>
      <c r="K234" t="inlineStr"/>
      <c r="L234" t="inlineStr"/>
      <c r="M234" t="inlineStr"/>
      <c r="N234" t="n">
        <v>1.58</v>
      </c>
      <c r="O234" t="inlineStr"/>
      <c r="P234" t="inlineStr"/>
    </row>
    <row r="235" ht="15" customHeight="1">
      <c r="A235" s="150" t="inlineStr">
        <is>
          <t>Import</t>
        </is>
      </c>
      <c r="B235" t="inlineStr">
        <is>
          <t>Equins</t>
        </is>
      </c>
      <c r="C235" t="inlineStr">
        <is>
          <t>Viande chevaline</t>
        </is>
      </c>
      <c r="D235" t="inlineStr">
        <is>
          <t>France</t>
        </is>
      </c>
      <c r="E235" t="inlineStr">
        <is>
          <t>2015</t>
        </is>
      </c>
      <c r="F235" t="inlineStr">
        <is>
          <t>kt</t>
        </is>
      </c>
      <c r="G235" t="inlineStr">
        <is>
          <t>Importations d'équins = 0 kt (Agreste - Statistique Agricole Annuelle - SSP)</t>
        </is>
      </c>
      <c r="H235" t="inlineStr">
        <is>
          <t>Agreste - Statistique Agricole Annuelle - SSP</t>
        </is>
      </c>
      <c r="I235" t="inlineStr"/>
      <c r="J235" t="inlineStr">
        <is>
          <t>Volume</t>
        </is>
      </c>
      <c r="K235" t="inlineStr">
        <is>
          <t>Importations d'équins</t>
        </is>
      </c>
      <c r="L235" t="inlineStr">
        <is>
          <t>Echanges - AGRESTE</t>
        </is>
      </c>
      <c r="M235" t="inlineStr">
        <is>
          <t>Très élevée</t>
        </is>
      </c>
      <c r="N235" t="n">
        <v>0.35</v>
      </c>
      <c r="O235" t="inlineStr"/>
      <c r="P235" t="inlineStr"/>
    </row>
    <row r="236" ht="15" customHeight="1">
      <c r="A236" s="150" t="inlineStr">
        <is>
          <t>Import</t>
        </is>
      </c>
      <c r="B236" t="inlineStr">
        <is>
          <t>Viande, fraîche</t>
        </is>
      </c>
      <c r="C236" t="inlineStr">
        <is>
          <t>Viande chevaline</t>
        </is>
      </c>
      <c r="D236" t="inlineStr">
        <is>
          <t>France</t>
        </is>
      </c>
      <c r="E236" t="inlineStr">
        <is>
          <t>2015</t>
        </is>
      </c>
      <c r="F236" t="inlineStr">
        <is>
          <t>kt</t>
        </is>
      </c>
      <c r="G236" t="inlineStr">
        <is>
          <t>Importations de viande fraîche = 12 kt (Douanes - Eurostat)</t>
        </is>
      </c>
      <c r="H236" t="inlineStr">
        <is>
          <t>Douanes - Eurostat</t>
        </is>
      </c>
      <c r="I236" t="inlineStr">
        <is>
          <t>Les importations de viande congelées manquantes afin de garantir des approvisionnements égaux aux usages pour la viande congelée ont été retranchées</t>
        </is>
      </c>
      <c r="J236" t="inlineStr">
        <is>
          <t>Volume</t>
        </is>
      </c>
      <c r="K236" t="inlineStr">
        <is>
          <t>Importations de viande fraîche</t>
        </is>
      </c>
      <c r="L236" t="inlineStr">
        <is>
          <t>Echanges - EUROSTAT</t>
        </is>
      </c>
      <c r="M236" t="inlineStr">
        <is>
          <t>Moyenne</t>
        </is>
      </c>
      <c r="N236" t="n">
        <v>12</v>
      </c>
      <c r="O236" t="inlineStr"/>
      <c r="P236" t="inlineStr"/>
    </row>
    <row r="237" ht="15" customHeight="1">
      <c r="A237" s="150" t="inlineStr">
        <is>
          <t>Import</t>
        </is>
      </c>
      <c r="B237" t="inlineStr">
        <is>
          <t>Viande, congelée</t>
        </is>
      </c>
      <c r="C237" t="inlineStr">
        <is>
          <t>Viande chevaline</t>
        </is>
      </c>
      <c r="D237" t="inlineStr">
        <is>
          <t>France</t>
        </is>
      </c>
      <c r="E237" t="inlineStr">
        <is>
          <t>2015</t>
        </is>
      </c>
      <c r="F237" t="inlineStr">
        <is>
          <t>kt</t>
        </is>
      </c>
      <c r="G237" t="inlineStr">
        <is>
          <t>Importations de viande congelée = 1 kt (Douanes - Eurostat)</t>
        </is>
      </c>
      <c r="H237" t="inlineStr">
        <is>
          <t>Douanes - Eurostat</t>
        </is>
      </c>
      <c r="I237" t="inlineStr">
        <is>
          <t>Les importations de viande congelées manquantes afin de garantir des approvisionnements égaux aux usages pour la viande congelée ont été ajoutées</t>
        </is>
      </c>
      <c r="J237" t="inlineStr">
        <is>
          <t>Volume</t>
        </is>
      </c>
      <c r="K237" t="inlineStr">
        <is>
          <t>Importations de viande congelée</t>
        </is>
      </c>
      <c r="L237" t="inlineStr">
        <is>
          <t>Echanges - EUROSTAT</t>
        </is>
      </c>
      <c r="M237" t="inlineStr">
        <is>
          <t>Moyenne</t>
        </is>
      </c>
      <c r="N237" t="n">
        <v>0.91</v>
      </c>
      <c r="O237" t="inlineStr"/>
      <c r="P237" t="inlineStr"/>
    </row>
    <row r="238" ht="15" customHeight="1">
      <c r="A238" s="150" t="inlineStr">
        <is>
          <t>Import</t>
        </is>
      </c>
      <c r="B238" t="inlineStr">
        <is>
          <t>Abats</t>
        </is>
      </c>
      <c r="C238" t="inlineStr">
        <is>
          <t>Viande chevaline</t>
        </is>
      </c>
      <c r="D238" t="inlineStr">
        <is>
          <t>France</t>
        </is>
      </c>
      <c r="E238" t="inlineStr">
        <is>
          <t>2015</t>
        </is>
      </c>
      <c r="F238" t="inlineStr">
        <is>
          <t>kt</t>
        </is>
      </c>
      <c r="G238" t="inlineStr">
        <is>
          <t>Importations d'abats = 0 kt (Douanes - Eurostat)</t>
        </is>
      </c>
      <c r="H238" t="inlineStr">
        <is>
          <t>Douanes - Eurostat</t>
        </is>
      </c>
      <c r="I238" t="inlineStr">
        <is>
          <t>Statistique comprenant également les ovins et caprins = extrapolation à partir de la production d'abats de chaque espèce</t>
        </is>
      </c>
      <c r="J238" t="inlineStr">
        <is>
          <t>Volume</t>
        </is>
      </c>
      <c r="K238" t="inlineStr">
        <is>
          <t>Importations d'abats</t>
        </is>
      </c>
      <c r="L238" t="inlineStr">
        <is>
          <t>Echanges - EUROSTAT</t>
        </is>
      </c>
      <c r="M238" t="inlineStr">
        <is>
          <t>Elevée</t>
        </is>
      </c>
      <c r="N238" t="n">
        <v>0.45</v>
      </c>
      <c r="O238" t="inlineStr"/>
      <c r="P238" t="inlineStr"/>
    </row>
    <row r="239" ht="15" customHeight="1">
      <c r="A239" s="150" t="inlineStr">
        <is>
          <t>Import</t>
        </is>
      </c>
      <c r="B239" t="inlineStr">
        <is>
          <t>Viande</t>
        </is>
      </c>
      <c r="C239" t="inlineStr">
        <is>
          <t>Viande chevaline</t>
        </is>
      </c>
      <c r="D239" t="inlineStr">
        <is>
          <t>France</t>
        </is>
      </c>
      <c r="E239" t="inlineStr">
        <is>
          <t>2015</t>
        </is>
      </c>
      <c r="F239" t="inlineStr">
        <is>
          <t>kt</t>
        </is>
      </c>
      <c r="G239" t="inlineStr"/>
      <c r="H239" t="inlineStr"/>
      <c r="I239" t="inlineStr"/>
      <c r="J239" t="inlineStr"/>
      <c r="K239" t="inlineStr"/>
      <c r="L239" t="inlineStr"/>
      <c r="M239" t="inlineStr"/>
      <c r="N239" t="n">
        <v>12.9</v>
      </c>
      <c r="O239" t="inlineStr"/>
      <c r="P239" t="inlineStr"/>
    </row>
    <row r="240" ht="15" customHeight="1">
      <c r="A240" s="150" t="inlineStr">
        <is>
          <t>Import</t>
        </is>
      </c>
      <c r="B240" t="inlineStr">
        <is>
          <t>Matières de 1ère et 2nde transformation</t>
        </is>
      </c>
      <c r="C240" t="inlineStr">
        <is>
          <t>Viande chevaline</t>
        </is>
      </c>
      <c r="D240" t="inlineStr">
        <is>
          <t>France</t>
        </is>
      </c>
      <c r="E240" t="inlineStr">
        <is>
          <t>2015</t>
        </is>
      </c>
      <c r="F240" t="inlineStr">
        <is>
          <t>kt</t>
        </is>
      </c>
      <c r="G240" t="inlineStr"/>
      <c r="H240" t="inlineStr"/>
      <c r="I240" t="inlineStr"/>
      <c r="J240" t="inlineStr"/>
      <c r="K240" t="inlineStr"/>
      <c r="L240" t="inlineStr"/>
      <c r="M240" t="inlineStr"/>
      <c r="N240" t="n">
        <v>13.3</v>
      </c>
      <c r="O240" t="inlineStr"/>
      <c r="P240" t="inlineStr"/>
    </row>
    <row r="241" ht="15" customHeight="1">
      <c r="A241" s="150" t="inlineStr">
        <is>
          <t>Equins</t>
        </is>
      </c>
      <c r="B241" t="inlineStr">
        <is>
          <t>Abattage / découpe</t>
        </is>
      </c>
      <c r="C241" t="inlineStr">
        <is>
          <t>Viande chevaline</t>
        </is>
      </c>
      <c r="D241" t="inlineStr">
        <is>
          <t>France</t>
        </is>
      </c>
      <c r="E241" t="inlineStr">
        <is>
          <t>2019</t>
        </is>
      </c>
      <c r="F241" t="inlineStr">
        <is>
          <t>kt</t>
        </is>
      </c>
      <c r="G241" t="inlineStr">
        <is>
          <t>Abattages = 4 kt (Agreste - Statistique Agricole Annuelle - SSP)</t>
        </is>
      </c>
      <c r="H241" t="inlineStr">
        <is>
          <t>Agreste - Statistique Agricole Annuelle - SSP</t>
        </is>
      </c>
      <c r="I241" t="inlineStr"/>
      <c r="J241" t="inlineStr">
        <is>
          <t>Volume</t>
        </is>
      </c>
      <c r="K241" t="inlineStr">
        <is>
          <t>Abattages</t>
        </is>
      </c>
      <c r="L241" t="inlineStr">
        <is>
          <t>Abattages - AGRESTE</t>
        </is>
      </c>
      <c r="M241" t="inlineStr">
        <is>
          <t>Très élevée</t>
        </is>
      </c>
      <c r="N241" t="n">
        <v>3.65</v>
      </c>
      <c r="O241" t="inlineStr"/>
      <c r="P241" t="inlineStr"/>
    </row>
    <row r="242" ht="15" customHeight="1">
      <c r="A242" s="150" t="inlineStr">
        <is>
          <t>Equins</t>
        </is>
      </c>
      <c r="B242" t="inlineStr">
        <is>
          <t>Export</t>
        </is>
      </c>
      <c r="C242" t="inlineStr">
        <is>
          <t>Viande chevaline</t>
        </is>
      </c>
      <c r="D242" t="inlineStr">
        <is>
          <t>France</t>
        </is>
      </c>
      <c r="E242" t="inlineStr">
        <is>
          <t>2019</t>
        </is>
      </c>
      <c r="F242" t="inlineStr">
        <is>
          <t>kt</t>
        </is>
      </c>
      <c r="G242" t="inlineStr">
        <is>
          <t>Exportations d'équins à destination bouchère = 4 kt (Ifce d'après TRACES, dounaes)</t>
        </is>
      </c>
      <c r="H242" t="inlineStr">
        <is>
          <t>Ifce d'après TRACES, dounaes</t>
        </is>
      </c>
      <c r="I242" t="inlineStr"/>
      <c r="J242" t="inlineStr">
        <is>
          <t>Volume</t>
        </is>
      </c>
      <c r="K242" t="inlineStr">
        <is>
          <t>Exportations d'équins à destination bouchère</t>
        </is>
      </c>
      <c r="L242" t="inlineStr">
        <is>
          <t>Echanges - TRACES</t>
        </is>
      </c>
      <c r="M242" t="inlineStr">
        <is>
          <t>Très élevée</t>
        </is>
      </c>
      <c r="N242" t="n">
        <v>4.45</v>
      </c>
      <c r="O242" t="inlineStr"/>
      <c r="P242" t="inlineStr"/>
    </row>
    <row r="243" ht="15" customHeight="1">
      <c r="A243" s="150" t="inlineStr">
        <is>
          <t>Equins</t>
        </is>
      </c>
      <c r="B243" t="inlineStr">
        <is>
          <t>1ère et 2nde transformation</t>
        </is>
      </c>
      <c r="C243" t="inlineStr">
        <is>
          <t>Viande chevaline</t>
        </is>
      </c>
      <c r="D243" t="inlineStr">
        <is>
          <t>France</t>
        </is>
      </c>
      <c r="E243" t="inlineStr">
        <is>
          <t>2019</t>
        </is>
      </c>
      <c r="F243" t="inlineStr">
        <is>
          <t>kt</t>
        </is>
      </c>
      <c r="G243" t="inlineStr"/>
      <c r="H243" t="inlineStr"/>
      <c r="I243" t="inlineStr"/>
      <c r="J243" t="inlineStr"/>
      <c r="K243" t="inlineStr"/>
      <c r="L243" t="inlineStr"/>
      <c r="M243" t="inlineStr"/>
      <c r="N243" t="n">
        <v>3.65</v>
      </c>
      <c r="O243" t="inlineStr"/>
      <c r="P243" t="inlineStr"/>
    </row>
    <row r="244" ht="15" customHeight="1">
      <c r="A244" s="150" t="inlineStr">
        <is>
          <t>Matières de 1ère et 2nde transformation</t>
        </is>
      </c>
      <c r="B244" t="inlineStr">
        <is>
          <t>Vente directe et autoconsommation</t>
        </is>
      </c>
      <c r="C244" t="inlineStr">
        <is>
          <t>Viande chevaline</t>
        </is>
      </c>
      <c r="D244" t="inlineStr">
        <is>
          <t>France</t>
        </is>
      </c>
      <c r="E244" t="inlineStr">
        <is>
          <t>2019</t>
        </is>
      </c>
      <c r="F244" t="inlineStr">
        <is>
          <t>kt</t>
        </is>
      </c>
      <c r="G244" t="inlineStr"/>
      <c r="H244" t="inlineStr"/>
      <c r="I244" t="inlineStr"/>
      <c r="J244" t="inlineStr"/>
      <c r="K244" t="inlineStr"/>
      <c r="L244" t="inlineStr"/>
      <c r="M244" t="inlineStr"/>
      <c r="N244" t="n">
        <v>0</v>
      </c>
      <c r="O244" t="n">
        <v>0</v>
      </c>
      <c r="P244" t="n">
        <v>0</v>
      </c>
    </row>
    <row r="245" ht="15" customHeight="1">
      <c r="A245" s="150" t="inlineStr">
        <is>
          <t>Matières de 1ère et 2nde transformation</t>
        </is>
      </c>
      <c r="B245" t="inlineStr">
        <is>
          <t>GMS</t>
        </is>
      </c>
      <c r="C245" t="inlineStr">
        <is>
          <t>Viande chevaline</t>
        </is>
      </c>
      <c r="D245" t="inlineStr">
        <is>
          <t>France</t>
        </is>
      </c>
      <c r="E245" t="inlineStr">
        <is>
          <t>2019</t>
        </is>
      </c>
      <c r="F245" t="inlineStr">
        <is>
          <t>kt</t>
        </is>
      </c>
      <c r="G245" t="inlineStr"/>
      <c r="H245" t="inlineStr"/>
      <c r="I245" t="inlineStr"/>
      <c r="J245" t="inlineStr"/>
      <c r="K245" t="inlineStr"/>
      <c r="L245" t="inlineStr"/>
      <c r="M245" t="inlineStr"/>
      <c r="N245" t="n">
        <v>4.49</v>
      </c>
      <c r="O245" t="n">
        <v>4.49</v>
      </c>
      <c r="P245" t="n">
        <v>4.5</v>
      </c>
    </row>
    <row r="246" ht="15" customHeight="1">
      <c r="A246" s="150" t="inlineStr">
        <is>
          <t>Matières de 1ère et 2nde transformation</t>
        </is>
      </c>
      <c r="B246" t="inlineStr">
        <is>
          <t>Boucherie</t>
        </is>
      </c>
      <c r="C246" t="inlineStr">
        <is>
          <t>Viande chevaline</t>
        </is>
      </c>
      <c r="D246" t="inlineStr">
        <is>
          <t>France</t>
        </is>
      </c>
      <c r="E246" t="inlineStr">
        <is>
          <t>2019</t>
        </is>
      </c>
      <c r="F246" t="inlineStr">
        <is>
          <t>kt</t>
        </is>
      </c>
      <c r="G246" t="inlineStr"/>
      <c r="H246" t="inlineStr"/>
      <c r="I246" t="inlineStr"/>
      <c r="J246" t="inlineStr"/>
      <c r="K246" t="inlineStr"/>
      <c r="L246" t="inlineStr"/>
      <c r="M246" t="inlineStr"/>
      <c r="N246" t="n">
        <v>4.49</v>
      </c>
      <c r="O246" t="n">
        <v>4.49</v>
      </c>
      <c r="P246" t="n">
        <v>4.5</v>
      </c>
    </row>
    <row r="247" ht="15" customHeight="1">
      <c r="A247" s="150" t="inlineStr">
        <is>
          <t>Matières de 1ère et 2nde transformation</t>
        </is>
      </c>
      <c r="B247" t="inlineStr">
        <is>
          <t>RHD</t>
        </is>
      </c>
      <c r="C247" t="inlineStr">
        <is>
          <t>Viande chevaline</t>
        </is>
      </c>
      <c r="D247" t="inlineStr">
        <is>
          <t>France</t>
        </is>
      </c>
      <c r="E247" t="inlineStr">
        <is>
          <t>2019</t>
        </is>
      </c>
      <c r="F247" t="inlineStr">
        <is>
          <t>kt</t>
        </is>
      </c>
      <c r="G247" t="inlineStr"/>
      <c r="H247" t="inlineStr"/>
      <c r="I247" t="inlineStr"/>
      <c r="J247" t="inlineStr"/>
      <c r="K247" t="inlineStr"/>
      <c r="L247" t="inlineStr"/>
      <c r="M247" t="inlineStr"/>
      <c r="N247" t="n">
        <v>0</v>
      </c>
      <c r="O247" t="n">
        <v>0</v>
      </c>
      <c r="P247" t="n">
        <v>0</v>
      </c>
    </row>
    <row r="248" ht="15" customHeight="1">
      <c r="A248" s="150" t="inlineStr">
        <is>
          <t>Matières de 1ère et 2nde transformation</t>
        </is>
      </c>
      <c r="B248" t="inlineStr">
        <is>
          <t>Charcuterie industrielle</t>
        </is>
      </c>
      <c r="C248" t="inlineStr">
        <is>
          <t>Viande chevaline</t>
        </is>
      </c>
      <c r="D248" t="inlineStr">
        <is>
          <t>France</t>
        </is>
      </c>
      <c r="E248" t="inlineStr">
        <is>
          <t>2019</t>
        </is>
      </c>
      <c r="F248" t="inlineStr">
        <is>
          <t>kt</t>
        </is>
      </c>
      <c r="G248" t="inlineStr"/>
      <c r="H248" t="inlineStr"/>
      <c r="I248" t="inlineStr"/>
      <c r="J248" t="inlineStr"/>
      <c r="K248" t="inlineStr"/>
      <c r="L248" t="inlineStr"/>
      <c r="M248" t="inlineStr"/>
      <c r="N248" t="n">
        <v>0.01</v>
      </c>
      <c r="O248" t="n">
        <v>0</v>
      </c>
      <c r="P248" t="n">
        <v>0.01</v>
      </c>
    </row>
    <row r="249" ht="15" customHeight="1">
      <c r="A249" s="150" t="inlineStr">
        <is>
          <t>Matières de 1ère et 2nde transformation</t>
        </is>
      </c>
      <c r="B249" t="inlineStr">
        <is>
          <t>Fabrication de plats préparés</t>
        </is>
      </c>
      <c r="C249" t="inlineStr">
        <is>
          <t>Viande chevaline</t>
        </is>
      </c>
      <c r="D249" t="inlineStr">
        <is>
          <t>France</t>
        </is>
      </c>
      <c r="E249" t="inlineStr">
        <is>
          <t>2019</t>
        </is>
      </c>
      <c r="F249" t="inlineStr">
        <is>
          <t>kt</t>
        </is>
      </c>
      <c r="G249" t="inlineStr"/>
      <c r="H249" t="inlineStr"/>
      <c r="I249" t="inlineStr"/>
      <c r="J249" t="inlineStr"/>
      <c r="K249" t="inlineStr"/>
      <c r="L249" t="inlineStr"/>
      <c r="M249" t="inlineStr"/>
      <c r="N249" t="n">
        <v>0</v>
      </c>
      <c r="O249" t="n">
        <v>0</v>
      </c>
      <c r="P249" t="n">
        <v>0.01</v>
      </c>
    </row>
    <row r="250" ht="15" customHeight="1">
      <c r="A250" s="150" t="inlineStr">
        <is>
          <t>Matières de 1ère et 2nde transformation</t>
        </is>
      </c>
      <c r="B250" t="inlineStr">
        <is>
          <t>Export</t>
        </is>
      </c>
      <c r="C250" t="inlineStr">
        <is>
          <t>Viande chevaline</t>
        </is>
      </c>
      <c r="D250" t="inlineStr">
        <is>
          <t>France</t>
        </is>
      </c>
      <c r="E250" t="inlineStr">
        <is>
          <t>2019</t>
        </is>
      </c>
      <c r="F250" t="inlineStr">
        <is>
          <t>kt</t>
        </is>
      </c>
      <c r="G250" t="inlineStr"/>
      <c r="H250" t="inlineStr"/>
      <c r="I250" t="inlineStr"/>
      <c r="J250" t="inlineStr"/>
      <c r="K250" t="inlineStr"/>
      <c r="L250" t="inlineStr"/>
      <c r="M250" t="inlineStr"/>
      <c r="N250" t="n">
        <v>2.47</v>
      </c>
      <c r="O250" t="inlineStr"/>
      <c r="P250" t="inlineStr"/>
    </row>
    <row r="251" ht="15" customHeight="1">
      <c r="A251" s="150" t="inlineStr">
        <is>
          <t>Matières de 1ère et 2nde transformation</t>
        </is>
      </c>
      <c r="B251" t="inlineStr">
        <is>
          <t>Biomatériaux</t>
        </is>
      </c>
      <c r="C251" t="inlineStr">
        <is>
          <t>Viande chevaline</t>
        </is>
      </c>
      <c r="D251" t="inlineStr">
        <is>
          <t>France</t>
        </is>
      </c>
      <c r="E251" t="inlineStr">
        <is>
          <t>2019</t>
        </is>
      </c>
      <c r="F251" t="inlineStr">
        <is>
          <t>kt</t>
        </is>
      </c>
      <c r="G251" t="inlineStr"/>
      <c r="H251" t="inlineStr"/>
      <c r="I251" t="inlineStr"/>
      <c r="J251" t="inlineStr"/>
      <c r="K251" t="inlineStr"/>
      <c r="L251" t="inlineStr"/>
      <c r="M251" t="inlineStr"/>
      <c r="N251" t="n">
        <v>0.26</v>
      </c>
      <c r="O251" t="inlineStr"/>
      <c r="P251" t="inlineStr"/>
    </row>
    <row r="252" ht="15" customHeight="1">
      <c r="A252" s="150" t="inlineStr">
        <is>
          <t>Matières de 1ère et 2nde transformation</t>
        </is>
      </c>
      <c r="B252" t="inlineStr">
        <is>
          <t>Traitement thermique C1/C2</t>
        </is>
      </c>
      <c r="C252" t="inlineStr">
        <is>
          <t>Viande chevaline</t>
        </is>
      </c>
      <c r="D252" t="inlineStr">
        <is>
          <t>France</t>
        </is>
      </c>
      <c r="E252" t="inlineStr">
        <is>
          <t>2019</t>
        </is>
      </c>
      <c r="F252" t="inlineStr">
        <is>
          <t>kt</t>
        </is>
      </c>
      <c r="G252" t="inlineStr"/>
      <c r="H252" t="inlineStr"/>
      <c r="I252" t="inlineStr"/>
      <c r="J252" t="inlineStr"/>
      <c r="K252" t="inlineStr"/>
      <c r="L252" t="inlineStr"/>
      <c r="M252" t="inlineStr"/>
      <c r="N252" t="n">
        <v>0.22</v>
      </c>
      <c r="O252" t="inlineStr"/>
      <c r="P252" t="inlineStr"/>
    </row>
    <row r="253" ht="15" customHeight="1">
      <c r="A253" s="150" t="inlineStr">
        <is>
          <t>Matières de 1ère et 2nde transformation</t>
        </is>
      </c>
      <c r="B253" t="inlineStr">
        <is>
          <t>Traitement thermique C3 et alimentaire</t>
        </is>
      </c>
      <c r="C253" t="inlineStr">
        <is>
          <t>Viande chevaline</t>
        </is>
      </c>
      <c r="D253" t="inlineStr">
        <is>
          <t>France</t>
        </is>
      </c>
      <c r="E253" t="inlineStr">
        <is>
          <t>2019</t>
        </is>
      </c>
      <c r="F253" t="inlineStr">
        <is>
          <t>kt</t>
        </is>
      </c>
      <c r="G253" t="inlineStr"/>
      <c r="H253" t="inlineStr"/>
      <c r="I253" t="inlineStr"/>
      <c r="J253" t="inlineStr"/>
      <c r="K253" t="inlineStr"/>
      <c r="L253" t="inlineStr"/>
      <c r="M253" t="inlineStr"/>
      <c r="N253" t="n">
        <v>1.44</v>
      </c>
      <c r="O253" t="inlineStr"/>
      <c r="P253" t="inlineStr"/>
    </row>
    <row r="254" ht="15" customHeight="1">
      <c r="A254" s="150" t="inlineStr">
        <is>
          <t>Matières de 1ère et 2nde transformation</t>
        </is>
      </c>
      <c r="B254" t="inlineStr">
        <is>
          <t>Transformation des coproduits</t>
        </is>
      </c>
      <c r="C254" t="inlineStr">
        <is>
          <t>Viande chevaline</t>
        </is>
      </c>
      <c r="D254" t="inlineStr">
        <is>
          <t>France</t>
        </is>
      </c>
      <c r="E254" t="inlineStr">
        <is>
          <t>2019</t>
        </is>
      </c>
      <c r="F254" t="inlineStr">
        <is>
          <t>kt</t>
        </is>
      </c>
      <c r="G254" t="inlineStr"/>
      <c r="H254" t="inlineStr"/>
      <c r="I254" t="inlineStr"/>
      <c r="J254" t="inlineStr"/>
      <c r="K254" t="inlineStr"/>
      <c r="L254" t="inlineStr"/>
      <c r="M254" t="inlineStr"/>
      <c r="N254" t="n">
        <v>1.66</v>
      </c>
      <c r="O254" t="inlineStr"/>
      <c r="P254" t="inlineStr"/>
    </row>
    <row r="255" ht="15" customHeight="1">
      <c r="A255" s="150" t="inlineStr">
        <is>
          <t>Matières de 1ère et 2nde transformation</t>
        </is>
      </c>
      <c r="B255" t="inlineStr">
        <is>
          <t>Alimentation humaine</t>
        </is>
      </c>
      <c r="C255" t="inlineStr">
        <is>
          <t>Viande chevaline</t>
        </is>
      </c>
      <c r="D255" t="inlineStr">
        <is>
          <t>France</t>
        </is>
      </c>
      <c r="E255" t="inlineStr">
        <is>
          <t>2019</t>
        </is>
      </c>
      <c r="F255" t="inlineStr">
        <is>
          <t>kt</t>
        </is>
      </c>
      <c r="G255" t="inlineStr"/>
      <c r="H255" t="inlineStr"/>
      <c r="I255" t="inlineStr"/>
      <c r="J255" t="inlineStr"/>
      <c r="K255" t="inlineStr"/>
      <c r="L255" t="inlineStr"/>
      <c r="M255" t="inlineStr"/>
      <c r="N255" t="n">
        <v>8.99</v>
      </c>
      <c r="O255" t="inlineStr"/>
      <c r="P255" t="inlineStr"/>
    </row>
    <row r="256" ht="15" customHeight="1">
      <c r="A256" s="150" t="inlineStr">
        <is>
          <t>Matières de 1ère et 2nde transformation</t>
        </is>
      </c>
      <c r="B256" t="inlineStr">
        <is>
          <t>Circuits spécialisés</t>
        </is>
      </c>
      <c r="C256" t="inlineStr">
        <is>
          <t>Viande chevaline</t>
        </is>
      </c>
      <c r="D256" t="inlineStr">
        <is>
          <t>France</t>
        </is>
      </c>
      <c r="E256" t="inlineStr">
        <is>
          <t>2019</t>
        </is>
      </c>
      <c r="F256" t="inlineStr">
        <is>
          <t>kt</t>
        </is>
      </c>
      <c r="G256" t="inlineStr"/>
      <c r="H256" t="inlineStr"/>
      <c r="I256" t="inlineStr"/>
      <c r="J256" t="inlineStr"/>
      <c r="K256" t="inlineStr"/>
      <c r="L256" t="inlineStr"/>
      <c r="M256" t="inlineStr"/>
      <c r="N256" t="n">
        <v>4.49</v>
      </c>
      <c r="O256" t="n">
        <v>4.49</v>
      </c>
      <c r="P256" t="n">
        <v>4.49</v>
      </c>
    </row>
    <row r="257" ht="15" customHeight="1">
      <c r="A257" s="150" t="inlineStr">
        <is>
          <t>Matières de 1ère et 2nde transformation</t>
        </is>
      </c>
      <c r="B257" t="inlineStr">
        <is>
          <t>Ménages</t>
        </is>
      </c>
      <c r="C257" t="inlineStr">
        <is>
          <t>Viande chevaline</t>
        </is>
      </c>
      <c r="D257" t="inlineStr">
        <is>
          <t>France</t>
        </is>
      </c>
      <c r="E257" t="inlineStr">
        <is>
          <t>2019</t>
        </is>
      </c>
      <c r="F257" t="inlineStr">
        <is>
          <t>kt</t>
        </is>
      </c>
      <c r="G257" t="inlineStr"/>
      <c r="H257" t="inlineStr"/>
      <c r="I257" t="inlineStr"/>
      <c r="J257" t="inlineStr"/>
      <c r="K257" t="inlineStr"/>
      <c r="L257" t="inlineStr"/>
      <c r="M257" t="inlineStr"/>
      <c r="N257" t="n">
        <v>8.98</v>
      </c>
      <c r="O257" t="n">
        <v>8.98</v>
      </c>
      <c r="P257" t="n">
        <v>8.99</v>
      </c>
    </row>
    <row r="258" ht="15" customHeight="1">
      <c r="A258" s="150" t="inlineStr">
        <is>
          <t>Matières de 1ère et 2nde transformation</t>
        </is>
      </c>
      <c r="B258" t="inlineStr">
        <is>
          <t>Circuits généralistes</t>
        </is>
      </c>
      <c r="C258" t="inlineStr">
        <is>
          <t>Viande chevaline</t>
        </is>
      </c>
      <c r="D258" t="inlineStr">
        <is>
          <t>France</t>
        </is>
      </c>
      <c r="E258" t="inlineStr">
        <is>
          <t>2019</t>
        </is>
      </c>
      <c r="F258" t="inlineStr">
        <is>
          <t>kt</t>
        </is>
      </c>
      <c r="G258" t="inlineStr"/>
      <c r="H258" t="inlineStr"/>
      <c r="I258" t="inlineStr"/>
      <c r="J258" t="inlineStr"/>
      <c r="K258" t="inlineStr"/>
      <c r="L258" t="inlineStr"/>
      <c r="M258" t="inlineStr"/>
      <c r="N258" t="n">
        <v>4.49</v>
      </c>
      <c r="O258" t="n">
        <v>4.49</v>
      </c>
      <c r="P258" t="n">
        <v>4.5</v>
      </c>
    </row>
    <row r="259" ht="15" customHeight="1">
      <c r="A259" s="150" t="inlineStr">
        <is>
          <t>Matières de 1ère et 2nde transformation</t>
        </is>
      </c>
      <c r="B259" t="inlineStr">
        <is>
          <t>Autres IAA</t>
        </is>
      </c>
      <c r="C259" t="inlineStr">
        <is>
          <t>Viande chevaline</t>
        </is>
      </c>
      <c r="D259" t="inlineStr">
        <is>
          <t>France</t>
        </is>
      </c>
      <c r="E259" t="inlineStr">
        <is>
          <t>2019</t>
        </is>
      </c>
      <c r="F259" t="inlineStr">
        <is>
          <t>kt</t>
        </is>
      </c>
      <c r="G259" t="inlineStr"/>
      <c r="H259" t="inlineStr"/>
      <c r="I259" t="inlineStr"/>
      <c r="J259" t="inlineStr"/>
      <c r="K259" t="inlineStr"/>
      <c r="L259" t="inlineStr"/>
      <c r="M259" t="inlineStr"/>
      <c r="N259" t="n">
        <v>0.01</v>
      </c>
      <c r="O259" t="n">
        <v>0</v>
      </c>
      <c r="P259" t="n">
        <v>0.01</v>
      </c>
    </row>
    <row r="260" ht="15" customHeight="1">
      <c r="A260" s="150" t="inlineStr">
        <is>
          <t>Matières de 1ère et 2nde transformation</t>
        </is>
      </c>
      <c r="B260" t="inlineStr">
        <is>
          <t>Usages alimentaires</t>
        </is>
      </c>
      <c r="C260" t="inlineStr">
        <is>
          <t>Viande chevaline</t>
        </is>
      </c>
      <c r="D260" t="inlineStr">
        <is>
          <t>France</t>
        </is>
      </c>
      <c r="E260" t="inlineStr">
        <is>
          <t>2019</t>
        </is>
      </c>
      <c r="F260" t="inlineStr">
        <is>
          <t>kt</t>
        </is>
      </c>
      <c r="G260" t="inlineStr"/>
      <c r="H260" t="inlineStr"/>
      <c r="I260" t="inlineStr"/>
      <c r="J260" t="inlineStr"/>
      <c r="K260" t="inlineStr"/>
      <c r="L260" t="inlineStr"/>
      <c r="M260" t="inlineStr"/>
      <c r="N260" t="n">
        <v>11.2</v>
      </c>
      <c r="O260" t="inlineStr"/>
      <c r="P260" t="inlineStr"/>
    </row>
    <row r="261" ht="15" customHeight="1">
      <c r="A261" s="150" t="inlineStr">
        <is>
          <t>Matières de 1ère et 2nde transformation</t>
        </is>
      </c>
      <c r="B261" t="inlineStr">
        <is>
          <t>Débouchés</t>
        </is>
      </c>
      <c r="C261" t="inlineStr">
        <is>
          <t>Viande chevaline</t>
        </is>
      </c>
      <c r="D261" t="inlineStr">
        <is>
          <t>France</t>
        </is>
      </c>
      <c r="E261" t="inlineStr">
        <is>
          <t>2019</t>
        </is>
      </c>
      <c r="F261" t="inlineStr">
        <is>
          <t>kt</t>
        </is>
      </c>
      <c r="G261" t="inlineStr"/>
      <c r="H261" t="inlineStr"/>
      <c r="I261" t="inlineStr"/>
      <c r="J261" t="inlineStr"/>
      <c r="K261" t="inlineStr"/>
      <c r="L261" t="inlineStr"/>
      <c r="M261" t="inlineStr"/>
      <c r="N261" t="n">
        <v>11.4</v>
      </c>
      <c r="O261" t="inlineStr"/>
      <c r="P261" t="inlineStr"/>
    </row>
    <row r="262" ht="15" customHeight="1">
      <c r="A262" s="150" t="inlineStr">
        <is>
          <t>Matières de 1ère et 2nde transformation</t>
        </is>
      </c>
      <c r="B262" t="inlineStr">
        <is>
          <t>Usages non-alimentaires</t>
        </is>
      </c>
      <c r="C262" t="inlineStr">
        <is>
          <t>Viande chevaline</t>
        </is>
      </c>
      <c r="D262" t="inlineStr">
        <is>
          <t>France</t>
        </is>
      </c>
      <c r="E262" t="inlineStr">
        <is>
          <t>2019</t>
        </is>
      </c>
      <c r="F262" t="inlineStr">
        <is>
          <t>kt</t>
        </is>
      </c>
      <c r="G262" t="inlineStr"/>
      <c r="H262" t="inlineStr"/>
      <c r="I262" t="inlineStr"/>
      <c r="J262" t="inlineStr"/>
      <c r="K262" t="inlineStr"/>
      <c r="L262" t="inlineStr"/>
      <c r="M262" t="inlineStr"/>
      <c r="N262" t="n">
        <v>0.26</v>
      </c>
      <c r="O262" t="inlineStr"/>
      <c r="P262" t="inlineStr"/>
    </row>
    <row r="263" ht="15" customHeight="1">
      <c r="A263" s="150" t="inlineStr">
        <is>
          <t>Matières de 1ère et 2nde transformation</t>
        </is>
      </c>
      <c r="B263" t="inlineStr">
        <is>
          <t>Petfood</t>
        </is>
      </c>
      <c r="C263" t="inlineStr">
        <is>
          <t>Viande chevaline</t>
        </is>
      </c>
      <c r="D263" t="inlineStr">
        <is>
          <t>France</t>
        </is>
      </c>
      <c r="E263" t="inlineStr">
        <is>
          <t>2019</t>
        </is>
      </c>
      <c r="F263" t="inlineStr">
        <is>
          <t>kt</t>
        </is>
      </c>
      <c r="G263" t="inlineStr"/>
      <c r="H263" t="inlineStr"/>
      <c r="I263" t="inlineStr"/>
      <c r="J263" t="inlineStr"/>
      <c r="K263" t="inlineStr"/>
      <c r="L263" t="inlineStr"/>
      <c r="M263" t="inlineStr"/>
      <c r="N263" t="n">
        <v>2.16</v>
      </c>
      <c r="O263" t="inlineStr"/>
      <c r="P263" t="inlineStr"/>
    </row>
    <row r="264" ht="15" customHeight="1">
      <c r="A264" s="150" t="inlineStr">
        <is>
          <t>Matières de 1ère et 2nde transformation</t>
        </is>
      </c>
      <c r="B264" t="inlineStr">
        <is>
          <t>Alimentation animale</t>
        </is>
      </c>
      <c r="C264" t="inlineStr">
        <is>
          <t>Viande chevaline</t>
        </is>
      </c>
      <c r="D264" t="inlineStr">
        <is>
          <t>France</t>
        </is>
      </c>
      <c r="E264" t="inlineStr">
        <is>
          <t>2019</t>
        </is>
      </c>
      <c r="F264" t="inlineStr">
        <is>
          <t>kt</t>
        </is>
      </c>
      <c r="G264" t="inlineStr"/>
      <c r="H264" t="inlineStr"/>
      <c r="I264" t="inlineStr"/>
      <c r="J264" t="inlineStr"/>
      <c r="K264" t="inlineStr"/>
      <c r="L264" t="inlineStr"/>
      <c r="M264" t="inlineStr"/>
      <c r="N264" t="n">
        <v>2.16</v>
      </c>
      <c r="O264" t="inlineStr"/>
      <c r="P264" t="inlineStr"/>
    </row>
    <row r="265" ht="15" customHeight="1">
      <c r="A265" s="150" t="inlineStr">
        <is>
          <t>Viande</t>
        </is>
      </c>
      <c r="B265" t="inlineStr">
        <is>
          <t>Vente directe et autoconsommation</t>
        </is>
      </c>
      <c r="C265" t="inlineStr">
        <is>
          <t>Viande chevaline</t>
        </is>
      </c>
      <c r="D265" t="inlineStr">
        <is>
          <t>France</t>
        </is>
      </c>
      <c r="E265" t="inlineStr">
        <is>
          <t>2019</t>
        </is>
      </c>
      <c r="F265" t="inlineStr">
        <is>
          <t>kt</t>
        </is>
      </c>
      <c r="G265" t="inlineStr"/>
      <c r="H265" t="inlineStr"/>
      <c r="I265" t="inlineStr"/>
      <c r="J265" t="inlineStr"/>
      <c r="K265" t="inlineStr"/>
      <c r="L265" t="inlineStr"/>
      <c r="M265" t="inlineStr"/>
      <c r="N265" t="n">
        <v>0</v>
      </c>
      <c r="O265" t="n">
        <v>0</v>
      </c>
      <c r="P265" t="n">
        <v>0</v>
      </c>
    </row>
    <row r="266" ht="15" customHeight="1">
      <c r="A266" s="150" t="inlineStr">
        <is>
          <t>Viande</t>
        </is>
      </c>
      <c r="B266" t="inlineStr">
        <is>
          <t>GMS</t>
        </is>
      </c>
      <c r="C266" t="inlineStr">
        <is>
          <t>Viande chevaline</t>
        </is>
      </c>
      <c r="D266" t="inlineStr">
        <is>
          <t>France</t>
        </is>
      </c>
      <c r="E266" t="inlineStr">
        <is>
          <t>2019</t>
        </is>
      </c>
      <c r="F266" t="inlineStr">
        <is>
          <t>kt</t>
        </is>
      </c>
      <c r="G266" t="inlineStr"/>
      <c r="H266" t="inlineStr"/>
      <c r="I266" t="inlineStr"/>
      <c r="J266" t="inlineStr"/>
      <c r="K266" t="inlineStr"/>
      <c r="L266" t="inlineStr"/>
      <c r="M266" t="inlineStr"/>
      <c r="N266" t="n">
        <v>4.49</v>
      </c>
      <c r="O266" t="n">
        <v>4.49</v>
      </c>
      <c r="P266" t="n">
        <v>4.49</v>
      </c>
    </row>
    <row r="267" ht="15" customHeight="1">
      <c r="A267" s="150" t="inlineStr">
        <is>
          <t>Viande</t>
        </is>
      </c>
      <c r="B267" t="inlineStr">
        <is>
          <t>Boucherie</t>
        </is>
      </c>
      <c r="C267" t="inlineStr">
        <is>
          <t>Viande chevaline</t>
        </is>
      </c>
      <c r="D267" t="inlineStr">
        <is>
          <t>France</t>
        </is>
      </c>
      <c r="E267" t="inlineStr">
        <is>
          <t>2019</t>
        </is>
      </c>
      <c r="F267" t="inlineStr">
        <is>
          <t>kt</t>
        </is>
      </c>
      <c r="G267" t="inlineStr"/>
      <c r="H267" t="inlineStr"/>
      <c r="I267" t="inlineStr"/>
      <c r="J267" t="inlineStr"/>
      <c r="K267" t="inlineStr"/>
      <c r="L267" t="inlineStr"/>
      <c r="M267" t="inlineStr"/>
      <c r="N267" t="n">
        <v>4.49</v>
      </c>
      <c r="O267" t="n">
        <v>4.49</v>
      </c>
      <c r="P267" t="n">
        <v>4.5</v>
      </c>
    </row>
    <row r="268" ht="15" customHeight="1">
      <c r="A268" s="150" t="inlineStr">
        <is>
          <t>Viande</t>
        </is>
      </c>
      <c r="B268" t="inlineStr">
        <is>
          <t>RHD</t>
        </is>
      </c>
      <c r="C268" t="inlineStr">
        <is>
          <t>Viande chevaline</t>
        </is>
      </c>
      <c r="D268" t="inlineStr">
        <is>
          <t>France</t>
        </is>
      </c>
      <c r="E268" t="inlineStr">
        <is>
          <t>2019</t>
        </is>
      </c>
      <c r="F268" t="inlineStr">
        <is>
          <t>kt</t>
        </is>
      </c>
      <c r="G268" t="inlineStr"/>
      <c r="H268" t="inlineStr"/>
      <c r="I268" t="inlineStr"/>
      <c r="J268" t="inlineStr"/>
      <c r="K268" t="inlineStr"/>
      <c r="L268" t="inlineStr"/>
      <c r="M268" t="inlineStr"/>
      <c r="N268" t="n">
        <v>0</v>
      </c>
      <c r="O268" t="n">
        <v>0</v>
      </c>
      <c r="P268" t="n">
        <v>0</v>
      </c>
    </row>
    <row r="269" ht="15" customHeight="1">
      <c r="A269" s="150" t="inlineStr">
        <is>
          <t>Viande</t>
        </is>
      </c>
      <c r="B269" t="inlineStr">
        <is>
          <t>Charcuterie industrielle</t>
        </is>
      </c>
      <c r="C269" t="inlineStr">
        <is>
          <t>Viande chevaline</t>
        </is>
      </c>
      <c r="D269" t="inlineStr">
        <is>
          <t>France</t>
        </is>
      </c>
      <c r="E269" t="inlineStr">
        <is>
          <t>2019</t>
        </is>
      </c>
      <c r="F269" t="inlineStr">
        <is>
          <t>kt</t>
        </is>
      </c>
      <c r="G269" t="inlineStr"/>
      <c r="H269" t="inlineStr"/>
      <c r="I269" t="inlineStr"/>
      <c r="J269" t="inlineStr"/>
      <c r="K269" t="inlineStr"/>
      <c r="L269" t="inlineStr"/>
      <c r="M269" t="inlineStr"/>
      <c r="N269" t="n">
        <v>0.01</v>
      </c>
      <c r="O269" t="n">
        <v>0</v>
      </c>
      <c r="P269" t="n">
        <v>0.01</v>
      </c>
    </row>
    <row r="270" ht="15" customHeight="1">
      <c r="A270" s="150" t="inlineStr">
        <is>
          <t>Viande</t>
        </is>
      </c>
      <c r="B270" t="inlineStr">
        <is>
          <t>Fabrication de plats préparés</t>
        </is>
      </c>
      <c r="C270" t="inlineStr">
        <is>
          <t>Viande chevaline</t>
        </is>
      </c>
      <c r="D270" t="inlineStr">
        <is>
          <t>France</t>
        </is>
      </c>
      <c r="E270" t="inlineStr">
        <is>
          <t>2019</t>
        </is>
      </c>
      <c r="F270" t="inlineStr">
        <is>
          <t>kt</t>
        </is>
      </c>
      <c r="G270" t="inlineStr"/>
      <c r="H270" t="inlineStr"/>
      <c r="I270" t="inlineStr"/>
      <c r="J270" t="inlineStr"/>
      <c r="K270" t="inlineStr"/>
      <c r="L270" t="inlineStr"/>
      <c r="M270" t="inlineStr"/>
      <c r="N270" t="n">
        <v>0</v>
      </c>
      <c r="O270" t="n">
        <v>0</v>
      </c>
      <c r="P270" t="n">
        <v>0.01</v>
      </c>
    </row>
    <row r="271" ht="15" customHeight="1">
      <c r="A271" s="150" t="inlineStr">
        <is>
          <t>Viande</t>
        </is>
      </c>
      <c r="B271" t="inlineStr">
        <is>
          <t>Export</t>
        </is>
      </c>
      <c r="C271" t="inlineStr">
        <is>
          <t>Viande chevaline</t>
        </is>
      </c>
      <c r="D271" t="inlineStr">
        <is>
          <t>France</t>
        </is>
      </c>
      <c r="E271" t="inlineStr">
        <is>
          <t>2019</t>
        </is>
      </c>
      <c r="F271" t="inlineStr">
        <is>
          <t>kt</t>
        </is>
      </c>
      <c r="G271" t="inlineStr"/>
      <c r="H271" t="inlineStr"/>
      <c r="I271" t="inlineStr"/>
      <c r="J271" t="inlineStr"/>
      <c r="K271" t="inlineStr"/>
      <c r="L271" t="inlineStr"/>
      <c r="M271" t="inlineStr"/>
      <c r="N271" t="n">
        <v>2.42</v>
      </c>
      <c r="O271" t="inlineStr"/>
      <c r="P271" t="inlineStr"/>
    </row>
    <row r="272" ht="15" customHeight="1">
      <c r="A272" s="150" t="inlineStr">
        <is>
          <t>Viande</t>
        </is>
      </c>
      <c r="B272" t="inlineStr">
        <is>
          <t>Alimentation humaine</t>
        </is>
      </c>
      <c r="C272" t="inlineStr">
        <is>
          <t>Viande chevaline</t>
        </is>
      </c>
      <c r="D272" t="inlineStr">
        <is>
          <t>France</t>
        </is>
      </c>
      <c r="E272" t="inlineStr">
        <is>
          <t>2019</t>
        </is>
      </c>
      <c r="F272" t="inlineStr">
        <is>
          <t>kt</t>
        </is>
      </c>
      <c r="G272" t="inlineStr"/>
      <c r="H272" t="inlineStr"/>
      <c r="I272" t="inlineStr"/>
      <c r="J272" t="inlineStr"/>
      <c r="K272" t="inlineStr"/>
      <c r="L272" t="inlineStr"/>
      <c r="M272" t="inlineStr"/>
      <c r="N272" t="n">
        <v>8.99</v>
      </c>
      <c r="O272" t="inlineStr"/>
      <c r="P272" t="inlineStr"/>
    </row>
    <row r="273" ht="15" customHeight="1">
      <c r="A273" s="150" t="inlineStr">
        <is>
          <t>Viande</t>
        </is>
      </c>
      <c r="B273" t="inlineStr">
        <is>
          <t>Circuits spécialisés</t>
        </is>
      </c>
      <c r="C273" t="inlineStr">
        <is>
          <t>Viande chevaline</t>
        </is>
      </c>
      <c r="D273" t="inlineStr">
        <is>
          <t>France</t>
        </is>
      </c>
      <c r="E273" t="inlineStr">
        <is>
          <t>2019</t>
        </is>
      </c>
      <c r="F273" t="inlineStr">
        <is>
          <t>kt</t>
        </is>
      </c>
      <c r="G273" t="inlineStr"/>
      <c r="H273" t="inlineStr"/>
      <c r="I273" t="inlineStr"/>
      <c r="J273" t="inlineStr"/>
      <c r="K273" t="inlineStr"/>
      <c r="L273" t="inlineStr"/>
      <c r="M273" t="inlineStr"/>
      <c r="N273" t="n">
        <v>4.49</v>
      </c>
      <c r="O273" t="n">
        <v>4.49</v>
      </c>
      <c r="P273" t="n">
        <v>4.49</v>
      </c>
    </row>
    <row r="274" ht="15" customHeight="1">
      <c r="A274" s="150" t="inlineStr">
        <is>
          <t>Viande</t>
        </is>
      </c>
      <c r="B274" t="inlineStr">
        <is>
          <t>Ménages</t>
        </is>
      </c>
      <c r="C274" t="inlineStr">
        <is>
          <t>Viande chevaline</t>
        </is>
      </c>
      <c r="D274" t="inlineStr">
        <is>
          <t>France</t>
        </is>
      </c>
      <c r="E274" t="inlineStr">
        <is>
          <t>2019</t>
        </is>
      </c>
      <c r="F274" t="inlineStr">
        <is>
          <t>kt</t>
        </is>
      </c>
      <c r="G274" t="inlineStr"/>
      <c r="H274" t="inlineStr"/>
      <c r="I274" t="inlineStr"/>
      <c r="J274" t="inlineStr"/>
      <c r="K274" t="inlineStr"/>
      <c r="L274" t="inlineStr"/>
      <c r="M274" t="inlineStr"/>
      <c r="N274" t="n">
        <v>8.98</v>
      </c>
      <c r="O274" t="n">
        <v>8.98</v>
      </c>
      <c r="P274" t="n">
        <v>8.98</v>
      </c>
    </row>
    <row r="275" ht="15" customHeight="1">
      <c r="A275" s="150" t="inlineStr">
        <is>
          <t>Viande</t>
        </is>
      </c>
      <c r="B275" t="inlineStr">
        <is>
          <t>Circuits généralistes</t>
        </is>
      </c>
      <c r="C275" t="inlineStr">
        <is>
          <t>Viande chevaline</t>
        </is>
      </c>
      <c r="D275" t="inlineStr">
        <is>
          <t>France</t>
        </is>
      </c>
      <c r="E275" t="inlineStr">
        <is>
          <t>2019</t>
        </is>
      </c>
      <c r="F275" t="inlineStr">
        <is>
          <t>kt</t>
        </is>
      </c>
      <c r="G275" t="inlineStr"/>
      <c r="H275" t="inlineStr"/>
      <c r="I275" t="inlineStr"/>
      <c r="J275" t="inlineStr"/>
      <c r="K275" t="inlineStr"/>
      <c r="L275" t="inlineStr"/>
      <c r="M275" t="inlineStr"/>
      <c r="N275" t="n">
        <v>4.49</v>
      </c>
      <c r="O275" t="n">
        <v>4.49</v>
      </c>
      <c r="P275" t="n">
        <v>4.49</v>
      </c>
    </row>
    <row r="276" ht="15" customHeight="1">
      <c r="A276" s="150" t="inlineStr">
        <is>
          <t>Viande</t>
        </is>
      </c>
      <c r="B276" t="inlineStr">
        <is>
          <t>Autres IAA</t>
        </is>
      </c>
      <c r="C276" t="inlineStr">
        <is>
          <t>Viande chevaline</t>
        </is>
      </c>
      <c r="D276" t="inlineStr">
        <is>
          <t>France</t>
        </is>
      </c>
      <c r="E276" t="inlineStr">
        <is>
          <t>2019</t>
        </is>
      </c>
      <c r="F276" t="inlineStr">
        <is>
          <t>kt</t>
        </is>
      </c>
      <c r="G276" t="inlineStr"/>
      <c r="H276" t="inlineStr"/>
      <c r="I276" t="inlineStr"/>
      <c r="J276" t="inlineStr"/>
      <c r="K276" t="inlineStr"/>
      <c r="L276" t="inlineStr"/>
      <c r="M276" t="inlineStr"/>
      <c r="N276" t="n">
        <v>0.01</v>
      </c>
      <c r="O276" t="n">
        <v>0</v>
      </c>
      <c r="P276" t="n">
        <v>0.01</v>
      </c>
    </row>
    <row r="277" ht="15" customHeight="1">
      <c r="A277" s="150" t="inlineStr">
        <is>
          <t>Viande</t>
        </is>
      </c>
      <c r="B277" t="inlineStr">
        <is>
          <t>Usages alimentaires</t>
        </is>
      </c>
      <c r="C277" t="inlineStr">
        <is>
          <t>Viande chevaline</t>
        </is>
      </c>
      <c r="D277" t="inlineStr">
        <is>
          <t>France</t>
        </is>
      </c>
      <c r="E277" t="inlineStr">
        <is>
          <t>2019</t>
        </is>
      </c>
      <c r="F277" t="inlineStr">
        <is>
          <t>kt</t>
        </is>
      </c>
      <c r="G277" t="inlineStr"/>
      <c r="H277" t="inlineStr"/>
      <c r="I277" t="inlineStr"/>
      <c r="J277" t="inlineStr"/>
      <c r="K277" t="inlineStr"/>
      <c r="L277" t="inlineStr"/>
      <c r="M277" t="inlineStr"/>
      <c r="N277" t="n">
        <v>8.99</v>
      </c>
      <c r="O277" t="inlineStr"/>
      <c r="P277" t="inlineStr"/>
    </row>
    <row r="278" ht="15" customHeight="1">
      <c r="A278" s="150" t="inlineStr">
        <is>
          <t>Viande</t>
        </is>
      </c>
      <c r="B278" t="inlineStr">
        <is>
          <t>Débouchés</t>
        </is>
      </c>
      <c r="C278" t="inlineStr">
        <is>
          <t>Viande chevaline</t>
        </is>
      </c>
      <c r="D278" t="inlineStr">
        <is>
          <t>France</t>
        </is>
      </c>
      <c r="E278" t="inlineStr">
        <is>
          <t>2019</t>
        </is>
      </c>
      <c r="F278" t="inlineStr">
        <is>
          <t>kt</t>
        </is>
      </c>
      <c r="G278" t="inlineStr"/>
      <c r="H278" t="inlineStr"/>
      <c r="I278" t="inlineStr"/>
      <c r="J278" t="inlineStr"/>
      <c r="K278" t="inlineStr"/>
      <c r="L278" t="inlineStr"/>
      <c r="M278" t="inlineStr"/>
      <c r="N278" t="n">
        <v>8.99</v>
      </c>
      <c r="O278" t="inlineStr"/>
      <c r="P278" t="inlineStr"/>
    </row>
    <row r="279" ht="15" customHeight="1">
      <c r="A279" s="150" t="inlineStr">
        <is>
          <t>Viande, fraîche</t>
        </is>
      </c>
      <c r="B279" t="inlineStr">
        <is>
          <t>Vente directe et autoconsommation</t>
        </is>
      </c>
      <c r="C279" t="inlineStr">
        <is>
          <t>Viande chevaline</t>
        </is>
      </c>
      <c r="D279" t="inlineStr">
        <is>
          <t>France</t>
        </is>
      </c>
      <c r="E279" t="inlineStr">
        <is>
          <t>2019</t>
        </is>
      </c>
      <c r="F279" t="inlineStr">
        <is>
          <t>kt</t>
        </is>
      </c>
      <c r="G279" t="inlineStr"/>
      <c r="H279" t="inlineStr"/>
      <c r="I279" t="inlineStr"/>
      <c r="J279" t="inlineStr"/>
      <c r="K279" t="inlineStr"/>
      <c r="L279" t="inlineStr"/>
      <c r="M279" t="inlineStr"/>
      <c r="N279" t="n">
        <v>0</v>
      </c>
      <c r="O279" t="n">
        <v>0</v>
      </c>
      <c r="P279" t="n">
        <v>-0</v>
      </c>
    </row>
    <row r="280" ht="15" customHeight="1">
      <c r="A280" s="150" t="inlineStr">
        <is>
          <t>Viande, fraîche</t>
        </is>
      </c>
      <c r="B280" t="inlineStr">
        <is>
          <t>GMS</t>
        </is>
      </c>
      <c r="C280" t="inlineStr">
        <is>
          <t>Viande chevaline</t>
        </is>
      </c>
      <c r="D280" t="inlineStr">
        <is>
          <t>France</t>
        </is>
      </c>
      <c r="E280" t="inlineStr">
        <is>
          <t>2019</t>
        </is>
      </c>
      <c r="F280" t="inlineStr">
        <is>
          <t>kt</t>
        </is>
      </c>
      <c r="G280" t="inlineStr">
        <is>
          <t>Part de viande fraîche consommée en GMS = 50 % (Kantar)</t>
        </is>
      </c>
      <c r="H280" t="inlineStr">
        <is>
          <t>Kantar</t>
        </is>
      </c>
      <c r="I280" t="inlineStr">
        <is>
          <t>Cette répartition correspond plus excatement à la répartition des achats, l'hypothèse est que celle à la distribution est similaire.</t>
        </is>
      </c>
      <c r="J280" t="inlineStr">
        <is>
          <t>Répartition</t>
        </is>
      </c>
      <c r="K280" t="inlineStr">
        <is>
          <t>Part de viande fraîche consommée en GMS</t>
        </is>
      </c>
      <c r="L280" t="inlineStr">
        <is>
          <t>Débouchés - IFCE</t>
        </is>
      </c>
      <c r="M280" t="inlineStr">
        <is>
          <t>Moyenne</t>
        </is>
      </c>
      <c r="N280" t="n">
        <v>4.49</v>
      </c>
      <c r="O280" t="inlineStr"/>
      <c r="P280" t="inlineStr"/>
    </row>
    <row r="281" ht="15" customHeight="1">
      <c r="A281" s="150" t="inlineStr">
        <is>
          <t>Viande, fraîche</t>
        </is>
      </c>
      <c r="B281" t="inlineStr">
        <is>
          <t>Boucherie</t>
        </is>
      </c>
      <c r="C281" t="inlineStr">
        <is>
          <t>Viande chevaline</t>
        </is>
      </c>
      <c r="D281" t="inlineStr">
        <is>
          <t>France</t>
        </is>
      </c>
      <c r="E281" t="inlineStr">
        <is>
          <t>2019</t>
        </is>
      </c>
      <c r="F281" t="inlineStr">
        <is>
          <t>kt</t>
        </is>
      </c>
      <c r="G281" t="inlineStr">
        <is>
          <t>Part de viande fraîche consommée en boucherie = 50 % (Kantar)</t>
        </is>
      </c>
      <c r="H281" t="inlineStr">
        <is>
          <t>Kantar</t>
        </is>
      </c>
      <c r="I281" t="inlineStr">
        <is>
          <t>Cette répartition correspond plus excatement à la répartition des achats, l'hypothèse est que celle à la distribution est similaire.</t>
        </is>
      </c>
      <c r="J281" t="inlineStr">
        <is>
          <t>Répartition</t>
        </is>
      </c>
      <c r="K281" t="inlineStr">
        <is>
          <t>Part de viande fraîche consommée en boucherie</t>
        </is>
      </c>
      <c r="L281" t="inlineStr">
        <is>
          <t>Débouchés - IFCE</t>
        </is>
      </c>
      <c r="M281" t="inlineStr">
        <is>
          <t>Moyenne</t>
        </is>
      </c>
      <c r="N281" t="n">
        <v>4.49</v>
      </c>
      <c r="O281" t="inlineStr"/>
      <c r="P281" t="inlineStr"/>
    </row>
    <row r="282" ht="15" customHeight="1">
      <c r="A282" s="150" t="inlineStr">
        <is>
          <t>Viande, fraîche</t>
        </is>
      </c>
      <c r="B282" t="inlineStr">
        <is>
          <t>RHD</t>
        </is>
      </c>
      <c r="C282" t="inlineStr">
        <is>
          <t>Viande chevaline</t>
        </is>
      </c>
      <c r="D282" t="inlineStr">
        <is>
          <t>France</t>
        </is>
      </c>
      <c r="E282" t="inlineStr">
        <is>
          <t>2019</t>
        </is>
      </c>
      <c r="F282" t="inlineStr">
        <is>
          <t>kt</t>
        </is>
      </c>
      <c r="G282" t="inlineStr"/>
      <c r="H282" t="inlineStr"/>
      <c r="I282" t="inlineStr"/>
      <c r="J282" t="inlineStr"/>
      <c r="K282" t="inlineStr"/>
      <c r="L282" t="inlineStr"/>
      <c r="M282" t="inlineStr"/>
      <c r="N282" t="n">
        <v>0</v>
      </c>
      <c r="O282" t="n">
        <v>0</v>
      </c>
      <c r="P282" t="n">
        <v>-0</v>
      </c>
    </row>
    <row r="283" ht="15" customHeight="1">
      <c r="A283" s="150" t="inlineStr">
        <is>
          <t>Viande, fraîche</t>
        </is>
      </c>
      <c r="B283" t="inlineStr">
        <is>
          <t>Charcuterie industrielle</t>
        </is>
      </c>
      <c r="C283" t="inlineStr">
        <is>
          <t>Viande chevaline</t>
        </is>
      </c>
      <c r="D283" t="inlineStr">
        <is>
          <t>France</t>
        </is>
      </c>
      <c r="E283" t="inlineStr">
        <is>
          <t>2019</t>
        </is>
      </c>
      <c r="F283" t="inlineStr">
        <is>
          <t>kt</t>
        </is>
      </c>
      <c r="G283" t="inlineStr"/>
      <c r="H283" t="inlineStr"/>
      <c r="I283" t="inlineStr"/>
      <c r="J283" t="inlineStr"/>
      <c r="K283" t="inlineStr"/>
      <c r="L283" t="inlineStr"/>
      <c r="M283" t="inlineStr"/>
      <c r="N283" t="n">
        <v>0</v>
      </c>
      <c r="O283" t="n">
        <v>0</v>
      </c>
      <c r="P283" t="n">
        <v>-0</v>
      </c>
    </row>
    <row r="284" ht="15" customHeight="1">
      <c r="A284" s="150" t="inlineStr">
        <is>
          <t>Viande, fraîche</t>
        </is>
      </c>
      <c r="B284" t="inlineStr">
        <is>
          <t>Fabrication de plats préparés</t>
        </is>
      </c>
      <c r="C284" t="inlineStr">
        <is>
          <t>Viande chevaline</t>
        </is>
      </c>
      <c r="D284" t="inlineStr">
        <is>
          <t>France</t>
        </is>
      </c>
      <c r="E284" t="inlineStr">
        <is>
          <t>2019</t>
        </is>
      </c>
      <c r="F284" t="inlineStr">
        <is>
          <t>kt</t>
        </is>
      </c>
      <c r="G284" t="inlineStr"/>
      <c r="H284" t="inlineStr"/>
      <c r="I284" t="inlineStr"/>
      <c r="J284" t="inlineStr"/>
      <c r="K284" t="inlineStr"/>
      <c r="L284" t="inlineStr"/>
      <c r="M284" t="inlineStr"/>
      <c r="N284" t="n">
        <v>0</v>
      </c>
      <c r="O284" t="n">
        <v>0</v>
      </c>
      <c r="P284" t="n">
        <v>-0</v>
      </c>
    </row>
    <row r="285" ht="15" customHeight="1">
      <c r="A285" s="150" t="inlineStr">
        <is>
          <t>Viande, fraîche</t>
        </is>
      </c>
      <c r="B285" t="inlineStr">
        <is>
          <t>Export</t>
        </is>
      </c>
      <c r="C285" t="inlineStr">
        <is>
          <t>Viande chevaline</t>
        </is>
      </c>
      <c r="D285" t="inlineStr">
        <is>
          <t>France</t>
        </is>
      </c>
      <c r="E285" t="inlineStr">
        <is>
          <t>2019</t>
        </is>
      </c>
      <c r="F285" t="inlineStr">
        <is>
          <t>kt</t>
        </is>
      </c>
      <c r="G285" t="inlineStr">
        <is>
          <t>Exportations de viande fraîche = 1 kt (Douanes - Eurostat)</t>
        </is>
      </c>
      <c r="H285" t="inlineStr">
        <is>
          <t>Douanes - Eurostat</t>
        </is>
      </c>
      <c r="I285" t="inlineStr"/>
      <c r="J285" t="inlineStr">
        <is>
          <t>Volume</t>
        </is>
      </c>
      <c r="K285" t="inlineStr">
        <is>
          <t>Exportations de viande fraîche</t>
        </is>
      </c>
      <c r="L285" t="inlineStr">
        <is>
          <t>Echanges - EUROSTAT</t>
        </is>
      </c>
      <c r="M285" t="inlineStr">
        <is>
          <t>Très élevée</t>
        </is>
      </c>
      <c r="N285" t="n">
        <v>0.96</v>
      </c>
      <c r="O285" t="inlineStr"/>
      <c r="P285" t="inlineStr"/>
    </row>
    <row r="286" ht="15" customHeight="1">
      <c r="A286" s="150" t="inlineStr">
        <is>
          <t>Viande, fraîche</t>
        </is>
      </c>
      <c r="B286" t="inlineStr">
        <is>
          <t>Alimentation humaine</t>
        </is>
      </c>
      <c r="C286" t="inlineStr">
        <is>
          <t>Viande chevaline</t>
        </is>
      </c>
      <c r="D286" t="inlineStr">
        <is>
          <t>France</t>
        </is>
      </c>
      <c r="E286" t="inlineStr">
        <is>
          <t>2019</t>
        </is>
      </c>
      <c r="F286" t="inlineStr">
        <is>
          <t>kt</t>
        </is>
      </c>
      <c r="G286" t="inlineStr"/>
      <c r="H286" t="inlineStr"/>
      <c r="I286" t="inlineStr"/>
      <c r="J286" t="inlineStr"/>
      <c r="K286" t="inlineStr"/>
      <c r="L286" t="inlineStr"/>
      <c r="M286" t="inlineStr"/>
      <c r="N286" t="n">
        <v>8.98</v>
      </c>
      <c r="O286" t="inlineStr"/>
      <c r="P286" t="inlineStr"/>
    </row>
    <row r="287" ht="15" customHeight="1">
      <c r="A287" s="150" t="inlineStr">
        <is>
          <t>Viande, fraîche</t>
        </is>
      </c>
      <c r="B287" t="inlineStr">
        <is>
          <t>Circuits spécialisés</t>
        </is>
      </c>
      <c r="C287" t="inlineStr">
        <is>
          <t>Viande chevaline</t>
        </is>
      </c>
      <c r="D287" t="inlineStr">
        <is>
          <t>France</t>
        </is>
      </c>
      <c r="E287" t="inlineStr">
        <is>
          <t>2019</t>
        </is>
      </c>
      <c r="F287" t="inlineStr">
        <is>
          <t>kt</t>
        </is>
      </c>
      <c r="G287" t="inlineStr"/>
      <c r="H287" t="inlineStr"/>
      <c r="I287" t="inlineStr"/>
      <c r="J287" t="inlineStr"/>
      <c r="K287" t="inlineStr"/>
      <c r="L287" t="inlineStr"/>
      <c r="M287" t="inlineStr"/>
      <c r="N287" t="n">
        <v>4.49</v>
      </c>
      <c r="O287" t="inlineStr"/>
      <c r="P287" t="inlineStr"/>
    </row>
    <row r="288" ht="15" customHeight="1">
      <c r="A288" s="150" t="inlineStr">
        <is>
          <t>Viande, fraîche</t>
        </is>
      </c>
      <c r="B288" t="inlineStr">
        <is>
          <t>Ménages</t>
        </is>
      </c>
      <c r="C288" t="inlineStr">
        <is>
          <t>Viande chevaline</t>
        </is>
      </c>
      <c r="D288" t="inlineStr">
        <is>
          <t>France</t>
        </is>
      </c>
      <c r="E288" t="inlineStr">
        <is>
          <t>2019</t>
        </is>
      </c>
      <c r="F288" t="inlineStr">
        <is>
          <t>kt</t>
        </is>
      </c>
      <c r="G288" t="inlineStr"/>
      <c r="H288" t="inlineStr"/>
      <c r="I288" t="inlineStr"/>
      <c r="J288" t="inlineStr"/>
      <c r="K288" t="inlineStr"/>
      <c r="L288" t="inlineStr"/>
      <c r="M288" t="inlineStr"/>
      <c r="N288" t="n">
        <v>8.98</v>
      </c>
      <c r="O288" t="inlineStr"/>
      <c r="P288" t="inlineStr"/>
    </row>
    <row r="289" ht="15" customHeight="1">
      <c r="A289" s="150" t="inlineStr">
        <is>
          <t>Viande, fraîche</t>
        </is>
      </c>
      <c r="B289" t="inlineStr">
        <is>
          <t>Circuits généralistes</t>
        </is>
      </c>
      <c r="C289" t="inlineStr">
        <is>
          <t>Viande chevaline</t>
        </is>
      </c>
      <c r="D289" t="inlineStr">
        <is>
          <t>France</t>
        </is>
      </c>
      <c r="E289" t="inlineStr">
        <is>
          <t>2019</t>
        </is>
      </c>
      <c r="F289" t="inlineStr">
        <is>
          <t>kt</t>
        </is>
      </c>
      <c r="G289" t="inlineStr"/>
      <c r="H289" t="inlineStr"/>
      <c r="I289" t="inlineStr"/>
      <c r="J289" t="inlineStr"/>
      <c r="K289" t="inlineStr"/>
      <c r="L289" t="inlineStr"/>
      <c r="M289" t="inlineStr"/>
      <c r="N289" t="n">
        <v>4.49</v>
      </c>
      <c r="O289" t="inlineStr"/>
      <c r="P289" t="inlineStr"/>
    </row>
    <row r="290" ht="15" customHeight="1">
      <c r="A290" s="150" t="inlineStr">
        <is>
          <t>Viande, fraîche</t>
        </is>
      </c>
      <c r="B290" t="inlineStr">
        <is>
          <t>Autres IAA</t>
        </is>
      </c>
      <c r="C290" t="inlineStr">
        <is>
          <t>Viande chevaline</t>
        </is>
      </c>
      <c r="D290" t="inlineStr">
        <is>
          <t>France</t>
        </is>
      </c>
      <c r="E290" t="inlineStr">
        <is>
          <t>2019</t>
        </is>
      </c>
      <c r="F290" t="inlineStr">
        <is>
          <t>kt</t>
        </is>
      </c>
      <c r="G290" t="inlineStr"/>
      <c r="H290" t="inlineStr"/>
      <c r="I290" t="inlineStr"/>
      <c r="J290" t="inlineStr"/>
      <c r="K290" t="inlineStr"/>
      <c r="L290" t="inlineStr"/>
      <c r="M290" t="inlineStr"/>
      <c r="N290" t="n">
        <v>0</v>
      </c>
      <c r="O290" t="n">
        <v>0</v>
      </c>
      <c r="P290" t="n">
        <v>-0</v>
      </c>
    </row>
    <row r="291" ht="15" customHeight="1">
      <c r="A291" s="150" t="inlineStr">
        <is>
          <t>Viande, fraîche</t>
        </is>
      </c>
      <c r="B291" t="inlineStr">
        <is>
          <t>Usages alimentaires</t>
        </is>
      </c>
      <c r="C291" t="inlineStr">
        <is>
          <t>Viande chevaline</t>
        </is>
      </c>
      <c r="D291" t="inlineStr">
        <is>
          <t>France</t>
        </is>
      </c>
      <c r="E291" t="inlineStr">
        <is>
          <t>2019</t>
        </is>
      </c>
      <c r="F291" t="inlineStr">
        <is>
          <t>kt</t>
        </is>
      </c>
      <c r="G291" t="inlineStr"/>
      <c r="H291" t="inlineStr"/>
      <c r="I291" t="inlineStr"/>
      <c r="J291" t="inlineStr"/>
      <c r="K291" t="inlineStr"/>
      <c r="L291" t="inlineStr"/>
      <c r="M291" t="inlineStr"/>
      <c r="N291" t="n">
        <v>8.98</v>
      </c>
      <c r="O291" t="inlineStr"/>
      <c r="P291" t="inlineStr"/>
    </row>
    <row r="292" ht="15" customHeight="1">
      <c r="A292" s="150" t="inlineStr">
        <is>
          <t>Viande, fraîche</t>
        </is>
      </c>
      <c r="B292" t="inlineStr">
        <is>
          <t>Débouchés</t>
        </is>
      </c>
      <c r="C292" t="inlineStr">
        <is>
          <t>Viande chevaline</t>
        </is>
      </c>
      <c r="D292" t="inlineStr">
        <is>
          <t>France</t>
        </is>
      </c>
      <c r="E292" t="inlineStr">
        <is>
          <t>2019</t>
        </is>
      </c>
      <c r="F292" t="inlineStr">
        <is>
          <t>kt</t>
        </is>
      </c>
      <c r="G292" t="inlineStr"/>
      <c r="H292" t="inlineStr"/>
      <c r="I292" t="inlineStr"/>
      <c r="J292" t="inlineStr"/>
      <c r="K292" t="inlineStr"/>
      <c r="L292" t="inlineStr"/>
      <c r="M292" t="inlineStr"/>
      <c r="N292" t="n">
        <v>8.98</v>
      </c>
      <c r="O292" t="inlineStr"/>
      <c r="P292" t="inlineStr"/>
    </row>
    <row r="293" ht="15" customHeight="1">
      <c r="A293" s="150" t="inlineStr">
        <is>
          <t>Viande, congelée</t>
        </is>
      </c>
      <c r="B293" t="inlineStr">
        <is>
          <t>Vente directe et autoconsommation</t>
        </is>
      </c>
      <c r="C293" t="inlineStr">
        <is>
          <t>Viande chevaline</t>
        </is>
      </c>
      <c r="D293" t="inlineStr">
        <is>
          <t>France</t>
        </is>
      </c>
      <c r="E293" t="inlineStr">
        <is>
          <t>2019</t>
        </is>
      </c>
      <c r="F293" t="inlineStr">
        <is>
          <t>kt</t>
        </is>
      </c>
      <c r="G293" t="inlineStr"/>
      <c r="H293" t="inlineStr"/>
      <c r="I293" t="inlineStr"/>
      <c r="J293" t="inlineStr"/>
      <c r="K293" t="inlineStr"/>
      <c r="L293" t="inlineStr"/>
      <c r="M293" t="inlineStr"/>
      <c r="N293" t="n">
        <v>0</v>
      </c>
      <c r="O293" t="n">
        <v>0</v>
      </c>
      <c r="P293" t="n">
        <v>-0</v>
      </c>
    </row>
    <row r="294" ht="15" customHeight="1">
      <c r="A294" s="150" t="inlineStr">
        <is>
          <t>Viande, congelée</t>
        </is>
      </c>
      <c r="B294" t="inlineStr">
        <is>
          <t>GMS</t>
        </is>
      </c>
      <c r="C294" t="inlineStr">
        <is>
          <t>Viande chevaline</t>
        </is>
      </c>
      <c r="D294" t="inlineStr">
        <is>
          <t>France</t>
        </is>
      </c>
      <c r="E294" t="inlineStr">
        <is>
          <t>2019</t>
        </is>
      </c>
      <c r="F294" t="inlineStr">
        <is>
          <t>kt</t>
        </is>
      </c>
      <c r="G294" t="inlineStr"/>
      <c r="H294" t="inlineStr"/>
      <c r="I294" t="inlineStr"/>
      <c r="J294" t="inlineStr"/>
      <c r="K294" t="inlineStr"/>
      <c r="L294" t="inlineStr"/>
      <c r="M294" t="inlineStr"/>
      <c r="N294" t="n">
        <v>0</v>
      </c>
      <c r="O294" t="n">
        <v>0</v>
      </c>
      <c r="P294" t="n">
        <v>-0</v>
      </c>
    </row>
    <row r="295" ht="15" customHeight="1">
      <c r="A295" s="150" t="inlineStr">
        <is>
          <t>Viande, congelée</t>
        </is>
      </c>
      <c r="B295" t="inlineStr">
        <is>
          <t>Boucherie</t>
        </is>
      </c>
      <c r="C295" t="inlineStr">
        <is>
          <t>Viande chevaline</t>
        </is>
      </c>
      <c r="D295" t="inlineStr">
        <is>
          <t>France</t>
        </is>
      </c>
      <c r="E295" t="inlineStr">
        <is>
          <t>2019</t>
        </is>
      </c>
      <c r="F295" t="inlineStr">
        <is>
          <t>kt</t>
        </is>
      </c>
      <c r="G295" t="inlineStr"/>
      <c r="H295" t="inlineStr"/>
      <c r="I295" t="inlineStr"/>
      <c r="J295" t="inlineStr"/>
      <c r="K295" t="inlineStr"/>
      <c r="L295" t="inlineStr"/>
      <c r="M295" t="inlineStr"/>
      <c r="N295" t="n">
        <v>0</v>
      </c>
      <c r="O295" t="n">
        <v>0</v>
      </c>
      <c r="P295" t="n">
        <v>0.01</v>
      </c>
    </row>
    <row r="296" ht="15" customHeight="1">
      <c r="A296" s="150" t="inlineStr">
        <is>
          <t>Viande, congelée</t>
        </is>
      </c>
      <c r="B296" t="inlineStr">
        <is>
          <t>RHD</t>
        </is>
      </c>
      <c r="C296" t="inlineStr">
        <is>
          <t>Viande chevaline</t>
        </is>
      </c>
      <c r="D296" t="inlineStr">
        <is>
          <t>France</t>
        </is>
      </c>
      <c r="E296" t="inlineStr">
        <is>
          <t>2019</t>
        </is>
      </c>
      <c r="F296" t="inlineStr">
        <is>
          <t>kt</t>
        </is>
      </c>
      <c r="G296" t="inlineStr"/>
      <c r="H296" t="inlineStr"/>
      <c r="I296" t="inlineStr"/>
      <c r="J296" t="inlineStr"/>
      <c r="K296" t="inlineStr"/>
      <c r="L296" t="inlineStr"/>
      <c r="M296" t="inlineStr"/>
      <c r="N296" t="n">
        <v>0</v>
      </c>
      <c r="O296" t="n">
        <v>0</v>
      </c>
      <c r="P296" t="n">
        <v>-0</v>
      </c>
    </row>
    <row r="297" ht="15" customHeight="1">
      <c r="A297" s="150" t="inlineStr">
        <is>
          <t>Viande, congelée</t>
        </is>
      </c>
      <c r="B297" t="inlineStr">
        <is>
          <t>Charcuterie industrielle</t>
        </is>
      </c>
      <c r="C297" t="inlineStr">
        <is>
          <t>Viande chevaline</t>
        </is>
      </c>
      <c r="D297" t="inlineStr">
        <is>
          <t>France</t>
        </is>
      </c>
      <c r="E297" t="inlineStr">
        <is>
          <t>2019</t>
        </is>
      </c>
      <c r="F297" t="inlineStr">
        <is>
          <t>kt</t>
        </is>
      </c>
      <c r="G297" t="inlineStr"/>
      <c r="H297" t="inlineStr"/>
      <c r="I297" t="inlineStr"/>
      <c r="J297" t="inlineStr"/>
      <c r="K297" t="inlineStr"/>
      <c r="L297" t="inlineStr"/>
      <c r="M297" t="inlineStr"/>
      <c r="N297" t="n">
        <v>0.01</v>
      </c>
      <c r="O297" t="n">
        <v>0</v>
      </c>
      <c r="P297" t="n">
        <v>0.01</v>
      </c>
    </row>
    <row r="298" ht="15" customHeight="1">
      <c r="A298" s="150" t="inlineStr">
        <is>
          <t>Viande, congelée</t>
        </is>
      </c>
      <c r="B298" t="inlineStr">
        <is>
          <t>Fabrication de plats préparés</t>
        </is>
      </c>
      <c r="C298" t="inlineStr">
        <is>
          <t>Viande chevaline</t>
        </is>
      </c>
      <c r="D298" t="inlineStr">
        <is>
          <t>France</t>
        </is>
      </c>
      <c r="E298" t="inlineStr">
        <is>
          <t>2019</t>
        </is>
      </c>
      <c r="F298" t="inlineStr">
        <is>
          <t>kt</t>
        </is>
      </c>
      <c r="G298" t="inlineStr"/>
      <c r="H298" t="inlineStr"/>
      <c r="I298" t="inlineStr"/>
      <c r="J298" t="inlineStr"/>
      <c r="K298" t="inlineStr"/>
      <c r="L298" t="inlineStr"/>
      <c r="M298" t="inlineStr"/>
      <c r="N298" t="n">
        <v>0</v>
      </c>
      <c r="O298" t="n">
        <v>0</v>
      </c>
      <c r="P298" t="n">
        <v>0.01</v>
      </c>
    </row>
    <row r="299" ht="15" customHeight="1">
      <c r="A299" s="150" t="inlineStr">
        <is>
          <t>Viande, congelée</t>
        </is>
      </c>
      <c r="B299" t="inlineStr">
        <is>
          <t>Export</t>
        </is>
      </c>
      <c r="C299" t="inlineStr">
        <is>
          <t>Viande chevaline</t>
        </is>
      </c>
      <c r="D299" t="inlineStr">
        <is>
          <t>France</t>
        </is>
      </c>
      <c r="E299" t="inlineStr">
        <is>
          <t>2019</t>
        </is>
      </c>
      <c r="F299" t="inlineStr">
        <is>
          <t>kt</t>
        </is>
      </c>
      <c r="G299" t="inlineStr">
        <is>
          <t>Exportations de viande congelée = 1 kt (Douanes - Eurostat)</t>
        </is>
      </c>
      <c r="H299" t="inlineStr">
        <is>
          <t>Douanes - Eurostat</t>
        </is>
      </c>
      <c r="I299" t="inlineStr"/>
      <c r="J299" t="inlineStr">
        <is>
          <t>Volume</t>
        </is>
      </c>
      <c r="K299" t="inlineStr">
        <is>
          <t>Exportations de viande congelée</t>
        </is>
      </c>
      <c r="L299" t="inlineStr">
        <is>
          <t>Echanges - EUROSTAT</t>
        </is>
      </c>
      <c r="M299" t="inlineStr">
        <is>
          <t>Très élevée</t>
        </is>
      </c>
      <c r="N299" t="n">
        <v>1.45</v>
      </c>
      <c r="O299" t="inlineStr"/>
      <c r="P299" t="inlineStr"/>
    </row>
    <row r="300" ht="15" customHeight="1">
      <c r="A300" s="150" t="inlineStr">
        <is>
          <t>Viande, congelée</t>
        </is>
      </c>
      <c r="B300" t="inlineStr">
        <is>
          <t>Alimentation humaine</t>
        </is>
      </c>
      <c r="C300" t="inlineStr">
        <is>
          <t>Viande chevaline</t>
        </is>
      </c>
      <c r="D300" t="inlineStr">
        <is>
          <t>France</t>
        </is>
      </c>
      <c r="E300" t="inlineStr">
        <is>
          <t>2019</t>
        </is>
      </c>
      <c r="F300" t="inlineStr">
        <is>
          <t>kt</t>
        </is>
      </c>
      <c r="G300" t="inlineStr"/>
      <c r="H300" t="inlineStr"/>
      <c r="I300" t="inlineStr"/>
      <c r="J300" t="inlineStr"/>
      <c r="K300" t="inlineStr"/>
      <c r="L300" t="inlineStr"/>
      <c r="M300" t="inlineStr"/>
      <c r="N300" t="n">
        <v>0.01</v>
      </c>
      <c r="O300" t="inlineStr"/>
      <c r="P300" t="inlineStr"/>
    </row>
    <row r="301" ht="15" customHeight="1">
      <c r="A301" s="150" t="inlineStr">
        <is>
          <t>Viande, congelée</t>
        </is>
      </c>
      <c r="B301" t="inlineStr">
        <is>
          <t>Circuits spécialisés</t>
        </is>
      </c>
      <c r="C301" t="inlineStr">
        <is>
          <t>Viande chevaline</t>
        </is>
      </c>
      <c r="D301" t="inlineStr">
        <is>
          <t>France</t>
        </is>
      </c>
      <c r="E301" t="inlineStr">
        <is>
          <t>2019</t>
        </is>
      </c>
      <c r="F301" t="inlineStr">
        <is>
          <t>kt</t>
        </is>
      </c>
      <c r="G301" t="inlineStr"/>
      <c r="H301" t="inlineStr"/>
      <c r="I301" t="inlineStr"/>
      <c r="J301" t="inlineStr"/>
      <c r="K301" t="inlineStr"/>
      <c r="L301" t="inlineStr"/>
      <c r="M301" t="inlineStr"/>
      <c r="N301" t="n">
        <v>0</v>
      </c>
      <c r="O301" t="n">
        <v>0</v>
      </c>
      <c r="P301" t="n">
        <v>-0</v>
      </c>
    </row>
    <row r="302" ht="15" customHeight="1">
      <c r="A302" s="150" t="inlineStr">
        <is>
          <t>Viande, congelée</t>
        </is>
      </c>
      <c r="B302" t="inlineStr">
        <is>
          <t>Ménages</t>
        </is>
      </c>
      <c r="C302" t="inlineStr">
        <is>
          <t>Viande chevaline</t>
        </is>
      </c>
      <c r="D302" t="inlineStr">
        <is>
          <t>France</t>
        </is>
      </c>
      <c r="E302" t="inlineStr">
        <is>
          <t>2019</t>
        </is>
      </c>
      <c r="F302" t="inlineStr">
        <is>
          <t>kt</t>
        </is>
      </c>
      <c r="G302" t="inlineStr"/>
      <c r="H302" t="inlineStr"/>
      <c r="I302" t="inlineStr"/>
      <c r="J302" t="inlineStr"/>
      <c r="K302" t="inlineStr"/>
      <c r="L302" t="inlineStr"/>
      <c r="M302" t="inlineStr"/>
      <c r="N302" t="n">
        <v>0</v>
      </c>
      <c r="O302" t="n">
        <v>0</v>
      </c>
      <c r="P302" t="n">
        <v>-0</v>
      </c>
    </row>
    <row r="303" ht="15" customHeight="1">
      <c r="A303" s="150" t="inlineStr">
        <is>
          <t>Viande, congelée</t>
        </is>
      </c>
      <c r="B303" t="inlineStr">
        <is>
          <t>Circuits généralistes</t>
        </is>
      </c>
      <c r="C303" t="inlineStr">
        <is>
          <t>Viande chevaline</t>
        </is>
      </c>
      <c r="D303" t="inlineStr">
        <is>
          <t>France</t>
        </is>
      </c>
      <c r="E303" t="inlineStr">
        <is>
          <t>2019</t>
        </is>
      </c>
      <c r="F303" t="inlineStr">
        <is>
          <t>kt</t>
        </is>
      </c>
      <c r="G303" t="inlineStr"/>
      <c r="H303" t="inlineStr"/>
      <c r="I303" t="inlineStr"/>
      <c r="J303" t="inlineStr"/>
      <c r="K303" t="inlineStr"/>
      <c r="L303" t="inlineStr"/>
      <c r="M303" t="inlineStr"/>
      <c r="N303" t="n">
        <v>0</v>
      </c>
      <c r="O303" t="n">
        <v>0</v>
      </c>
      <c r="P303" t="n">
        <v>-0</v>
      </c>
    </row>
    <row r="304" ht="15" customHeight="1">
      <c r="A304" s="150" t="inlineStr">
        <is>
          <t>Viande, congelée</t>
        </is>
      </c>
      <c r="B304" t="inlineStr">
        <is>
          <t>Autres IAA</t>
        </is>
      </c>
      <c r="C304" t="inlineStr">
        <is>
          <t>Viande chevaline</t>
        </is>
      </c>
      <c r="D304" t="inlineStr">
        <is>
          <t>France</t>
        </is>
      </c>
      <c r="E304" t="inlineStr">
        <is>
          <t>2019</t>
        </is>
      </c>
      <c r="F304" t="inlineStr">
        <is>
          <t>kt</t>
        </is>
      </c>
      <c r="G304" t="inlineStr">
        <is>
          <t>Part de viande congelée consommée par les autres IAA = 100 % (A dire d'expert)</t>
        </is>
      </c>
      <c r="H304" t="inlineStr">
        <is>
          <t>A dire d'expert:Ifce + hypothèse de modélisation</t>
        </is>
      </c>
      <c r="I304" t="inlineStr">
        <is>
          <t>0:Consommation des autres IAA inconnue (négligée en volume dans le modèle)</t>
        </is>
      </c>
      <c r="J304" t="inlineStr">
        <is>
          <t>Répartition</t>
        </is>
      </c>
      <c r="K304" t="inlineStr">
        <is>
          <t>Part de viande congelée consommée par les autres IAA:Consommation de viande congelée par les autres IAA</t>
        </is>
      </c>
      <c r="L304" t="inlineStr">
        <is>
          <t>Débouchés - IFCE</t>
        </is>
      </c>
      <c r="M304" t="inlineStr">
        <is>
          <t>Faible:Très faible</t>
        </is>
      </c>
      <c r="N304" t="n">
        <v>0.01</v>
      </c>
      <c r="O304" t="inlineStr"/>
      <c r="P304" t="inlineStr"/>
    </row>
    <row r="305" ht="15" customHeight="1">
      <c r="A305" s="150" t="inlineStr">
        <is>
          <t>Viande, congelée</t>
        </is>
      </c>
      <c r="B305" t="inlineStr">
        <is>
          <t>Usages alimentaires</t>
        </is>
      </c>
      <c r="C305" t="inlineStr">
        <is>
          <t>Viande chevaline</t>
        </is>
      </c>
      <c r="D305" t="inlineStr">
        <is>
          <t>France</t>
        </is>
      </c>
      <c r="E305" t="inlineStr">
        <is>
          <t>2019</t>
        </is>
      </c>
      <c r="F305" t="inlineStr">
        <is>
          <t>kt</t>
        </is>
      </c>
      <c r="G305" t="inlineStr"/>
      <c r="H305" t="inlineStr"/>
      <c r="I305" t="inlineStr"/>
      <c r="J305" t="inlineStr"/>
      <c r="K305" t="inlineStr"/>
      <c r="L305" t="inlineStr"/>
      <c r="M305" t="inlineStr"/>
      <c r="N305" t="n">
        <v>0.01</v>
      </c>
      <c r="O305" t="inlineStr"/>
      <c r="P305" t="inlineStr"/>
    </row>
    <row r="306" ht="15" customHeight="1">
      <c r="A306" s="150" t="inlineStr">
        <is>
          <t>Viande, congelée</t>
        </is>
      </c>
      <c r="B306" t="inlineStr">
        <is>
          <t>Débouchés</t>
        </is>
      </c>
      <c r="C306" t="inlineStr">
        <is>
          <t>Viande chevaline</t>
        </is>
      </c>
      <c r="D306" t="inlineStr">
        <is>
          <t>France</t>
        </is>
      </c>
      <c r="E306" t="inlineStr">
        <is>
          <t>2019</t>
        </is>
      </c>
      <c r="F306" t="inlineStr">
        <is>
          <t>kt</t>
        </is>
      </c>
      <c r="G306" t="inlineStr"/>
      <c r="H306" t="inlineStr"/>
      <c r="I306" t="inlineStr"/>
      <c r="J306" t="inlineStr"/>
      <c r="K306" t="inlineStr"/>
      <c r="L306" t="inlineStr"/>
      <c r="M306" t="inlineStr"/>
      <c r="N306" t="n">
        <v>0.01</v>
      </c>
      <c r="O306" t="inlineStr"/>
      <c r="P306" t="inlineStr"/>
    </row>
    <row r="307" ht="15" customHeight="1">
      <c r="A307" s="150" t="inlineStr">
        <is>
          <t>Abats</t>
        </is>
      </c>
      <c r="B307" t="inlineStr">
        <is>
          <t>Vente directe et autoconsommation</t>
        </is>
      </c>
      <c r="C307" t="inlineStr">
        <is>
          <t>Viande chevaline</t>
        </is>
      </c>
      <c r="D307" t="inlineStr">
        <is>
          <t>France</t>
        </is>
      </c>
      <c r="E307" t="inlineStr">
        <is>
          <t>2019</t>
        </is>
      </c>
      <c r="F307" t="inlineStr">
        <is>
          <t>kt</t>
        </is>
      </c>
      <c r="G307" t="inlineStr"/>
      <c r="H307" t="inlineStr"/>
      <c r="I307" t="inlineStr"/>
      <c r="J307" t="inlineStr"/>
      <c r="K307" t="inlineStr"/>
      <c r="L307" t="inlineStr"/>
      <c r="M307" t="inlineStr"/>
      <c r="N307" t="n">
        <v>0</v>
      </c>
      <c r="O307" t="n">
        <v>0</v>
      </c>
      <c r="P307" t="n">
        <v>-0</v>
      </c>
    </row>
    <row r="308" ht="15" customHeight="1">
      <c r="A308" s="150" t="inlineStr">
        <is>
          <t>Abats</t>
        </is>
      </c>
      <c r="B308" t="inlineStr">
        <is>
          <t>GMS</t>
        </is>
      </c>
      <c r="C308" t="inlineStr">
        <is>
          <t>Viande chevaline</t>
        </is>
      </c>
      <c r="D308" t="inlineStr">
        <is>
          <t>France</t>
        </is>
      </c>
      <c r="E308" t="inlineStr">
        <is>
          <t>2019</t>
        </is>
      </c>
      <c r="F308" t="inlineStr">
        <is>
          <t>kt</t>
        </is>
      </c>
      <c r="G308" t="inlineStr"/>
      <c r="H308" t="inlineStr"/>
      <c r="I308" t="inlineStr"/>
      <c r="J308" t="inlineStr"/>
      <c r="K308" t="inlineStr"/>
      <c r="L308" t="inlineStr"/>
      <c r="M308" t="inlineStr"/>
      <c r="N308" t="n">
        <v>0</v>
      </c>
      <c r="O308" t="n">
        <v>0</v>
      </c>
      <c r="P308" t="n">
        <v>-0</v>
      </c>
    </row>
    <row r="309" ht="15" customHeight="1">
      <c r="A309" s="150" t="inlineStr">
        <is>
          <t>Abats</t>
        </is>
      </c>
      <c r="B309" t="inlineStr">
        <is>
          <t>Boucherie</t>
        </is>
      </c>
      <c r="C309" t="inlineStr">
        <is>
          <t>Viande chevaline</t>
        </is>
      </c>
      <c r="D309" t="inlineStr">
        <is>
          <t>France</t>
        </is>
      </c>
      <c r="E309" t="inlineStr">
        <is>
          <t>2019</t>
        </is>
      </c>
      <c r="F309" t="inlineStr">
        <is>
          <t>kt</t>
        </is>
      </c>
      <c r="G309" t="inlineStr"/>
      <c r="H309" t="inlineStr"/>
      <c r="I309" t="inlineStr"/>
      <c r="J309" t="inlineStr"/>
      <c r="K309" t="inlineStr"/>
      <c r="L309" t="inlineStr"/>
      <c r="M309" t="inlineStr"/>
      <c r="N309" t="n">
        <v>0</v>
      </c>
      <c r="O309" t="n">
        <v>0</v>
      </c>
      <c r="P309" t="n">
        <v>0</v>
      </c>
    </row>
    <row r="310" ht="15" customHeight="1">
      <c r="A310" s="150" t="inlineStr">
        <is>
          <t>Abats</t>
        </is>
      </c>
      <c r="B310" t="inlineStr">
        <is>
          <t>RHD</t>
        </is>
      </c>
      <c r="C310" t="inlineStr">
        <is>
          <t>Viande chevaline</t>
        </is>
      </c>
      <c r="D310" t="inlineStr">
        <is>
          <t>France</t>
        </is>
      </c>
      <c r="E310" t="inlineStr">
        <is>
          <t>2019</t>
        </is>
      </c>
      <c r="F310" t="inlineStr">
        <is>
          <t>kt</t>
        </is>
      </c>
      <c r="G310" t="inlineStr"/>
      <c r="H310" t="inlineStr"/>
      <c r="I310" t="inlineStr"/>
      <c r="J310" t="inlineStr"/>
      <c r="K310" t="inlineStr"/>
      <c r="L310" t="inlineStr"/>
      <c r="M310" t="inlineStr"/>
      <c r="N310" t="n">
        <v>0</v>
      </c>
      <c r="O310" t="n">
        <v>0</v>
      </c>
      <c r="P310" t="n">
        <v>-0</v>
      </c>
    </row>
    <row r="311" ht="15" customHeight="1">
      <c r="A311" s="150" t="inlineStr">
        <is>
          <t>Abats</t>
        </is>
      </c>
      <c r="B311" t="inlineStr">
        <is>
          <t>Charcuterie industrielle</t>
        </is>
      </c>
      <c r="C311" t="inlineStr">
        <is>
          <t>Viande chevaline</t>
        </is>
      </c>
      <c r="D311" t="inlineStr">
        <is>
          <t>France</t>
        </is>
      </c>
      <c r="E311" t="inlineStr">
        <is>
          <t>2019</t>
        </is>
      </c>
      <c r="F311" t="inlineStr">
        <is>
          <t>kt</t>
        </is>
      </c>
      <c r="G311" t="inlineStr"/>
      <c r="H311" t="inlineStr"/>
      <c r="I311" t="inlineStr"/>
      <c r="J311" t="inlineStr"/>
      <c r="K311" t="inlineStr"/>
      <c r="L311" t="inlineStr"/>
      <c r="M311" t="inlineStr"/>
      <c r="N311" t="n">
        <v>0</v>
      </c>
      <c r="O311" t="n">
        <v>0</v>
      </c>
      <c r="P311" t="n">
        <v>-0</v>
      </c>
    </row>
    <row r="312" ht="15" customHeight="1">
      <c r="A312" s="150" t="inlineStr">
        <is>
          <t>Abats</t>
        </is>
      </c>
      <c r="B312" t="inlineStr">
        <is>
          <t>Fabrication de plats préparés</t>
        </is>
      </c>
      <c r="C312" t="inlineStr">
        <is>
          <t>Viande chevaline</t>
        </is>
      </c>
      <c r="D312" t="inlineStr">
        <is>
          <t>France</t>
        </is>
      </c>
      <c r="E312" t="inlineStr">
        <is>
          <t>2019</t>
        </is>
      </c>
      <c r="F312" t="inlineStr">
        <is>
          <t>kt</t>
        </is>
      </c>
      <c r="G312" t="inlineStr"/>
      <c r="H312" t="inlineStr"/>
      <c r="I312" t="inlineStr"/>
      <c r="J312" t="inlineStr"/>
      <c r="K312" t="inlineStr"/>
      <c r="L312" t="inlineStr"/>
      <c r="M312" t="inlineStr"/>
      <c r="N312" t="n">
        <v>0</v>
      </c>
      <c r="O312" t="n">
        <v>0</v>
      </c>
      <c r="P312" t="n">
        <v>-0</v>
      </c>
    </row>
    <row r="313" ht="15" customHeight="1">
      <c r="A313" s="150" t="inlineStr">
        <is>
          <t>Abats</t>
        </is>
      </c>
      <c r="B313" t="inlineStr">
        <is>
          <t>Export</t>
        </is>
      </c>
      <c r="C313" t="inlineStr">
        <is>
          <t>Viande chevaline</t>
        </is>
      </c>
      <c r="D313" t="inlineStr">
        <is>
          <t>France</t>
        </is>
      </c>
      <c r="E313" t="inlineStr">
        <is>
          <t>2019</t>
        </is>
      </c>
      <c r="F313" t="inlineStr">
        <is>
          <t>kt</t>
        </is>
      </c>
      <c r="G313" t="inlineStr">
        <is>
          <t>Exportations d'abats = 0 kt (Douanes - Eurostat)</t>
        </is>
      </c>
      <c r="H313" t="inlineStr">
        <is>
          <t>Douanes - Eurostat</t>
        </is>
      </c>
      <c r="I313" t="inlineStr">
        <is>
          <t>Statistique comprenant également les ovins et caprins = extrapolation à partir de la production d'abats de chaque espèce</t>
        </is>
      </c>
      <c r="J313" t="inlineStr">
        <is>
          <t>Volume</t>
        </is>
      </c>
      <c r="K313" t="inlineStr">
        <is>
          <t>Exportations d'abats</t>
        </is>
      </c>
      <c r="L313" t="inlineStr">
        <is>
          <t>Echanges - EUROSTAT</t>
        </is>
      </c>
      <c r="M313" t="inlineStr">
        <is>
          <t>Elevée</t>
        </is>
      </c>
      <c r="N313" t="n">
        <v>0.05</v>
      </c>
      <c r="O313" t="inlineStr"/>
      <c r="P313" t="inlineStr"/>
    </row>
    <row r="314" ht="15" customHeight="1">
      <c r="A314" s="150" t="inlineStr">
        <is>
          <t>Abats</t>
        </is>
      </c>
      <c r="B314" t="inlineStr">
        <is>
          <t>Alimentation humaine</t>
        </is>
      </c>
      <c r="C314" t="inlineStr">
        <is>
          <t>Viande chevaline</t>
        </is>
      </c>
      <c r="D314" t="inlineStr">
        <is>
          <t>France</t>
        </is>
      </c>
      <c r="E314" t="inlineStr">
        <is>
          <t>2019</t>
        </is>
      </c>
      <c r="F314" t="inlineStr">
        <is>
          <t>kt</t>
        </is>
      </c>
      <c r="G314" t="inlineStr"/>
      <c r="H314" t="inlineStr"/>
      <c r="I314" t="inlineStr"/>
      <c r="J314" t="inlineStr"/>
      <c r="K314" t="inlineStr"/>
      <c r="L314" t="inlineStr"/>
      <c r="M314" t="inlineStr"/>
      <c r="N314" t="n">
        <v>0</v>
      </c>
      <c r="O314" t="inlineStr"/>
      <c r="P314" t="inlineStr"/>
    </row>
    <row r="315" ht="15" customHeight="1">
      <c r="A315" s="150" t="inlineStr">
        <is>
          <t>Abats</t>
        </is>
      </c>
      <c r="B315" t="inlineStr">
        <is>
          <t>Circuits spécialisés</t>
        </is>
      </c>
      <c r="C315" t="inlineStr">
        <is>
          <t>Viande chevaline</t>
        </is>
      </c>
      <c r="D315" t="inlineStr">
        <is>
          <t>France</t>
        </is>
      </c>
      <c r="E315" t="inlineStr">
        <is>
          <t>2019</t>
        </is>
      </c>
      <c r="F315" t="inlineStr">
        <is>
          <t>kt</t>
        </is>
      </c>
      <c r="G315" t="inlineStr"/>
      <c r="H315" t="inlineStr"/>
      <c r="I315" t="inlineStr"/>
      <c r="J315" t="inlineStr"/>
      <c r="K315" t="inlineStr"/>
      <c r="L315" t="inlineStr"/>
      <c r="M315" t="inlineStr"/>
      <c r="N315" t="n">
        <v>0</v>
      </c>
      <c r="O315" t="n">
        <v>0</v>
      </c>
      <c r="P315" t="n">
        <v>-0</v>
      </c>
    </row>
    <row r="316" ht="15" customHeight="1">
      <c r="A316" s="150" t="inlineStr">
        <is>
          <t>Abats</t>
        </is>
      </c>
      <c r="B316" t="inlineStr">
        <is>
          <t>Ménages</t>
        </is>
      </c>
      <c r="C316" t="inlineStr">
        <is>
          <t>Viande chevaline</t>
        </is>
      </c>
      <c r="D316" t="inlineStr">
        <is>
          <t>France</t>
        </is>
      </c>
      <c r="E316" t="inlineStr">
        <is>
          <t>2019</t>
        </is>
      </c>
      <c r="F316" t="inlineStr">
        <is>
          <t>kt</t>
        </is>
      </c>
      <c r="G316" t="inlineStr"/>
      <c r="H316" t="inlineStr"/>
      <c r="I316" t="inlineStr"/>
      <c r="J316" t="inlineStr"/>
      <c r="K316" t="inlineStr"/>
      <c r="L316" t="inlineStr"/>
      <c r="M316" t="inlineStr"/>
      <c r="N316" t="n">
        <v>0</v>
      </c>
      <c r="O316" t="n">
        <v>0</v>
      </c>
      <c r="P316" t="n">
        <v>-0</v>
      </c>
    </row>
    <row r="317" ht="15" customHeight="1">
      <c r="A317" s="150" t="inlineStr">
        <is>
          <t>Abats</t>
        </is>
      </c>
      <c r="B317" t="inlineStr">
        <is>
          <t>Circuits généralistes</t>
        </is>
      </c>
      <c r="C317" t="inlineStr">
        <is>
          <t>Viande chevaline</t>
        </is>
      </c>
      <c r="D317" t="inlineStr">
        <is>
          <t>France</t>
        </is>
      </c>
      <c r="E317" t="inlineStr">
        <is>
          <t>2019</t>
        </is>
      </c>
      <c r="F317" t="inlineStr">
        <is>
          <t>kt</t>
        </is>
      </c>
      <c r="G317" t="inlineStr"/>
      <c r="H317" t="inlineStr"/>
      <c r="I317" t="inlineStr"/>
      <c r="J317" t="inlineStr"/>
      <c r="K317" t="inlineStr"/>
      <c r="L317" t="inlineStr"/>
      <c r="M317" t="inlineStr"/>
      <c r="N317" t="n">
        <v>0</v>
      </c>
      <c r="O317" t="n">
        <v>0</v>
      </c>
      <c r="P317" t="n">
        <v>-0</v>
      </c>
    </row>
    <row r="318" ht="15" customHeight="1">
      <c r="A318" s="150" t="inlineStr">
        <is>
          <t>Abats</t>
        </is>
      </c>
      <c r="B318" t="inlineStr">
        <is>
          <t>Autres IAA</t>
        </is>
      </c>
      <c r="C318" t="inlineStr">
        <is>
          <t>Viande chevaline</t>
        </is>
      </c>
      <c r="D318" t="inlineStr">
        <is>
          <t>France</t>
        </is>
      </c>
      <c r="E318" t="inlineStr">
        <is>
          <t>2019</t>
        </is>
      </c>
      <c r="F318" t="inlineStr">
        <is>
          <t>kt</t>
        </is>
      </c>
      <c r="G318" t="inlineStr"/>
      <c r="H318" t="inlineStr"/>
      <c r="I318" t="inlineStr"/>
      <c r="J318" t="inlineStr"/>
      <c r="K318" t="inlineStr"/>
      <c r="L318" t="inlineStr"/>
      <c r="M318" t="inlineStr"/>
      <c r="N318" t="n">
        <v>0</v>
      </c>
      <c r="O318" t="n">
        <v>0</v>
      </c>
      <c r="P318" t="n">
        <v>-0</v>
      </c>
    </row>
    <row r="319" ht="15" customHeight="1">
      <c r="A319" s="150" t="inlineStr">
        <is>
          <t>Abats</t>
        </is>
      </c>
      <c r="B319" t="inlineStr">
        <is>
          <t>Usages alimentaires</t>
        </is>
      </c>
      <c r="C319" t="inlineStr">
        <is>
          <t>Viande chevaline</t>
        </is>
      </c>
      <c r="D319" t="inlineStr">
        <is>
          <t>France</t>
        </is>
      </c>
      <c r="E319" t="inlineStr">
        <is>
          <t>2019</t>
        </is>
      </c>
      <c r="F319" t="inlineStr">
        <is>
          <t>kt</t>
        </is>
      </c>
      <c r="G319" t="inlineStr"/>
      <c r="H319" t="inlineStr"/>
      <c r="I319" t="inlineStr"/>
      <c r="J319" t="inlineStr"/>
      <c r="K319" t="inlineStr"/>
      <c r="L319" t="inlineStr"/>
      <c r="M319" t="inlineStr"/>
      <c r="N319" t="n">
        <v>2.16</v>
      </c>
      <c r="O319" t="inlineStr"/>
      <c r="P319" t="inlineStr"/>
    </row>
    <row r="320" ht="15" customHeight="1">
      <c r="A320" s="150" t="inlineStr">
        <is>
          <t>Abats</t>
        </is>
      </c>
      <c r="B320" t="inlineStr">
        <is>
          <t>Débouchés</t>
        </is>
      </c>
      <c r="C320" t="inlineStr">
        <is>
          <t>Viande chevaline</t>
        </is>
      </c>
      <c r="D320" t="inlineStr">
        <is>
          <t>France</t>
        </is>
      </c>
      <c r="E320" t="inlineStr">
        <is>
          <t>2019</t>
        </is>
      </c>
      <c r="F320" t="inlineStr">
        <is>
          <t>kt</t>
        </is>
      </c>
      <c r="G320" t="inlineStr"/>
      <c r="H320" t="inlineStr"/>
      <c r="I320" t="inlineStr"/>
      <c r="J320" t="inlineStr"/>
      <c r="K320" t="inlineStr"/>
      <c r="L320" t="inlineStr"/>
      <c r="M320" t="inlineStr"/>
      <c r="N320" t="n">
        <v>2.16</v>
      </c>
      <c r="O320" t="inlineStr"/>
      <c r="P320" t="inlineStr"/>
    </row>
    <row r="321" ht="15" customHeight="1">
      <c r="A321" s="150" t="inlineStr">
        <is>
          <t>Abats</t>
        </is>
      </c>
      <c r="B321" t="inlineStr">
        <is>
          <t>Petfood</t>
        </is>
      </c>
      <c r="C321" t="inlineStr">
        <is>
          <t>Viande chevaline</t>
        </is>
      </c>
      <c r="D321" t="inlineStr">
        <is>
          <t>France</t>
        </is>
      </c>
      <c r="E321" t="inlineStr">
        <is>
          <t>2019</t>
        </is>
      </c>
      <c r="F321" t="inlineStr">
        <is>
          <t>kt</t>
        </is>
      </c>
      <c r="G321" t="inlineStr">
        <is>
          <t>Part des abats consommée en petfood = 100 % (A dire d'expert)</t>
        </is>
      </c>
      <c r="H321" t="inlineStr">
        <is>
          <t>A dire d'expert</t>
        </is>
      </c>
      <c r="I321" t="inlineStr">
        <is>
          <t>0</t>
        </is>
      </c>
      <c r="J321" t="inlineStr">
        <is>
          <t>Répartition</t>
        </is>
      </c>
      <c r="K321" t="inlineStr">
        <is>
          <t>Part des abats consommée en petfood</t>
        </is>
      </c>
      <c r="L321" t="inlineStr">
        <is>
          <t>Débouchés - IFCE</t>
        </is>
      </c>
      <c r="M321" t="inlineStr">
        <is>
          <t>Faible</t>
        </is>
      </c>
      <c r="N321" t="n">
        <v>2.16</v>
      </c>
      <c r="O321" t="inlineStr"/>
      <c r="P321" t="inlineStr"/>
    </row>
    <row r="322" ht="15" customHeight="1">
      <c r="A322" s="150" t="inlineStr">
        <is>
          <t>Abats</t>
        </is>
      </c>
      <c r="B322" t="inlineStr">
        <is>
          <t>Alimentation animale</t>
        </is>
      </c>
      <c r="C322" t="inlineStr">
        <is>
          <t>Viande chevaline</t>
        </is>
      </c>
      <c r="D322" t="inlineStr">
        <is>
          <t>France</t>
        </is>
      </c>
      <c r="E322" t="inlineStr">
        <is>
          <t>2019</t>
        </is>
      </c>
      <c r="F322" t="inlineStr">
        <is>
          <t>kt</t>
        </is>
      </c>
      <c r="G322" t="inlineStr"/>
      <c r="H322" t="inlineStr"/>
      <c r="I322" t="inlineStr"/>
      <c r="J322" t="inlineStr"/>
      <c r="K322" t="inlineStr"/>
      <c r="L322" t="inlineStr"/>
      <c r="M322" t="inlineStr"/>
      <c r="N322" t="n">
        <v>2.16</v>
      </c>
      <c r="O322" t="inlineStr"/>
      <c r="P322" t="inlineStr"/>
    </row>
    <row r="323" ht="15" customHeight="1">
      <c r="A323" s="150" t="inlineStr">
        <is>
          <t>Peaux</t>
        </is>
      </c>
      <c r="B323" t="inlineStr">
        <is>
          <t>Biomatériaux</t>
        </is>
      </c>
      <c r="C323" t="inlineStr">
        <is>
          <t>Viande chevaline</t>
        </is>
      </c>
      <c r="D323" t="inlineStr">
        <is>
          <t>France</t>
        </is>
      </c>
      <c r="E323" t="inlineStr">
        <is>
          <t>2019</t>
        </is>
      </c>
      <c r="F323" t="inlineStr">
        <is>
          <t>kt</t>
        </is>
      </c>
      <c r="G323" t="inlineStr"/>
      <c r="H323" t="inlineStr"/>
      <c r="I323" t="inlineStr"/>
      <c r="J323" t="inlineStr"/>
      <c r="K323" t="inlineStr"/>
      <c r="L323" t="inlineStr"/>
      <c r="M323" t="inlineStr">
        <is>
          <t>Faible</t>
        </is>
      </c>
      <c r="N323" t="n">
        <v>0.26</v>
      </c>
      <c r="O323" t="inlineStr"/>
      <c r="P323" t="inlineStr"/>
    </row>
    <row r="324" ht="15" customHeight="1">
      <c r="A324" s="150" t="inlineStr">
        <is>
          <t>Peaux</t>
        </is>
      </c>
      <c r="B324" t="inlineStr">
        <is>
          <t>Usages non-alimentaires</t>
        </is>
      </c>
      <c r="C324" t="inlineStr">
        <is>
          <t>Viande chevaline</t>
        </is>
      </c>
      <c r="D324" t="inlineStr">
        <is>
          <t>France</t>
        </is>
      </c>
      <c r="E324" t="inlineStr">
        <is>
          <t>2019</t>
        </is>
      </c>
      <c r="F324" t="inlineStr">
        <is>
          <t>kt</t>
        </is>
      </c>
      <c r="G324" t="inlineStr"/>
      <c r="H324" t="inlineStr"/>
      <c r="I324" t="inlineStr"/>
      <c r="J324" t="inlineStr"/>
      <c r="K324" t="inlineStr"/>
      <c r="L324" t="inlineStr"/>
      <c r="M324" t="inlineStr"/>
      <c r="N324" t="n">
        <v>0.26</v>
      </c>
      <c r="O324" t="inlineStr"/>
      <c r="P324" t="inlineStr"/>
    </row>
    <row r="325" ht="15" customHeight="1">
      <c r="A325" s="150" t="inlineStr">
        <is>
          <t>Peaux</t>
        </is>
      </c>
      <c r="B325" t="inlineStr">
        <is>
          <t>Débouchés</t>
        </is>
      </c>
      <c r="C325" t="inlineStr">
        <is>
          <t>Viande chevaline</t>
        </is>
      </c>
      <c r="D325" t="inlineStr">
        <is>
          <t>France</t>
        </is>
      </c>
      <c r="E325" t="inlineStr">
        <is>
          <t>2019</t>
        </is>
      </c>
      <c r="F325" t="inlineStr">
        <is>
          <t>kt</t>
        </is>
      </c>
      <c r="G325" t="inlineStr"/>
      <c r="H325" t="inlineStr"/>
      <c r="I325" t="inlineStr"/>
      <c r="J325" t="inlineStr"/>
      <c r="K325" t="inlineStr"/>
      <c r="L325" t="inlineStr"/>
      <c r="M325" t="inlineStr"/>
      <c r="N325" t="n">
        <v>0.26</v>
      </c>
      <c r="O325" t="inlineStr"/>
      <c r="P325" t="inlineStr"/>
    </row>
    <row r="326" ht="15" customHeight="1">
      <c r="A326" s="150" t="inlineStr">
        <is>
          <t>Coproduits</t>
        </is>
      </c>
      <c r="B326" t="inlineStr">
        <is>
          <t>Traitement thermique C1/C2</t>
        </is>
      </c>
      <c r="C326" t="inlineStr">
        <is>
          <t>Viande chevaline</t>
        </is>
      </c>
      <c r="D326" t="inlineStr">
        <is>
          <t>France</t>
        </is>
      </c>
      <c r="E326" t="inlineStr">
        <is>
          <t>2019</t>
        </is>
      </c>
      <c r="F326" t="inlineStr">
        <is>
          <t>kt</t>
        </is>
      </c>
      <c r="G326" t="inlineStr"/>
      <c r="H326" t="inlineStr"/>
      <c r="I326" t="inlineStr"/>
      <c r="J326" t="inlineStr"/>
      <c r="K326" t="inlineStr"/>
      <c r="L326" t="inlineStr"/>
      <c r="M326" t="inlineStr"/>
      <c r="N326" t="n">
        <v>0.22</v>
      </c>
      <c r="O326" t="inlineStr"/>
      <c r="P326" t="inlineStr"/>
    </row>
    <row r="327" ht="15" customHeight="1">
      <c r="A327" s="150" t="inlineStr">
        <is>
          <t>Coproduits</t>
        </is>
      </c>
      <c r="B327" t="inlineStr">
        <is>
          <t>Traitement thermique C3 et alimentaire</t>
        </is>
      </c>
      <c r="C327" t="inlineStr">
        <is>
          <t>Viande chevaline</t>
        </is>
      </c>
      <c r="D327" t="inlineStr">
        <is>
          <t>France</t>
        </is>
      </c>
      <c r="E327" t="inlineStr">
        <is>
          <t>2019</t>
        </is>
      </c>
      <c r="F327" t="inlineStr">
        <is>
          <t>kt</t>
        </is>
      </c>
      <c r="G327" t="inlineStr"/>
      <c r="H327" t="inlineStr"/>
      <c r="I327" t="inlineStr"/>
      <c r="J327" t="inlineStr"/>
      <c r="K327" t="inlineStr"/>
      <c r="L327" t="inlineStr"/>
      <c r="M327" t="inlineStr"/>
      <c r="N327" t="n">
        <v>1.44</v>
      </c>
      <c r="O327" t="inlineStr"/>
      <c r="P327" t="inlineStr"/>
    </row>
    <row r="328" ht="15" customHeight="1">
      <c r="A328" s="150" t="inlineStr">
        <is>
          <t>Coproduits</t>
        </is>
      </c>
      <c r="B328" t="inlineStr">
        <is>
          <t>Transformation des coproduits</t>
        </is>
      </c>
      <c r="C328" t="inlineStr">
        <is>
          <t>Viande chevaline</t>
        </is>
      </c>
      <c r="D328" t="inlineStr">
        <is>
          <t>France</t>
        </is>
      </c>
      <c r="E328" t="inlineStr">
        <is>
          <t>2019</t>
        </is>
      </c>
      <c r="F328" t="inlineStr">
        <is>
          <t>kt</t>
        </is>
      </c>
      <c r="G328" t="inlineStr"/>
      <c r="H328" t="inlineStr"/>
      <c r="I328" t="inlineStr"/>
      <c r="J328" t="inlineStr"/>
      <c r="K328" t="inlineStr"/>
      <c r="L328" t="inlineStr"/>
      <c r="M328" t="inlineStr"/>
      <c r="N328" t="n">
        <v>1.66</v>
      </c>
      <c r="O328" t="inlineStr"/>
      <c r="P328" t="inlineStr"/>
    </row>
    <row r="329" ht="15" customHeight="1">
      <c r="A329" s="150" t="inlineStr">
        <is>
          <t>C1</t>
        </is>
      </c>
      <c r="B329" t="inlineStr">
        <is>
          <t>Traitement thermique C1/C2</t>
        </is>
      </c>
      <c r="C329" t="inlineStr">
        <is>
          <t>Viande chevaline</t>
        </is>
      </c>
      <c r="D329" t="inlineStr">
        <is>
          <t>France</t>
        </is>
      </c>
      <c r="E329" t="inlineStr">
        <is>
          <t>2019</t>
        </is>
      </c>
      <c r="F329" t="inlineStr">
        <is>
          <t>kt</t>
        </is>
      </c>
      <c r="G329" t="inlineStr"/>
      <c r="H329" t="inlineStr"/>
      <c r="I329" t="inlineStr"/>
      <c r="J329" t="inlineStr"/>
      <c r="K329" t="inlineStr"/>
      <c r="L329" t="inlineStr"/>
      <c r="M329" t="inlineStr">
        <is>
          <t>Faible</t>
        </is>
      </c>
      <c r="N329" t="n">
        <v>0.22</v>
      </c>
      <c r="O329" t="inlineStr"/>
      <c r="P329" t="inlineStr"/>
    </row>
    <row r="330" ht="15" customHeight="1">
      <c r="A330" s="150" t="inlineStr">
        <is>
          <t>C1</t>
        </is>
      </c>
      <c r="B330" t="inlineStr">
        <is>
          <t>Transformation des coproduits</t>
        </is>
      </c>
      <c r="C330" t="inlineStr">
        <is>
          <t>Viande chevaline</t>
        </is>
      </c>
      <c r="D330" t="inlineStr">
        <is>
          <t>France</t>
        </is>
      </c>
      <c r="E330" t="inlineStr">
        <is>
          <t>2019</t>
        </is>
      </c>
      <c r="F330" t="inlineStr">
        <is>
          <t>kt</t>
        </is>
      </c>
      <c r="G330" t="inlineStr"/>
      <c r="H330" t="inlineStr"/>
      <c r="I330" t="inlineStr"/>
      <c r="J330" t="inlineStr"/>
      <c r="K330" t="inlineStr"/>
      <c r="L330" t="inlineStr"/>
      <c r="M330" t="inlineStr"/>
      <c r="N330" t="n">
        <v>0.22</v>
      </c>
      <c r="O330" t="inlineStr"/>
      <c r="P330" t="inlineStr"/>
    </row>
    <row r="331" ht="15" customHeight="1">
      <c r="A331" s="150" t="inlineStr">
        <is>
          <t>C2</t>
        </is>
      </c>
      <c r="B331" t="inlineStr">
        <is>
          <t>Traitement thermique C1/C2</t>
        </is>
      </c>
      <c r="C331" t="inlineStr">
        <is>
          <t>Viande chevaline</t>
        </is>
      </c>
      <c r="D331" t="inlineStr">
        <is>
          <t>France</t>
        </is>
      </c>
      <c r="E331" t="inlineStr">
        <is>
          <t>2019</t>
        </is>
      </c>
      <c r="F331" t="inlineStr">
        <is>
          <t>kt</t>
        </is>
      </c>
      <c r="G331" t="inlineStr"/>
      <c r="H331" t="inlineStr"/>
      <c r="I331" t="inlineStr"/>
      <c r="J331" t="inlineStr"/>
      <c r="K331" t="inlineStr"/>
      <c r="L331" t="inlineStr"/>
      <c r="M331" t="inlineStr"/>
      <c r="N331" t="n">
        <v>0</v>
      </c>
      <c r="O331" t="inlineStr"/>
      <c r="P331" t="inlineStr"/>
    </row>
    <row r="332" ht="15" customHeight="1">
      <c r="A332" s="150" t="inlineStr">
        <is>
          <t>C2</t>
        </is>
      </c>
      <c r="B332" t="inlineStr">
        <is>
          <t>Transformation des coproduits</t>
        </is>
      </c>
      <c r="C332" t="inlineStr">
        <is>
          <t>Viande chevaline</t>
        </is>
      </c>
      <c r="D332" t="inlineStr">
        <is>
          <t>France</t>
        </is>
      </c>
      <c r="E332" t="inlineStr">
        <is>
          <t>2019</t>
        </is>
      </c>
      <c r="F332" t="inlineStr">
        <is>
          <t>kt</t>
        </is>
      </c>
      <c r="G332" t="inlineStr"/>
      <c r="H332" t="inlineStr"/>
      <c r="I332" t="inlineStr"/>
      <c r="J332" t="inlineStr"/>
      <c r="K332" t="inlineStr"/>
      <c r="L332" t="inlineStr"/>
      <c r="M332" t="inlineStr"/>
      <c r="N332" t="n">
        <v>0</v>
      </c>
      <c r="O332" t="inlineStr"/>
      <c r="P332" t="inlineStr"/>
    </row>
    <row r="333" ht="15" customHeight="1">
      <c r="A333" s="150" t="inlineStr">
        <is>
          <t>C3 et alimentaire</t>
        </is>
      </c>
      <c r="B333" t="inlineStr">
        <is>
          <t>Traitement thermique C3 et alimentaire</t>
        </is>
      </c>
      <c r="C333" t="inlineStr">
        <is>
          <t>Viande chevaline</t>
        </is>
      </c>
      <c r="D333" t="inlineStr">
        <is>
          <t>France</t>
        </is>
      </c>
      <c r="E333" t="inlineStr">
        <is>
          <t>2019</t>
        </is>
      </c>
      <c r="F333" t="inlineStr">
        <is>
          <t>kt</t>
        </is>
      </c>
      <c r="G333" t="inlineStr"/>
      <c r="H333" t="inlineStr"/>
      <c r="I333" t="inlineStr"/>
      <c r="J333" t="inlineStr"/>
      <c r="K333" t="inlineStr"/>
      <c r="L333" t="inlineStr"/>
      <c r="M333" t="inlineStr">
        <is>
          <t>Faible</t>
        </is>
      </c>
      <c r="N333" t="n">
        <v>1.44</v>
      </c>
      <c r="O333" t="inlineStr"/>
      <c r="P333" t="inlineStr"/>
    </row>
    <row r="334" ht="15" customHeight="1">
      <c r="A334" s="150" t="inlineStr">
        <is>
          <t>C3 et alimentaire</t>
        </is>
      </c>
      <c r="B334" t="inlineStr">
        <is>
          <t>Transformation des coproduits</t>
        </is>
      </c>
      <c r="C334" t="inlineStr">
        <is>
          <t>Viande chevaline</t>
        </is>
      </c>
      <c r="D334" t="inlineStr">
        <is>
          <t>France</t>
        </is>
      </c>
      <c r="E334" t="inlineStr">
        <is>
          <t>2019</t>
        </is>
      </c>
      <c r="F334" t="inlineStr">
        <is>
          <t>kt</t>
        </is>
      </c>
      <c r="G334" t="inlineStr"/>
      <c r="H334" t="inlineStr"/>
      <c r="I334" t="inlineStr"/>
      <c r="J334" t="inlineStr"/>
      <c r="K334" t="inlineStr"/>
      <c r="L334" t="inlineStr"/>
      <c r="M334" t="inlineStr"/>
      <c r="N334" t="n">
        <v>1.44</v>
      </c>
      <c r="O334" t="inlineStr"/>
      <c r="P334" t="inlineStr"/>
    </row>
    <row r="335" ht="15" customHeight="1">
      <c r="A335" s="150" t="inlineStr">
        <is>
          <t>Matières issues de coproduits</t>
        </is>
      </c>
      <c r="B335" t="inlineStr">
        <is>
          <t>Energie</t>
        </is>
      </c>
      <c r="C335" t="inlineStr">
        <is>
          <t>Viande chevaline</t>
        </is>
      </c>
      <c r="D335" t="inlineStr">
        <is>
          <t>France</t>
        </is>
      </c>
      <c r="E335" t="inlineStr">
        <is>
          <t>2019</t>
        </is>
      </c>
      <c r="F335" t="inlineStr">
        <is>
          <t>kt</t>
        </is>
      </c>
      <c r="G335" t="inlineStr"/>
      <c r="H335" t="inlineStr"/>
      <c r="I335" t="inlineStr"/>
      <c r="J335" t="inlineStr"/>
      <c r="K335" t="inlineStr"/>
      <c r="L335" t="inlineStr"/>
      <c r="M335" t="inlineStr"/>
      <c r="N335" t="n">
        <v>0.08</v>
      </c>
      <c r="O335" t="inlineStr"/>
      <c r="P335" t="inlineStr"/>
    </row>
    <row r="336" ht="15" customHeight="1">
      <c r="A336" s="150" t="inlineStr">
        <is>
          <t>Matières issues de coproduits</t>
        </is>
      </c>
      <c r="B336" t="inlineStr">
        <is>
          <t>Fertilisation</t>
        </is>
      </c>
      <c r="C336" t="inlineStr">
        <is>
          <t>Viande chevaline</t>
        </is>
      </c>
      <c r="D336" t="inlineStr">
        <is>
          <t>France</t>
        </is>
      </c>
      <c r="E336" t="inlineStr">
        <is>
          <t>2019</t>
        </is>
      </c>
      <c r="F336" t="inlineStr">
        <is>
          <t>kt</t>
        </is>
      </c>
      <c r="G336" t="inlineStr"/>
      <c r="H336" t="inlineStr"/>
      <c r="I336" t="inlineStr"/>
      <c r="J336" t="inlineStr"/>
      <c r="K336" t="inlineStr"/>
      <c r="L336" t="inlineStr"/>
      <c r="M336" t="inlineStr"/>
      <c r="N336" t="n">
        <v>0.02</v>
      </c>
      <c r="O336" t="inlineStr"/>
      <c r="P336" t="inlineStr"/>
    </row>
    <row r="337" ht="15" customHeight="1">
      <c r="A337" s="150" t="inlineStr">
        <is>
          <t>Matières issues de coproduits</t>
        </is>
      </c>
      <c r="B337" t="inlineStr">
        <is>
          <t>Charcuterie industrielle</t>
        </is>
      </c>
      <c r="C337" t="inlineStr">
        <is>
          <t>Viande chevaline</t>
        </is>
      </c>
      <c r="D337" t="inlineStr">
        <is>
          <t>France</t>
        </is>
      </c>
      <c r="E337" t="inlineStr">
        <is>
          <t>2019</t>
        </is>
      </c>
      <c r="F337" t="inlineStr">
        <is>
          <t>kt</t>
        </is>
      </c>
      <c r="G337" t="inlineStr"/>
      <c r="H337" t="inlineStr"/>
      <c r="I337" t="inlineStr"/>
      <c r="J337" t="inlineStr"/>
      <c r="K337" t="inlineStr"/>
      <c r="L337" t="inlineStr"/>
      <c r="M337" t="inlineStr"/>
      <c r="N337" t="n">
        <v>0.01</v>
      </c>
      <c r="O337" t="n">
        <v>0</v>
      </c>
      <c r="P337" t="n">
        <v>0.01</v>
      </c>
    </row>
    <row r="338" ht="15" customHeight="1">
      <c r="A338" s="150" t="inlineStr">
        <is>
          <t>Matières issues de coproduits</t>
        </is>
      </c>
      <c r="B338" t="inlineStr">
        <is>
          <t>Fabrication de plats préparés</t>
        </is>
      </c>
      <c r="C338" t="inlineStr">
        <is>
          <t>Viande chevaline</t>
        </is>
      </c>
      <c r="D338" t="inlineStr">
        <is>
          <t>France</t>
        </is>
      </c>
      <c r="E338" t="inlineStr">
        <is>
          <t>2019</t>
        </is>
      </c>
      <c r="F338" t="inlineStr">
        <is>
          <t>kt</t>
        </is>
      </c>
      <c r="G338" t="inlineStr"/>
      <c r="H338" t="inlineStr"/>
      <c r="I338" t="inlineStr"/>
      <c r="J338" t="inlineStr"/>
      <c r="K338" t="inlineStr"/>
      <c r="L338" t="inlineStr"/>
      <c r="M338" t="inlineStr"/>
      <c r="N338" t="n">
        <v>0.01</v>
      </c>
      <c r="O338" t="n">
        <v>0</v>
      </c>
      <c r="P338" t="n">
        <v>0.01</v>
      </c>
    </row>
    <row r="339" ht="15" customHeight="1">
      <c r="A339" s="150" t="inlineStr">
        <is>
          <t>Matières issues de coproduits</t>
        </is>
      </c>
      <c r="B339" t="inlineStr">
        <is>
          <t>Alimentation animale rente</t>
        </is>
      </c>
      <c r="C339" t="inlineStr">
        <is>
          <t>Viande chevaline</t>
        </is>
      </c>
      <c r="D339" t="inlineStr">
        <is>
          <t>France</t>
        </is>
      </c>
      <c r="E339" t="inlineStr">
        <is>
          <t>2019</t>
        </is>
      </c>
      <c r="F339" t="inlineStr">
        <is>
          <t>kt</t>
        </is>
      </c>
      <c r="G339" t="inlineStr"/>
      <c r="H339" t="inlineStr"/>
      <c r="I339" t="inlineStr"/>
      <c r="J339" t="inlineStr"/>
      <c r="K339" t="inlineStr"/>
      <c r="L339" t="inlineStr"/>
      <c r="M339" t="inlineStr"/>
      <c r="N339" t="n">
        <v>0.01</v>
      </c>
      <c r="O339" t="inlineStr"/>
      <c r="P339" t="inlineStr"/>
    </row>
    <row r="340" ht="15" customHeight="1">
      <c r="A340" s="150" t="inlineStr">
        <is>
          <t>Matières issues de coproduits</t>
        </is>
      </c>
      <c r="B340" t="inlineStr">
        <is>
          <t>Petfood</t>
        </is>
      </c>
      <c r="C340" t="inlineStr">
        <is>
          <t>Viande chevaline</t>
        </is>
      </c>
      <c r="D340" t="inlineStr">
        <is>
          <t>France</t>
        </is>
      </c>
      <c r="E340" t="inlineStr">
        <is>
          <t>2019</t>
        </is>
      </c>
      <c r="F340" t="inlineStr">
        <is>
          <t>kt</t>
        </is>
      </c>
      <c r="G340" t="inlineStr"/>
      <c r="H340" t="inlineStr"/>
      <c r="I340" t="inlineStr"/>
      <c r="J340" t="inlineStr"/>
      <c r="K340" t="inlineStr"/>
      <c r="L340" t="inlineStr"/>
      <c r="M340" t="inlineStr"/>
      <c r="N340" t="n">
        <v>0.15</v>
      </c>
      <c r="O340" t="inlineStr"/>
      <c r="P340" t="inlineStr"/>
    </row>
    <row r="341" ht="15" customHeight="1">
      <c r="A341" s="150" t="inlineStr">
        <is>
          <t>Matières issues de coproduits</t>
        </is>
      </c>
      <c r="B341" t="inlineStr">
        <is>
          <t>Aquaculture</t>
        </is>
      </c>
      <c r="C341" t="inlineStr">
        <is>
          <t>Viande chevaline</t>
        </is>
      </c>
      <c r="D341" t="inlineStr">
        <is>
          <t>France</t>
        </is>
      </c>
      <c r="E341" t="inlineStr">
        <is>
          <t>2019</t>
        </is>
      </c>
      <c r="F341" t="inlineStr">
        <is>
          <t>kt</t>
        </is>
      </c>
      <c r="G341" t="inlineStr"/>
      <c r="H341" t="inlineStr"/>
      <c r="I341" t="inlineStr"/>
      <c r="J341" t="inlineStr"/>
      <c r="K341" t="inlineStr"/>
      <c r="L341" t="inlineStr"/>
      <c r="M341" t="inlineStr"/>
      <c r="N341" t="n">
        <v>0</v>
      </c>
      <c r="O341" t="inlineStr"/>
      <c r="P341" t="inlineStr"/>
    </row>
    <row r="342" ht="15" customHeight="1">
      <c r="A342" s="150" t="inlineStr">
        <is>
          <t>Matières issues de coproduits</t>
        </is>
      </c>
      <c r="B342" t="inlineStr">
        <is>
          <t>Autres industries</t>
        </is>
      </c>
      <c r="C342" t="inlineStr">
        <is>
          <t>Viande chevaline</t>
        </is>
      </c>
      <c r="D342" t="inlineStr">
        <is>
          <t>France</t>
        </is>
      </c>
      <c r="E342" t="inlineStr">
        <is>
          <t>2019</t>
        </is>
      </c>
      <c r="F342" t="inlineStr">
        <is>
          <t>kt</t>
        </is>
      </c>
      <c r="G342" t="inlineStr"/>
      <c r="H342" t="inlineStr"/>
      <c r="I342" t="inlineStr"/>
      <c r="J342" t="inlineStr"/>
      <c r="K342" t="inlineStr"/>
      <c r="L342" t="inlineStr"/>
      <c r="M342" t="inlineStr"/>
      <c r="N342" t="n">
        <v>0.02</v>
      </c>
      <c r="O342" t="inlineStr"/>
      <c r="P342" t="inlineStr"/>
    </row>
    <row r="343" ht="15" customHeight="1">
      <c r="A343" s="150" t="inlineStr">
        <is>
          <t>Matières issues de coproduits</t>
        </is>
      </c>
      <c r="B343" t="inlineStr">
        <is>
          <t>Autres usages (ou usages inconnus)</t>
        </is>
      </c>
      <c r="C343" t="inlineStr">
        <is>
          <t>Viande chevaline</t>
        </is>
      </c>
      <c r="D343" t="inlineStr">
        <is>
          <t>France</t>
        </is>
      </c>
      <c r="E343" t="inlineStr">
        <is>
          <t>2019</t>
        </is>
      </c>
      <c r="F343" t="inlineStr">
        <is>
          <t>kt</t>
        </is>
      </c>
      <c r="G343" t="inlineStr"/>
      <c r="H343" t="inlineStr"/>
      <c r="I343" t="inlineStr"/>
      <c r="J343" t="inlineStr"/>
      <c r="K343" t="inlineStr"/>
      <c r="L343" t="inlineStr"/>
      <c r="M343" t="inlineStr"/>
      <c r="N343" t="n">
        <v>0</v>
      </c>
      <c r="O343" t="inlineStr"/>
      <c r="P343" t="inlineStr"/>
    </row>
    <row r="344" ht="15" customHeight="1">
      <c r="A344" s="150" t="inlineStr">
        <is>
          <t>Matières issues de coproduits</t>
        </is>
      </c>
      <c r="B344" t="inlineStr">
        <is>
          <t>Export</t>
        </is>
      </c>
      <c r="C344" t="inlineStr">
        <is>
          <t>Viande chevaline</t>
        </is>
      </c>
      <c r="D344" t="inlineStr">
        <is>
          <t>France</t>
        </is>
      </c>
      <c r="E344" t="inlineStr">
        <is>
          <t>2019</t>
        </is>
      </c>
      <c r="F344" t="inlineStr">
        <is>
          <t>kt</t>
        </is>
      </c>
      <c r="G344" t="inlineStr"/>
      <c r="H344" t="inlineStr"/>
      <c r="I344" t="inlineStr"/>
      <c r="J344" t="inlineStr"/>
      <c r="K344" t="inlineStr"/>
      <c r="L344" t="inlineStr"/>
      <c r="M344" t="inlineStr"/>
      <c r="N344" t="n">
        <v>0.42</v>
      </c>
      <c r="O344" t="inlineStr"/>
      <c r="P344" t="inlineStr"/>
    </row>
    <row r="345" ht="15" customHeight="1">
      <c r="A345" s="150" t="inlineStr">
        <is>
          <t>Matières issues de coproduits</t>
        </is>
      </c>
      <c r="B345" t="inlineStr">
        <is>
          <t>Autres IAA</t>
        </is>
      </c>
      <c r="C345" t="inlineStr">
        <is>
          <t>Viande chevaline</t>
        </is>
      </c>
      <c r="D345" t="inlineStr">
        <is>
          <t>France</t>
        </is>
      </c>
      <c r="E345" t="inlineStr">
        <is>
          <t>2019</t>
        </is>
      </c>
      <c r="F345" t="inlineStr">
        <is>
          <t>kt</t>
        </is>
      </c>
      <c r="G345" t="inlineStr"/>
      <c r="H345" t="inlineStr"/>
      <c r="I345" t="inlineStr"/>
      <c r="J345" t="inlineStr"/>
      <c r="K345" t="inlineStr"/>
      <c r="L345" t="inlineStr"/>
      <c r="M345" t="inlineStr"/>
      <c r="N345" t="n">
        <v>0.01</v>
      </c>
      <c r="O345" t="inlineStr"/>
      <c r="P345" t="inlineStr"/>
    </row>
    <row r="346" ht="15" customHeight="1">
      <c r="A346" s="150" t="inlineStr">
        <is>
          <t>Matières issues de coproduits</t>
        </is>
      </c>
      <c r="B346" t="inlineStr">
        <is>
          <t>Alimentation humaine</t>
        </is>
      </c>
      <c r="C346" t="inlineStr">
        <is>
          <t>Viande chevaline</t>
        </is>
      </c>
      <c r="D346" t="inlineStr">
        <is>
          <t>France</t>
        </is>
      </c>
      <c r="E346" t="inlineStr">
        <is>
          <t>2019</t>
        </is>
      </c>
      <c r="F346" t="inlineStr">
        <is>
          <t>kt</t>
        </is>
      </c>
      <c r="G346" t="inlineStr"/>
      <c r="H346" t="inlineStr"/>
      <c r="I346" t="inlineStr"/>
      <c r="J346" t="inlineStr"/>
      <c r="K346" t="inlineStr"/>
      <c r="L346" t="inlineStr"/>
      <c r="M346" t="inlineStr"/>
      <c r="N346" t="n">
        <v>0.01</v>
      </c>
      <c r="O346" t="inlineStr"/>
      <c r="P346" t="inlineStr"/>
    </row>
    <row r="347" ht="15" customHeight="1">
      <c r="A347" s="150" t="inlineStr">
        <is>
          <t>Matières issues de coproduits</t>
        </is>
      </c>
      <c r="B347" t="inlineStr">
        <is>
          <t>Usages alimentaires</t>
        </is>
      </c>
      <c r="C347" t="inlineStr">
        <is>
          <t>Viande chevaline</t>
        </is>
      </c>
      <c r="D347" t="inlineStr">
        <is>
          <t>France</t>
        </is>
      </c>
      <c r="E347" t="inlineStr">
        <is>
          <t>2019</t>
        </is>
      </c>
      <c r="F347" t="inlineStr">
        <is>
          <t>kt</t>
        </is>
      </c>
      <c r="G347" t="inlineStr"/>
      <c r="H347" t="inlineStr"/>
      <c r="I347" t="inlineStr"/>
      <c r="J347" t="inlineStr"/>
      <c r="K347" t="inlineStr"/>
      <c r="L347" t="inlineStr"/>
      <c r="M347" t="inlineStr"/>
      <c r="N347" t="n">
        <v>0.18</v>
      </c>
      <c r="O347" t="inlineStr"/>
      <c r="P347" t="inlineStr"/>
    </row>
    <row r="348" ht="15" customHeight="1">
      <c r="A348" s="150" t="inlineStr">
        <is>
          <t>Matières issues de coproduits</t>
        </is>
      </c>
      <c r="B348" t="inlineStr">
        <is>
          <t>Alimentation animale</t>
        </is>
      </c>
      <c r="C348" t="inlineStr">
        <is>
          <t>Viande chevaline</t>
        </is>
      </c>
      <c r="D348" t="inlineStr">
        <is>
          <t>France</t>
        </is>
      </c>
      <c r="E348" t="inlineStr">
        <is>
          <t>2019</t>
        </is>
      </c>
      <c r="F348" t="inlineStr">
        <is>
          <t>kt</t>
        </is>
      </c>
      <c r="G348" t="inlineStr"/>
      <c r="H348" t="inlineStr"/>
      <c r="I348" t="inlineStr"/>
      <c r="J348" t="inlineStr"/>
      <c r="K348" t="inlineStr"/>
      <c r="L348" t="inlineStr"/>
      <c r="M348" t="inlineStr"/>
      <c r="N348" t="n">
        <v>0.16</v>
      </c>
      <c r="O348" t="inlineStr"/>
      <c r="P348" t="inlineStr"/>
    </row>
    <row r="349" ht="15" customHeight="1">
      <c r="A349" s="150" t="inlineStr">
        <is>
          <t>Matières issues de coproduits</t>
        </is>
      </c>
      <c r="B349" t="inlineStr">
        <is>
          <t>Débouchés</t>
        </is>
      </c>
      <c r="C349" t="inlineStr">
        <is>
          <t>Viande chevaline</t>
        </is>
      </c>
      <c r="D349" t="inlineStr">
        <is>
          <t>France</t>
        </is>
      </c>
      <c r="E349" t="inlineStr">
        <is>
          <t>2019</t>
        </is>
      </c>
      <c r="F349" t="inlineStr">
        <is>
          <t>kt</t>
        </is>
      </c>
      <c r="G349" t="inlineStr"/>
      <c r="H349" t="inlineStr"/>
      <c r="I349" t="inlineStr"/>
      <c r="J349" t="inlineStr"/>
      <c r="K349" t="inlineStr"/>
      <c r="L349" t="inlineStr"/>
      <c r="M349" t="inlineStr"/>
      <c r="N349" t="n">
        <v>0.3</v>
      </c>
      <c r="O349" t="inlineStr"/>
      <c r="P349" t="inlineStr"/>
    </row>
    <row r="350" ht="15" customHeight="1">
      <c r="A350" s="150" t="inlineStr">
        <is>
          <t>Matières issues de coproduits</t>
        </is>
      </c>
      <c r="B350" t="inlineStr">
        <is>
          <t>Usages non-alimentaires</t>
        </is>
      </c>
      <c r="C350" t="inlineStr">
        <is>
          <t>Viande chevaline</t>
        </is>
      </c>
      <c r="D350" t="inlineStr">
        <is>
          <t>France</t>
        </is>
      </c>
      <c r="E350" t="inlineStr">
        <is>
          <t>2019</t>
        </is>
      </c>
      <c r="F350" t="inlineStr">
        <is>
          <t>kt</t>
        </is>
      </c>
      <c r="G350" t="inlineStr"/>
      <c r="H350" t="inlineStr"/>
      <c r="I350" t="inlineStr"/>
      <c r="J350" t="inlineStr"/>
      <c r="K350" t="inlineStr"/>
      <c r="L350" t="inlineStr"/>
      <c r="M350" t="inlineStr"/>
      <c r="N350" t="n">
        <v>0.12</v>
      </c>
      <c r="O350" t="inlineStr"/>
      <c r="P350" t="inlineStr"/>
    </row>
    <row r="351" ht="15" customHeight="1">
      <c r="A351" s="150" t="inlineStr">
        <is>
          <t>Produits transformés</t>
        </is>
      </c>
      <c r="B351" t="inlineStr">
        <is>
          <t>Energie</t>
        </is>
      </c>
      <c r="C351" t="inlineStr">
        <is>
          <t>Viande chevaline</t>
        </is>
      </c>
      <c r="D351" t="inlineStr">
        <is>
          <t>France</t>
        </is>
      </c>
      <c r="E351" t="inlineStr">
        <is>
          <t>2019</t>
        </is>
      </c>
      <c r="F351" t="inlineStr">
        <is>
          <t>kt</t>
        </is>
      </c>
      <c r="G351" t="inlineStr"/>
      <c r="H351" t="inlineStr"/>
      <c r="I351" t="inlineStr"/>
      <c r="J351" t="inlineStr"/>
      <c r="K351" t="inlineStr"/>
      <c r="L351" t="inlineStr"/>
      <c r="M351" t="inlineStr"/>
      <c r="N351" t="n">
        <v>0.08</v>
      </c>
      <c r="O351" t="inlineStr"/>
      <c r="P351" t="inlineStr"/>
    </row>
    <row r="352" ht="15" customHeight="1">
      <c r="A352" s="150" t="inlineStr">
        <is>
          <t>Produits transformés</t>
        </is>
      </c>
      <c r="B352" t="inlineStr">
        <is>
          <t>Fertilisation</t>
        </is>
      </c>
      <c r="C352" t="inlineStr">
        <is>
          <t>Viande chevaline</t>
        </is>
      </c>
      <c r="D352" t="inlineStr">
        <is>
          <t>France</t>
        </is>
      </c>
      <c r="E352" t="inlineStr">
        <is>
          <t>2019</t>
        </is>
      </c>
      <c r="F352" t="inlineStr">
        <is>
          <t>kt</t>
        </is>
      </c>
      <c r="G352" t="inlineStr"/>
      <c r="H352" t="inlineStr"/>
      <c r="I352" t="inlineStr"/>
      <c r="J352" t="inlineStr"/>
      <c r="K352" t="inlineStr"/>
      <c r="L352" t="inlineStr"/>
      <c r="M352" t="inlineStr"/>
      <c r="N352" t="n">
        <v>0.02</v>
      </c>
      <c r="O352" t="inlineStr"/>
      <c r="P352" t="inlineStr"/>
    </row>
    <row r="353" ht="15" customHeight="1">
      <c r="A353" s="150" t="inlineStr">
        <is>
          <t>Produits transformés</t>
        </is>
      </c>
      <c r="B353" t="inlineStr">
        <is>
          <t>Charcuterie industrielle</t>
        </is>
      </c>
      <c r="C353" t="inlineStr">
        <is>
          <t>Viande chevaline</t>
        </is>
      </c>
      <c r="D353" t="inlineStr">
        <is>
          <t>France</t>
        </is>
      </c>
      <c r="E353" t="inlineStr">
        <is>
          <t>2019</t>
        </is>
      </c>
      <c r="F353" t="inlineStr">
        <is>
          <t>kt</t>
        </is>
      </c>
      <c r="G353" t="inlineStr"/>
      <c r="H353" t="inlineStr"/>
      <c r="I353" t="inlineStr"/>
      <c r="J353" t="inlineStr"/>
      <c r="K353" t="inlineStr"/>
      <c r="L353" t="inlineStr"/>
      <c r="M353" t="inlineStr"/>
      <c r="N353" t="n">
        <v>0.01</v>
      </c>
      <c r="O353" t="n">
        <v>0</v>
      </c>
      <c r="P353" t="n">
        <v>0.01</v>
      </c>
    </row>
    <row r="354" ht="15" customHeight="1">
      <c r="A354" s="150" t="inlineStr">
        <is>
          <t>Produits transformés</t>
        </is>
      </c>
      <c r="B354" t="inlineStr">
        <is>
          <t>Fabrication de plats préparés</t>
        </is>
      </c>
      <c r="C354" t="inlineStr">
        <is>
          <t>Viande chevaline</t>
        </is>
      </c>
      <c r="D354" t="inlineStr">
        <is>
          <t>France</t>
        </is>
      </c>
      <c r="E354" t="inlineStr">
        <is>
          <t>2019</t>
        </is>
      </c>
      <c r="F354" t="inlineStr">
        <is>
          <t>kt</t>
        </is>
      </c>
      <c r="G354" t="inlineStr"/>
      <c r="H354" t="inlineStr"/>
      <c r="I354" t="inlineStr"/>
      <c r="J354" t="inlineStr"/>
      <c r="K354" t="inlineStr"/>
      <c r="L354" t="inlineStr"/>
      <c r="M354" t="inlineStr"/>
      <c r="N354" t="n">
        <v>0.01</v>
      </c>
      <c r="O354" t="n">
        <v>0</v>
      </c>
      <c r="P354" t="n">
        <v>0.01</v>
      </c>
    </row>
    <row r="355" ht="15" customHeight="1">
      <c r="A355" s="150" t="inlineStr">
        <is>
          <t>Produits transformés</t>
        </is>
      </c>
      <c r="B355" t="inlineStr">
        <is>
          <t>Alimentation animale rente</t>
        </is>
      </c>
      <c r="C355" t="inlineStr">
        <is>
          <t>Viande chevaline</t>
        </is>
      </c>
      <c r="D355" t="inlineStr">
        <is>
          <t>France</t>
        </is>
      </c>
      <c r="E355" t="inlineStr">
        <is>
          <t>2019</t>
        </is>
      </c>
      <c r="F355" t="inlineStr">
        <is>
          <t>kt</t>
        </is>
      </c>
      <c r="G355" t="inlineStr"/>
      <c r="H355" t="inlineStr"/>
      <c r="I355" t="inlineStr"/>
      <c r="J355" t="inlineStr"/>
      <c r="K355" t="inlineStr"/>
      <c r="L355" t="inlineStr"/>
      <c r="M355" t="inlineStr"/>
      <c r="N355" t="n">
        <v>0.01</v>
      </c>
      <c r="O355" t="inlineStr"/>
      <c r="P355" t="inlineStr"/>
    </row>
    <row r="356" ht="15" customHeight="1">
      <c r="A356" s="150" t="inlineStr">
        <is>
          <t>Produits transformés</t>
        </is>
      </c>
      <c r="B356" t="inlineStr">
        <is>
          <t>Petfood</t>
        </is>
      </c>
      <c r="C356" t="inlineStr">
        <is>
          <t>Viande chevaline</t>
        </is>
      </c>
      <c r="D356" t="inlineStr">
        <is>
          <t>France</t>
        </is>
      </c>
      <c r="E356" t="inlineStr">
        <is>
          <t>2019</t>
        </is>
      </c>
      <c r="F356" t="inlineStr">
        <is>
          <t>kt</t>
        </is>
      </c>
      <c r="G356" t="inlineStr"/>
      <c r="H356" t="inlineStr"/>
      <c r="I356" t="inlineStr"/>
      <c r="J356" t="inlineStr"/>
      <c r="K356" t="inlineStr"/>
      <c r="L356" t="inlineStr"/>
      <c r="M356" t="inlineStr"/>
      <c r="N356" t="n">
        <v>0.15</v>
      </c>
      <c r="O356" t="inlineStr"/>
      <c r="P356" t="inlineStr"/>
    </row>
    <row r="357" ht="15" customHeight="1">
      <c r="A357" s="150" t="inlineStr">
        <is>
          <t>Produits transformés</t>
        </is>
      </c>
      <c r="B357" t="inlineStr">
        <is>
          <t>Aquaculture</t>
        </is>
      </c>
      <c r="C357" t="inlineStr">
        <is>
          <t>Viande chevaline</t>
        </is>
      </c>
      <c r="D357" t="inlineStr">
        <is>
          <t>France</t>
        </is>
      </c>
      <c r="E357" t="inlineStr">
        <is>
          <t>2019</t>
        </is>
      </c>
      <c r="F357" t="inlineStr">
        <is>
          <t>kt</t>
        </is>
      </c>
      <c r="G357" t="inlineStr"/>
      <c r="H357" t="inlineStr"/>
      <c r="I357" t="inlineStr"/>
      <c r="J357" t="inlineStr"/>
      <c r="K357" t="inlineStr"/>
      <c r="L357" t="inlineStr"/>
      <c r="M357" t="inlineStr"/>
      <c r="N357" t="n">
        <v>0</v>
      </c>
      <c r="O357" t="inlineStr"/>
      <c r="P357" t="inlineStr"/>
    </row>
    <row r="358" ht="15" customHeight="1">
      <c r="A358" s="150" t="inlineStr">
        <is>
          <t>Produits transformés</t>
        </is>
      </c>
      <c r="B358" t="inlineStr">
        <is>
          <t>Autres industries</t>
        </is>
      </c>
      <c r="C358" t="inlineStr">
        <is>
          <t>Viande chevaline</t>
        </is>
      </c>
      <c r="D358" t="inlineStr">
        <is>
          <t>France</t>
        </is>
      </c>
      <c r="E358" t="inlineStr">
        <is>
          <t>2019</t>
        </is>
      </c>
      <c r="F358" t="inlineStr">
        <is>
          <t>kt</t>
        </is>
      </c>
      <c r="G358" t="inlineStr"/>
      <c r="H358" t="inlineStr"/>
      <c r="I358" t="inlineStr"/>
      <c r="J358" t="inlineStr"/>
      <c r="K358" t="inlineStr"/>
      <c r="L358" t="inlineStr"/>
      <c r="M358" t="inlineStr"/>
      <c r="N358" t="n">
        <v>0.02</v>
      </c>
      <c r="O358" t="inlineStr"/>
      <c r="P358" t="inlineStr"/>
    </row>
    <row r="359" ht="15" customHeight="1">
      <c r="A359" s="150" t="inlineStr">
        <is>
          <t>Produits transformés</t>
        </is>
      </c>
      <c r="B359" t="inlineStr">
        <is>
          <t>Autres usages (ou usages inconnus)</t>
        </is>
      </c>
      <c r="C359" t="inlineStr">
        <is>
          <t>Viande chevaline</t>
        </is>
      </c>
      <c r="D359" t="inlineStr">
        <is>
          <t>France</t>
        </is>
      </c>
      <c r="E359" t="inlineStr">
        <is>
          <t>2019</t>
        </is>
      </c>
      <c r="F359" t="inlineStr">
        <is>
          <t>kt</t>
        </is>
      </c>
      <c r="G359" t="inlineStr"/>
      <c r="H359" t="inlineStr"/>
      <c r="I359" t="inlineStr"/>
      <c r="J359" t="inlineStr"/>
      <c r="K359" t="inlineStr"/>
      <c r="L359" t="inlineStr"/>
      <c r="M359" t="inlineStr"/>
      <c r="N359" t="n">
        <v>0</v>
      </c>
      <c r="O359" t="inlineStr"/>
      <c r="P359" t="inlineStr"/>
    </row>
    <row r="360" ht="15" customHeight="1">
      <c r="A360" s="150" t="inlineStr">
        <is>
          <t>Produits transformés</t>
        </is>
      </c>
      <c r="B360" t="inlineStr">
        <is>
          <t>Export</t>
        </is>
      </c>
      <c r="C360" t="inlineStr">
        <is>
          <t>Viande chevaline</t>
        </is>
      </c>
      <c r="D360" t="inlineStr">
        <is>
          <t>France</t>
        </is>
      </c>
      <c r="E360" t="inlineStr">
        <is>
          <t>2019</t>
        </is>
      </c>
      <c r="F360" t="inlineStr">
        <is>
          <t>kt</t>
        </is>
      </c>
      <c r="G360" t="inlineStr"/>
      <c r="H360" t="inlineStr"/>
      <c r="I360" t="inlineStr"/>
      <c r="J360" t="inlineStr"/>
      <c r="K360" t="inlineStr"/>
      <c r="L360" t="inlineStr"/>
      <c r="M360" t="inlineStr"/>
      <c r="N360" t="n">
        <v>0.42</v>
      </c>
      <c r="O360" t="inlineStr"/>
      <c r="P360" t="inlineStr"/>
    </row>
    <row r="361" ht="15" customHeight="1">
      <c r="A361" s="150" t="inlineStr">
        <is>
          <t>Produits transformés</t>
        </is>
      </c>
      <c r="B361" t="inlineStr">
        <is>
          <t>Autres IAA</t>
        </is>
      </c>
      <c r="C361" t="inlineStr">
        <is>
          <t>Viande chevaline</t>
        </is>
      </c>
      <c r="D361" t="inlineStr">
        <is>
          <t>France</t>
        </is>
      </c>
      <c r="E361" t="inlineStr">
        <is>
          <t>2019</t>
        </is>
      </c>
      <c r="F361" t="inlineStr">
        <is>
          <t>kt</t>
        </is>
      </c>
      <c r="G361" t="inlineStr"/>
      <c r="H361" t="inlineStr"/>
      <c r="I361" t="inlineStr"/>
      <c r="J361" t="inlineStr"/>
      <c r="K361" t="inlineStr"/>
      <c r="L361" t="inlineStr"/>
      <c r="M361" t="inlineStr"/>
      <c r="N361" t="n">
        <v>0.01</v>
      </c>
      <c r="O361" t="inlineStr"/>
      <c r="P361" t="inlineStr"/>
    </row>
    <row r="362" ht="15" customHeight="1">
      <c r="A362" s="150" t="inlineStr">
        <is>
          <t>Produits transformés</t>
        </is>
      </c>
      <c r="B362" t="inlineStr">
        <is>
          <t>Alimentation humaine</t>
        </is>
      </c>
      <c r="C362" t="inlineStr">
        <is>
          <t>Viande chevaline</t>
        </is>
      </c>
      <c r="D362" t="inlineStr">
        <is>
          <t>France</t>
        </is>
      </c>
      <c r="E362" t="inlineStr">
        <is>
          <t>2019</t>
        </is>
      </c>
      <c r="F362" t="inlineStr">
        <is>
          <t>kt</t>
        </is>
      </c>
      <c r="G362" t="inlineStr"/>
      <c r="H362" t="inlineStr"/>
      <c r="I362" t="inlineStr"/>
      <c r="J362" t="inlineStr"/>
      <c r="K362" t="inlineStr"/>
      <c r="L362" t="inlineStr"/>
      <c r="M362" t="inlineStr"/>
      <c r="N362" t="n">
        <v>0.01</v>
      </c>
      <c r="O362" t="inlineStr"/>
      <c r="P362" t="inlineStr"/>
    </row>
    <row r="363" ht="15" customHeight="1">
      <c r="A363" s="150" t="inlineStr">
        <is>
          <t>Produits transformés</t>
        </is>
      </c>
      <c r="B363" t="inlineStr">
        <is>
          <t>Usages alimentaires</t>
        </is>
      </c>
      <c r="C363" t="inlineStr">
        <is>
          <t>Viande chevaline</t>
        </is>
      </c>
      <c r="D363" t="inlineStr">
        <is>
          <t>France</t>
        </is>
      </c>
      <c r="E363" t="inlineStr">
        <is>
          <t>2019</t>
        </is>
      </c>
      <c r="F363" t="inlineStr">
        <is>
          <t>kt</t>
        </is>
      </c>
      <c r="G363" t="inlineStr"/>
      <c r="H363" t="inlineStr"/>
      <c r="I363" t="inlineStr"/>
      <c r="J363" t="inlineStr"/>
      <c r="K363" t="inlineStr"/>
      <c r="L363" t="inlineStr"/>
      <c r="M363" t="inlineStr"/>
      <c r="N363" t="n">
        <v>0.18</v>
      </c>
      <c r="O363" t="inlineStr"/>
      <c r="P363" t="inlineStr"/>
    </row>
    <row r="364" ht="15" customHeight="1">
      <c r="A364" s="150" t="inlineStr">
        <is>
          <t>Produits transformés</t>
        </is>
      </c>
      <c r="B364" t="inlineStr">
        <is>
          <t>Alimentation animale</t>
        </is>
      </c>
      <c r="C364" t="inlineStr">
        <is>
          <t>Viande chevaline</t>
        </is>
      </c>
      <c r="D364" t="inlineStr">
        <is>
          <t>France</t>
        </is>
      </c>
      <c r="E364" t="inlineStr">
        <is>
          <t>2019</t>
        </is>
      </c>
      <c r="F364" t="inlineStr">
        <is>
          <t>kt</t>
        </is>
      </c>
      <c r="G364" t="inlineStr"/>
      <c r="H364" t="inlineStr"/>
      <c r="I364" t="inlineStr"/>
      <c r="J364" t="inlineStr"/>
      <c r="K364" t="inlineStr"/>
      <c r="L364" t="inlineStr"/>
      <c r="M364" t="inlineStr"/>
      <c r="N364" t="n">
        <v>0.16</v>
      </c>
      <c r="O364" t="inlineStr"/>
      <c r="P364" t="inlineStr"/>
    </row>
    <row r="365" ht="15" customHeight="1">
      <c r="A365" s="150" t="inlineStr">
        <is>
          <t>Produits transformés</t>
        </is>
      </c>
      <c r="B365" t="inlineStr">
        <is>
          <t>Débouchés</t>
        </is>
      </c>
      <c r="C365" t="inlineStr">
        <is>
          <t>Viande chevaline</t>
        </is>
      </c>
      <c r="D365" t="inlineStr">
        <is>
          <t>France</t>
        </is>
      </c>
      <c r="E365" t="inlineStr">
        <is>
          <t>2019</t>
        </is>
      </c>
      <c r="F365" t="inlineStr">
        <is>
          <t>kt</t>
        </is>
      </c>
      <c r="G365" t="inlineStr"/>
      <c r="H365" t="inlineStr"/>
      <c r="I365" t="inlineStr"/>
      <c r="J365" t="inlineStr"/>
      <c r="K365" t="inlineStr"/>
      <c r="L365" t="inlineStr"/>
      <c r="M365" t="inlineStr"/>
      <c r="N365" t="n">
        <v>0.3</v>
      </c>
      <c r="O365" t="inlineStr"/>
      <c r="P365" t="inlineStr"/>
    </row>
    <row r="366" ht="15" customHeight="1">
      <c r="A366" s="150" t="inlineStr">
        <is>
          <t>Produits transformés</t>
        </is>
      </c>
      <c r="B366" t="inlineStr">
        <is>
          <t>Usages non-alimentaires</t>
        </is>
      </c>
      <c r="C366" t="inlineStr">
        <is>
          <t>Viande chevaline</t>
        </is>
      </c>
      <c r="D366" t="inlineStr">
        <is>
          <t>France</t>
        </is>
      </c>
      <c r="E366" t="inlineStr">
        <is>
          <t>2019</t>
        </is>
      </c>
      <c r="F366" t="inlineStr">
        <is>
          <t>kt</t>
        </is>
      </c>
      <c r="G366" t="inlineStr"/>
      <c r="H366" t="inlineStr"/>
      <c r="I366" t="inlineStr"/>
      <c r="J366" t="inlineStr"/>
      <c r="K366" t="inlineStr"/>
      <c r="L366" t="inlineStr"/>
      <c r="M366" t="inlineStr"/>
      <c r="N366" t="n">
        <v>0.12</v>
      </c>
      <c r="O366" t="inlineStr"/>
      <c r="P366" t="inlineStr"/>
    </row>
    <row r="367" ht="15" customHeight="1">
      <c r="A367" s="150" t="inlineStr">
        <is>
          <t>Farines et graisses animales</t>
        </is>
      </c>
      <c r="B367" t="inlineStr">
        <is>
          <t>Energie</t>
        </is>
      </c>
      <c r="C367" t="inlineStr">
        <is>
          <t>Viande chevaline</t>
        </is>
      </c>
      <c r="D367" t="inlineStr">
        <is>
          <t>France</t>
        </is>
      </c>
      <c r="E367" t="inlineStr">
        <is>
          <t>2019</t>
        </is>
      </c>
      <c r="F367" t="inlineStr">
        <is>
          <t>kt</t>
        </is>
      </c>
      <c r="G367" t="inlineStr"/>
      <c r="H367" t="inlineStr"/>
      <c r="I367" t="inlineStr"/>
      <c r="J367" t="inlineStr"/>
      <c r="K367" t="inlineStr"/>
      <c r="L367" t="inlineStr"/>
      <c r="M367" t="inlineStr"/>
      <c r="N367" t="n">
        <v>0.07000000000000001</v>
      </c>
      <c r="O367" t="inlineStr"/>
      <c r="P367" t="inlineStr"/>
    </row>
    <row r="368" ht="15" customHeight="1">
      <c r="A368" s="150" t="inlineStr">
        <is>
          <t>Farines et graisses animales</t>
        </is>
      </c>
      <c r="B368" t="inlineStr">
        <is>
          <t>Fertilisation</t>
        </is>
      </c>
      <c r="C368" t="inlineStr">
        <is>
          <t>Viande chevaline</t>
        </is>
      </c>
      <c r="D368" t="inlineStr">
        <is>
          <t>France</t>
        </is>
      </c>
      <c r="E368" t="inlineStr">
        <is>
          <t>2019</t>
        </is>
      </c>
      <c r="F368" t="inlineStr">
        <is>
          <t>kt</t>
        </is>
      </c>
      <c r="G368" t="inlineStr"/>
      <c r="H368" t="inlineStr"/>
      <c r="I368" t="inlineStr"/>
      <c r="J368" t="inlineStr"/>
      <c r="K368" t="inlineStr"/>
      <c r="L368" t="inlineStr"/>
      <c r="M368" t="inlineStr"/>
      <c r="N368" t="n">
        <v>0.01</v>
      </c>
      <c r="O368" t="inlineStr"/>
      <c r="P368" t="inlineStr"/>
    </row>
    <row r="369" ht="15" customHeight="1">
      <c r="A369" s="150" t="inlineStr">
        <is>
          <t>Farines et graisses animales</t>
        </is>
      </c>
      <c r="B369" t="inlineStr">
        <is>
          <t>Usages non-alimentaires</t>
        </is>
      </c>
      <c r="C369" t="inlineStr">
        <is>
          <t>Viande chevaline</t>
        </is>
      </c>
      <c r="D369" t="inlineStr">
        <is>
          <t>France</t>
        </is>
      </c>
      <c r="E369" t="inlineStr">
        <is>
          <t>2019</t>
        </is>
      </c>
      <c r="F369" t="inlineStr">
        <is>
          <t>kt</t>
        </is>
      </c>
      <c r="G369" t="inlineStr"/>
      <c r="H369" t="inlineStr"/>
      <c r="I369" t="inlineStr"/>
      <c r="J369" t="inlineStr"/>
      <c r="K369" t="inlineStr"/>
      <c r="L369" t="inlineStr"/>
      <c r="M369" t="inlineStr"/>
      <c r="N369" t="n">
        <v>0.08</v>
      </c>
      <c r="O369" t="inlineStr"/>
      <c r="P369" t="inlineStr"/>
    </row>
    <row r="370" ht="15" customHeight="1">
      <c r="A370" s="150" t="inlineStr">
        <is>
          <t>Farines et graisses animales</t>
        </is>
      </c>
      <c r="B370" t="inlineStr">
        <is>
          <t>Débouchés</t>
        </is>
      </c>
      <c r="C370" t="inlineStr">
        <is>
          <t>Viande chevaline</t>
        </is>
      </c>
      <c r="D370" t="inlineStr">
        <is>
          <t>France</t>
        </is>
      </c>
      <c r="E370" t="inlineStr">
        <is>
          <t>2019</t>
        </is>
      </c>
      <c r="F370" t="inlineStr">
        <is>
          <t>kt</t>
        </is>
      </c>
      <c r="G370" t="inlineStr"/>
      <c r="H370" t="inlineStr"/>
      <c r="I370" t="inlineStr"/>
      <c r="J370" t="inlineStr"/>
      <c r="K370" t="inlineStr"/>
      <c r="L370" t="inlineStr"/>
      <c r="M370" t="inlineStr"/>
      <c r="N370" t="n">
        <v>0.08</v>
      </c>
      <c r="O370" t="inlineStr"/>
      <c r="P370" t="inlineStr"/>
    </row>
    <row r="371" ht="15" customHeight="1">
      <c r="A371" s="150" t="inlineStr">
        <is>
          <t>Farines animales</t>
        </is>
      </c>
      <c r="B371" t="inlineStr">
        <is>
          <t>Energie</t>
        </is>
      </c>
      <c r="C371" t="inlineStr">
        <is>
          <t>Viande chevaline</t>
        </is>
      </c>
      <c r="D371" t="inlineStr">
        <is>
          <t>France</t>
        </is>
      </c>
      <c r="E371" t="inlineStr">
        <is>
          <t>2019</t>
        </is>
      </c>
      <c r="F371" t="inlineStr">
        <is>
          <t>kt</t>
        </is>
      </c>
      <c r="G371" t="inlineStr">
        <is>
          <t>Valorisation des farines animales en énergie = 0 kt (SIFCO)</t>
        </is>
      </c>
      <c r="H371" t="inlineStr">
        <is>
          <t>SIFCO</t>
        </is>
      </c>
      <c r="I371" t="inlineStr">
        <is>
          <t>Statistique comprenant également les autres espèces ainsi que les exportations = extrapolation à partir de la production de C3 de chaque espèce et des exportations tous débouchés confondus</t>
        </is>
      </c>
      <c r="J371" t="inlineStr">
        <is>
          <t>Volume</t>
        </is>
      </c>
      <c r="K371" t="inlineStr">
        <is>
          <t>Valorisation des farines animales en énergie</t>
        </is>
      </c>
      <c r="L371" t="inlineStr">
        <is>
          <t>Coproduits - SIFCO</t>
        </is>
      </c>
      <c r="M371" t="inlineStr">
        <is>
          <t>Très faible</t>
        </is>
      </c>
      <c r="N371" t="n">
        <v>0.04</v>
      </c>
      <c r="O371" t="inlineStr"/>
      <c r="P371" t="inlineStr"/>
    </row>
    <row r="372" ht="15" customHeight="1">
      <c r="A372" s="150" t="inlineStr">
        <is>
          <t>Farines animales</t>
        </is>
      </c>
      <c r="B372" t="inlineStr">
        <is>
          <t>Fertilisation</t>
        </is>
      </c>
      <c r="C372" t="inlineStr">
        <is>
          <t>Viande chevaline</t>
        </is>
      </c>
      <c r="D372" t="inlineStr">
        <is>
          <t>France</t>
        </is>
      </c>
      <c r="E372" t="inlineStr">
        <is>
          <t>2019</t>
        </is>
      </c>
      <c r="F372" t="inlineStr">
        <is>
          <t>kt</t>
        </is>
      </c>
      <c r="G372" t="inlineStr">
        <is>
          <t>Valorisation des farines animales en fertilisation = 0 kt (SIFCO)</t>
        </is>
      </c>
      <c r="H372" t="inlineStr">
        <is>
          <t>SIFCO</t>
        </is>
      </c>
      <c r="I372" t="inlineStr">
        <is>
          <t>Statistique comprenant également les autres espèces ainsi que les exportations = extrapolation à partir de la production de C3 de chaque espèce et des exportations tous débouchés confondus</t>
        </is>
      </c>
      <c r="J372" t="inlineStr">
        <is>
          <t>Volume</t>
        </is>
      </c>
      <c r="K372" t="inlineStr">
        <is>
          <t>Valorisation des farines animales en fertilisation</t>
        </is>
      </c>
      <c r="L372" t="inlineStr">
        <is>
          <t>Coproduits - SIFCO</t>
        </is>
      </c>
      <c r="M372" t="inlineStr">
        <is>
          <t>Très faible</t>
        </is>
      </c>
      <c r="N372" t="n">
        <v>0.01</v>
      </c>
      <c r="O372" t="inlineStr"/>
      <c r="P372" t="inlineStr"/>
    </row>
    <row r="373" ht="15" customHeight="1">
      <c r="A373" s="150" t="inlineStr">
        <is>
          <t>Farines animales</t>
        </is>
      </c>
      <c r="B373" t="inlineStr">
        <is>
          <t>Usages non-alimentaires</t>
        </is>
      </c>
      <c r="C373" t="inlineStr">
        <is>
          <t>Viande chevaline</t>
        </is>
      </c>
      <c r="D373" t="inlineStr">
        <is>
          <t>France</t>
        </is>
      </c>
      <c r="E373" t="inlineStr">
        <is>
          <t>2019</t>
        </is>
      </c>
      <c r="F373" t="inlineStr">
        <is>
          <t>kt</t>
        </is>
      </c>
      <c r="G373" t="inlineStr"/>
      <c r="H373" t="inlineStr"/>
      <c r="I373" t="inlineStr"/>
      <c r="J373" t="inlineStr"/>
      <c r="K373" t="inlineStr"/>
      <c r="L373" t="inlineStr"/>
      <c r="M373" t="inlineStr"/>
      <c r="N373" t="n">
        <v>0.05</v>
      </c>
      <c r="O373" t="inlineStr"/>
      <c r="P373" t="inlineStr"/>
    </row>
    <row r="374" ht="15" customHeight="1">
      <c r="A374" s="150" t="inlineStr">
        <is>
          <t>Farines animales</t>
        </is>
      </c>
      <c r="B374" t="inlineStr">
        <is>
          <t>Débouchés</t>
        </is>
      </c>
      <c r="C374" t="inlineStr">
        <is>
          <t>Viande chevaline</t>
        </is>
      </c>
      <c r="D374" t="inlineStr">
        <is>
          <t>France</t>
        </is>
      </c>
      <c r="E374" t="inlineStr">
        <is>
          <t>2019</t>
        </is>
      </c>
      <c r="F374" t="inlineStr">
        <is>
          <t>kt</t>
        </is>
      </c>
      <c r="G374" t="inlineStr"/>
      <c r="H374" t="inlineStr"/>
      <c r="I374" t="inlineStr"/>
      <c r="J374" t="inlineStr"/>
      <c r="K374" t="inlineStr"/>
      <c r="L374" t="inlineStr"/>
      <c r="M374" t="inlineStr"/>
      <c r="N374" t="n">
        <v>0.05</v>
      </c>
      <c r="O374" t="inlineStr"/>
      <c r="P374" t="inlineStr"/>
    </row>
    <row r="375" ht="15" customHeight="1">
      <c r="A375" s="150" t="inlineStr">
        <is>
          <t>Graisses animales</t>
        </is>
      </c>
      <c r="B375" t="inlineStr">
        <is>
          <t>Energie</t>
        </is>
      </c>
      <c r="C375" t="inlineStr">
        <is>
          <t>Viande chevaline</t>
        </is>
      </c>
      <c r="D375" t="inlineStr">
        <is>
          <t>France</t>
        </is>
      </c>
      <c r="E375" t="inlineStr">
        <is>
          <t>2019</t>
        </is>
      </c>
      <c r="F375" t="inlineStr">
        <is>
          <t>kt</t>
        </is>
      </c>
      <c r="G375" t="inlineStr">
        <is>
          <t>Valorisation des graisses animales en énergie = 0 kt (SIFCO)</t>
        </is>
      </c>
      <c r="H375" t="inlineStr">
        <is>
          <t>SIFCO</t>
        </is>
      </c>
      <c r="I375" t="inlineStr">
        <is>
          <t>Statistique comprenant également les autres espèces ainsi que les exportations = extrapolation à partir de la production de C3 de chaque espèce et des exportations tous débouchés confondus</t>
        </is>
      </c>
      <c r="J375" t="inlineStr">
        <is>
          <t>Volume</t>
        </is>
      </c>
      <c r="K375" t="inlineStr">
        <is>
          <t>Valorisation des graisses animales en énergie</t>
        </is>
      </c>
      <c r="L375" t="inlineStr">
        <is>
          <t>Coproduits - SIFCO</t>
        </is>
      </c>
      <c r="M375" t="inlineStr">
        <is>
          <t>Très faible</t>
        </is>
      </c>
      <c r="N375" t="n">
        <v>0.02</v>
      </c>
      <c r="O375" t="inlineStr"/>
      <c r="P375" t="inlineStr"/>
    </row>
    <row r="376" ht="15" customHeight="1">
      <c r="A376" s="150" t="inlineStr">
        <is>
          <t>Graisses animales</t>
        </is>
      </c>
      <c r="B376" t="inlineStr">
        <is>
          <t>Usages non-alimentaires</t>
        </is>
      </c>
      <c r="C376" t="inlineStr">
        <is>
          <t>Viande chevaline</t>
        </is>
      </c>
      <c r="D376" t="inlineStr">
        <is>
          <t>France</t>
        </is>
      </c>
      <c r="E376" t="inlineStr">
        <is>
          <t>2019</t>
        </is>
      </c>
      <c r="F376" t="inlineStr">
        <is>
          <t>kt</t>
        </is>
      </c>
      <c r="G376" t="inlineStr"/>
      <c r="H376" t="inlineStr"/>
      <c r="I376" t="inlineStr"/>
      <c r="J376" t="inlineStr"/>
      <c r="K376" t="inlineStr"/>
      <c r="L376" t="inlineStr"/>
      <c r="M376" t="inlineStr"/>
      <c r="N376" t="n">
        <v>0.02</v>
      </c>
      <c r="O376" t="inlineStr"/>
      <c r="P376" t="inlineStr"/>
    </row>
    <row r="377" ht="15" customHeight="1">
      <c r="A377" s="150" t="inlineStr">
        <is>
          <t>Graisses animales</t>
        </is>
      </c>
      <c r="B377" t="inlineStr">
        <is>
          <t>Débouchés</t>
        </is>
      </c>
      <c r="C377" t="inlineStr">
        <is>
          <t>Viande chevaline</t>
        </is>
      </c>
      <c r="D377" t="inlineStr">
        <is>
          <t>France</t>
        </is>
      </c>
      <c r="E377" t="inlineStr">
        <is>
          <t>2019</t>
        </is>
      </c>
      <c r="F377" t="inlineStr">
        <is>
          <t>kt</t>
        </is>
      </c>
      <c r="G377" t="inlineStr"/>
      <c r="H377" t="inlineStr"/>
      <c r="I377" t="inlineStr"/>
      <c r="J377" t="inlineStr"/>
      <c r="K377" t="inlineStr"/>
      <c r="L377" t="inlineStr"/>
      <c r="M377" t="inlineStr"/>
      <c r="N377" t="n">
        <v>0.02</v>
      </c>
      <c r="O377" t="inlineStr"/>
      <c r="P377" t="inlineStr"/>
    </row>
    <row r="378" ht="15" customHeight="1">
      <c r="A378" s="150" t="inlineStr">
        <is>
          <t>PAT et CGA</t>
        </is>
      </c>
      <c r="B378" t="inlineStr">
        <is>
          <t>Charcuterie industrielle</t>
        </is>
      </c>
      <c r="C378" t="inlineStr">
        <is>
          <t>Viande chevaline</t>
        </is>
      </c>
      <c r="D378" t="inlineStr">
        <is>
          <t>France</t>
        </is>
      </c>
      <c r="E378" t="inlineStr">
        <is>
          <t>2019</t>
        </is>
      </c>
      <c r="F378" t="inlineStr">
        <is>
          <t>kt</t>
        </is>
      </c>
      <c r="G378" t="inlineStr"/>
      <c r="H378" t="inlineStr"/>
      <c r="I378" t="inlineStr"/>
      <c r="J378" t="inlineStr"/>
      <c r="K378" t="inlineStr"/>
      <c r="L378" t="inlineStr"/>
      <c r="M378" t="inlineStr"/>
      <c r="N378" t="n">
        <v>0.01</v>
      </c>
      <c r="O378" t="n">
        <v>0</v>
      </c>
      <c r="P378" t="n">
        <v>0.01</v>
      </c>
    </row>
    <row r="379" ht="15" customHeight="1">
      <c r="A379" s="150" t="inlineStr">
        <is>
          <t>PAT et CGA</t>
        </is>
      </c>
      <c r="B379" t="inlineStr">
        <is>
          <t>Fabrication de plats préparés</t>
        </is>
      </c>
      <c r="C379" t="inlineStr">
        <is>
          <t>Viande chevaline</t>
        </is>
      </c>
      <c r="D379" t="inlineStr">
        <is>
          <t>France</t>
        </is>
      </c>
      <c r="E379" t="inlineStr">
        <is>
          <t>2019</t>
        </is>
      </c>
      <c r="F379" t="inlineStr">
        <is>
          <t>kt</t>
        </is>
      </c>
      <c r="G379" t="inlineStr"/>
      <c r="H379" t="inlineStr"/>
      <c r="I379" t="inlineStr"/>
      <c r="J379" t="inlineStr"/>
      <c r="K379" t="inlineStr"/>
      <c r="L379" t="inlineStr"/>
      <c r="M379" t="inlineStr"/>
      <c r="N379" t="n">
        <v>0.01</v>
      </c>
      <c r="O379" t="n">
        <v>0</v>
      </c>
      <c r="P379" t="n">
        <v>0.01</v>
      </c>
    </row>
    <row r="380" ht="15" customHeight="1">
      <c r="A380" s="150" t="inlineStr">
        <is>
          <t>PAT et CGA</t>
        </is>
      </c>
      <c r="B380" t="inlineStr">
        <is>
          <t>Alimentation animale rente</t>
        </is>
      </c>
      <c r="C380" t="inlineStr">
        <is>
          <t>Viande chevaline</t>
        </is>
      </c>
      <c r="D380" t="inlineStr">
        <is>
          <t>France</t>
        </is>
      </c>
      <c r="E380" t="inlineStr">
        <is>
          <t>2019</t>
        </is>
      </c>
      <c r="F380" t="inlineStr">
        <is>
          <t>kt</t>
        </is>
      </c>
      <c r="G380" t="inlineStr"/>
      <c r="H380" t="inlineStr"/>
      <c r="I380" t="inlineStr"/>
      <c r="J380" t="inlineStr"/>
      <c r="K380" t="inlineStr"/>
      <c r="L380" t="inlineStr"/>
      <c r="M380" t="inlineStr"/>
      <c r="N380" t="n">
        <v>0.01</v>
      </c>
      <c r="O380" t="inlineStr"/>
      <c r="P380" t="inlineStr"/>
    </row>
    <row r="381" ht="15" customHeight="1">
      <c r="A381" s="150" t="inlineStr">
        <is>
          <t>PAT et CGA</t>
        </is>
      </c>
      <c r="B381" t="inlineStr">
        <is>
          <t>Petfood</t>
        </is>
      </c>
      <c r="C381" t="inlineStr">
        <is>
          <t>Viande chevaline</t>
        </is>
      </c>
      <c r="D381" t="inlineStr">
        <is>
          <t>France</t>
        </is>
      </c>
      <c r="E381" t="inlineStr">
        <is>
          <t>2019</t>
        </is>
      </c>
      <c r="F381" t="inlineStr">
        <is>
          <t>kt</t>
        </is>
      </c>
      <c r="G381" t="inlineStr"/>
      <c r="H381" t="inlineStr"/>
      <c r="I381" t="inlineStr"/>
      <c r="J381" t="inlineStr"/>
      <c r="K381" t="inlineStr"/>
      <c r="L381" t="inlineStr"/>
      <c r="M381" t="inlineStr"/>
      <c r="N381" t="n">
        <v>0.15</v>
      </c>
      <c r="O381" t="inlineStr"/>
      <c r="P381" t="inlineStr"/>
    </row>
    <row r="382" ht="15" customHeight="1">
      <c r="A382" s="150" t="inlineStr">
        <is>
          <t>PAT et CGA</t>
        </is>
      </c>
      <c r="B382" t="inlineStr">
        <is>
          <t>Aquaculture</t>
        </is>
      </c>
      <c r="C382" t="inlineStr">
        <is>
          <t>Viande chevaline</t>
        </is>
      </c>
      <c r="D382" t="inlineStr">
        <is>
          <t>France</t>
        </is>
      </c>
      <c r="E382" t="inlineStr">
        <is>
          <t>2019</t>
        </is>
      </c>
      <c r="F382" t="inlineStr">
        <is>
          <t>kt</t>
        </is>
      </c>
      <c r="G382" t="inlineStr"/>
      <c r="H382" t="inlineStr"/>
      <c r="I382" t="inlineStr"/>
      <c r="J382" t="inlineStr"/>
      <c r="K382" t="inlineStr"/>
      <c r="L382" t="inlineStr"/>
      <c r="M382" t="inlineStr"/>
      <c r="N382" t="n">
        <v>0</v>
      </c>
      <c r="O382" t="inlineStr"/>
      <c r="P382" t="inlineStr"/>
    </row>
    <row r="383" ht="15" customHeight="1">
      <c r="A383" s="150" t="inlineStr">
        <is>
          <t>PAT et CGA</t>
        </is>
      </c>
      <c r="B383" t="inlineStr">
        <is>
          <t>Energie</t>
        </is>
      </c>
      <c r="C383" t="inlineStr">
        <is>
          <t>Viande chevaline</t>
        </is>
      </c>
      <c r="D383" t="inlineStr">
        <is>
          <t>France</t>
        </is>
      </c>
      <c r="E383" t="inlineStr">
        <is>
          <t>2019</t>
        </is>
      </c>
      <c r="F383" t="inlineStr">
        <is>
          <t>kt</t>
        </is>
      </c>
      <c r="G383" t="inlineStr"/>
      <c r="H383" t="inlineStr"/>
      <c r="I383" t="inlineStr"/>
      <c r="J383" t="inlineStr"/>
      <c r="K383" t="inlineStr"/>
      <c r="L383" t="inlineStr"/>
      <c r="M383" t="inlineStr"/>
      <c r="N383" t="n">
        <v>0.01</v>
      </c>
      <c r="O383" t="inlineStr"/>
      <c r="P383" t="inlineStr"/>
    </row>
    <row r="384" ht="15" customHeight="1">
      <c r="A384" s="150" t="inlineStr">
        <is>
          <t>PAT et CGA</t>
        </is>
      </c>
      <c r="B384" t="inlineStr">
        <is>
          <t>Fertilisation</t>
        </is>
      </c>
      <c r="C384" t="inlineStr">
        <is>
          <t>Viande chevaline</t>
        </is>
      </c>
      <c r="D384" t="inlineStr">
        <is>
          <t>France</t>
        </is>
      </c>
      <c r="E384" t="inlineStr">
        <is>
          <t>2019</t>
        </is>
      </c>
      <c r="F384" t="inlineStr">
        <is>
          <t>kt</t>
        </is>
      </c>
      <c r="G384" t="inlineStr"/>
      <c r="H384" t="inlineStr"/>
      <c r="I384" t="inlineStr"/>
      <c r="J384" t="inlineStr"/>
      <c r="K384" t="inlineStr"/>
      <c r="L384" t="inlineStr"/>
      <c r="M384" t="inlineStr"/>
      <c r="N384" t="n">
        <v>0.01</v>
      </c>
      <c r="O384" t="inlineStr"/>
      <c r="P384" t="inlineStr"/>
    </row>
    <row r="385" ht="15" customHeight="1">
      <c r="A385" s="150" t="inlineStr">
        <is>
          <t>PAT et CGA</t>
        </is>
      </c>
      <c r="B385" t="inlineStr">
        <is>
          <t>Autres industries</t>
        </is>
      </c>
      <c r="C385" t="inlineStr">
        <is>
          <t>Viande chevaline</t>
        </is>
      </c>
      <c r="D385" t="inlineStr">
        <is>
          <t>France</t>
        </is>
      </c>
      <c r="E385" t="inlineStr">
        <is>
          <t>2019</t>
        </is>
      </c>
      <c r="F385" t="inlineStr">
        <is>
          <t>kt</t>
        </is>
      </c>
      <c r="G385" t="inlineStr"/>
      <c r="H385" t="inlineStr"/>
      <c r="I385" t="inlineStr"/>
      <c r="J385" t="inlineStr"/>
      <c r="K385" t="inlineStr"/>
      <c r="L385" t="inlineStr"/>
      <c r="M385" t="inlineStr"/>
      <c r="N385" t="n">
        <v>0.02</v>
      </c>
      <c r="O385" t="inlineStr"/>
      <c r="P385" t="inlineStr"/>
    </row>
    <row r="386" ht="15" customHeight="1">
      <c r="A386" s="150" t="inlineStr">
        <is>
          <t>PAT et CGA</t>
        </is>
      </c>
      <c r="B386" t="inlineStr">
        <is>
          <t>Autres usages (ou usages inconnus)</t>
        </is>
      </c>
      <c r="C386" t="inlineStr">
        <is>
          <t>Viande chevaline</t>
        </is>
      </c>
      <c r="D386" t="inlineStr">
        <is>
          <t>France</t>
        </is>
      </c>
      <c r="E386" t="inlineStr">
        <is>
          <t>2019</t>
        </is>
      </c>
      <c r="F386" t="inlineStr">
        <is>
          <t>kt</t>
        </is>
      </c>
      <c r="G386" t="inlineStr"/>
      <c r="H386" t="inlineStr"/>
      <c r="I386" t="inlineStr"/>
      <c r="J386" t="inlineStr"/>
      <c r="K386" t="inlineStr"/>
      <c r="L386" t="inlineStr"/>
      <c r="M386" t="inlineStr"/>
      <c r="N386" t="n">
        <v>0</v>
      </c>
      <c r="O386" t="inlineStr"/>
      <c r="P386" t="inlineStr"/>
    </row>
    <row r="387" ht="15" customHeight="1">
      <c r="A387" s="150" t="inlineStr">
        <is>
          <t>PAT et CGA</t>
        </is>
      </c>
      <c r="B387" t="inlineStr">
        <is>
          <t>Export</t>
        </is>
      </c>
      <c r="C387" t="inlineStr">
        <is>
          <t>Viande chevaline</t>
        </is>
      </c>
      <c r="D387" t="inlineStr">
        <is>
          <t>France</t>
        </is>
      </c>
      <c r="E387" t="inlineStr">
        <is>
          <t>2019</t>
        </is>
      </c>
      <c r="F387" t="inlineStr">
        <is>
          <t>kt</t>
        </is>
      </c>
      <c r="G387" t="inlineStr"/>
      <c r="H387" t="inlineStr"/>
      <c r="I387" t="inlineStr"/>
      <c r="J387" t="inlineStr"/>
      <c r="K387" t="inlineStr"/>
      <c r="L387" t="inlineStr"/>
      <c r="M387" t="inlineStr"/>
      <c r="N387" t="n">
        <v>0.42</v>
      </c>
      <c r="O387" t="inlineStr"/>
      <c r="P387" t="inlineStr"/>
    </row>
    <row r="388" ht="15" customHeight="1">
      <c r="A388" s="150" t="inlineStr">
        <is>
          <t>PAT et CGA</t>
        </is>
      </c>
      <c r="B388" t="inlineStr">
        <is>
          <t>Autres IAA</t>
        </is>
      </c>
      <c r="C388" t="inlineStr">
        <is>
          <t>Viande chevaline</t>
        </is>
      </c>
      <c r="D388" t="inlineStr">
        <is>
          <t>France</t>
        </is>
      </c>
      <c r="E388" t="inlineStr">
        <is>
          <t>2019</t>
        </is>
      </c>
      <c r="F388" t="inlineStr">
        <is>
          <t>kt</t>
        </is>
      </c>
      <c r="G388" t="inlineStr"/>
      <c r="H388" t="inlineStr"/>
      <c r="I388" t="inlineStr"/>
      <c r="J388" t="inlineStr"/>
      <c r="K388" t="inlineStr"/>
      <c r="L388" t="inlineStr"/>
      <c r="M388" t="inlineStr"/>
      <c r="N388" t="n">
        <v>0.01</v>
      </c>
      <c r="O388" t="inlineStr"/>
      <c r="P388" t="inlineStr"/>
    </row>
    <row r="389" ht="15" customHeight="1">
      <c r="A389" s="150" t="inlineStr">
        <is>
          <t>PAT et CGA</t>
        </is>
      </c>
      <c r="B389" t="inlineStr">
        <is>
          <t>Alimentation humaine</t>
        </is>
      </c>
      <c r="C389" t="inlineStr">
        <is>
          <t>Viande chevaline</t>
        </is>
      </c>
      <c r="D389" t="inlineStr">
        <is>
          <t>France</t>
        </is>
      </c>
      <c r="E389" t="inlineStr">
        <is>
          <t>2019</t>
        </is>
      </c>
      <c r="F389" t="inlineStr">
        <is>
          <t>kt</t>
        </is>
      </c>
      <c r="G389" t="inlineStr"/>
      <c r="H389" t="inlineStr"/>
      <c r="I389" t="inlineStr"/>
      <c r="J389" t="inlineStr"/>
      <c r="K389" t="inlineStr"/>
      <c r="L389" t="inlineStr"/>
      <c r="M389" t="inlineStr"/>
      <c r="N389" t="n">
        <v>0.01</v>
      </c>
      <c r="O389" t="inlineStr"/>
      <c r="P389" t="inlineStr"/>
    </row>
    <row r="390" ht="15" customHeight="1">
      <c r="A390" s="150" t="inlineStr">
        <is>
          <t>PAT et CGA</t>
        </is>
      </c>
      <c r="B390" t="inlineStr">
        <is>
          <t>Usages alimentaires</t>
        </is>
      </c>
      <c r="C390" t="inlineStr">
        <is>
          <t>Viande chevaline</t>
        </is>
      </c>
      <c r="D390" t="inlineStr">
        <is>
          <t>France</t>
        </is>
      </c>
      <c r="E390" t="inlineStr">
        <is>
          <t>2019</t>
        </is>
      </c>
      <c r="F390" t="inlineStr">
        <is>
          <t>kt</t>
        </is>
      </c>
      <c r="G390" t="inlineStr"/>
      <c r="H390" t="inlineStr"/>
      <c r="I390" t="inlineStr"/>
      <c r="J390" t="inlineStr"/>
      <c r="K390" t="inlineStr"/>
      <c r="L390" t="inlineStr"/>
      <c r="M390" t="inlineStr"/>
      <c r="N390" t="n">
        <v>0.18</v>
      </c>
      <c r="O390" t="inlineStr"/>
      <c r="P390" t="inlineStr"/>
    </row>
    <row r="391" ht="15" customHeight="1">
      <c r="A391" s="150" t="inlineStr">
        <is>
          <t>PAT et CGA</t>
        </is>
      </c>
      <c r="B391" t="inlineStr">
        <is>
          <t>Alimentation animale</t>
        </is>
      </c>
      <c r="C391" t="inlineStr">
        <is>
          <t>Viande chevaline</t>
        </is>
      </c>
      <c r="D391" t="inlineStr">
        <is>
          <t>France</t>
        </is>
      </c>
      <c r="E391" t="inlineStr">
        <is>
          <t>2019</t>
        </is>
      </c>
      <c r="F391" t="inlineStr">
        <is>
          <t>kt</t>
        </is>
      </c>
      <c r="G391" t="inlineStr"/>
      <c r="H391" t="inlineStr"/>
      <c r="I391" t="inlineStr"/>
      <c r="J391" t="inlineStr"/>
      <c r="K391" t="inlineStr"/>
      <c r="L391" t="inlineStr"/>
      <c r="M391" t="inlineStr"/>
      <c r="N391" t="n">
        <v>0.16</v>
      </c>
      <c r="O391" t="inlineStr"/>
      <c r="P391" t="inlineStr"/>
    </row>
    <row r="392" ht="15" customHeight="1">
      <c r="A392" s="150" t="inlineStr">
        <is>
          <t>PAT et CGA</t>
        </is>
      </c>
      <c r="B392" t="inlineStr">
        <is>
          <t>Débouchés</t>
        </is>
      </c>
      <c r="C392" t="inlineStr">
        <is>
          <t>Viande chevaline</t>
        </is>
      </c>
      <c r="D392" t="inlineStr">
        <is>
          <t>France</t>
        </is>
      </c>
      <c r="E392" t="inlineStr">
        <is>
          <t>2019</t>
        </is>
      </c>
      <c r="F392" t="inlineStr">
        <is>
          <t>kt</t>
        </is>
      </c>
      <c r="G392" t="inlineStr"/>
      <c r="H392" t="inlineStr"/>
      <c r="I392" t="inlineStr"/>
      <c r="J392" t="inlineStr"/>
      <c r="K392" t="inlineStr"/>
      <c r="L392" t="inlineStr"/>
      <c r="M392" t="inlineStr"/>
      <c r="N392" t="n">
        <v>0.22</v>
      </c>
      <c r="O392" t="inlineStr"/>
      <c r="P392" t="inlineStr"/>
    </row>
    <row r="393" ht="15" customHeight="1">
      <c r="A393" s="150" t="inlineStr">
        <is>
          <t>PAT et CGA</t>
        </is>
      </c>
      <c r="B393" t="inlineStr">
        <is>
          <t>Usages non-alimentaires</t>
        </is>
      </c>
      <c r="C393" t="inlineStr">
        <is>
          <t>Viande chevaline</t>
        </is>
      </c>
      <c r="D393" t="inlineStr">
        <is>
          <t>France</t>
        </is>
      </c>
      <c r="E393" t="inlineStr">
        <is>
          <t>2019</t>
        </is>
      </c>
      <c r="F393" t="inlineStr">
        <is>
          <t>kt</t>
        </is>
      </c>
      <c r="G393" t="inlineStr"/>
      <c r="H393" t="inlineStr"/>
      <c r="I393" t="inlineStr"/>
      <c r="J393" t="inlineStr"/>
      <c r="K393" t="inlineStr"/>
      <c r="L393" t="inlineStr"/>
      <c r="M393" t="inlineStr"/>
      <c r="N393" t="n">
        <v>0.05</v>
      </c>
      <c r="O393" t="inlineStr"/>
      <c r="P393" t="inlineStr"/>
    </row>
    <row r="394" ht="15" customHeight="1">
      <c r="A394" s="150" t="inlineStr">
        <is>
          <t>Protéines animales transformées</t>
        </is>
      </c>
      <c r="B394" t="inlineStr">
        <is>
          <t>Charcuterie industrielle</t>
        </is>
      </c>
      <c r="C394" t="inlineStr">
        <is>
          <t>Viande chevaline</t>
        </is>
      </c>
      <c r="D394" t="inlineStr">
        <is>
          <t>France</t>
        </is>
      </c>
      <c r="E394" t="inlineStr">
        <is>
          <t>2019</t>
        </is>
      </c>
      <c r="F394" t="inlineStr">
        <is>
          <t>kt</t>
        </is>
      </c>
      <c r="G394" t="inlineStr"/>
      <c r="H394" t="inlineStr"/>
      <c r="I394" t="inlineStr"/>
      <c r="J394" t="inlineStr"/>
      <c r="K394" t="inlineStr"/>
      <c r="L394" t="inlineStr"/>
      <c r="M394" t="inlineStr"/>
      <c r="N394" t="n">
        <v>0</v>
      </c>
      <c r="O394" t="n">
        <v>0</v>
      </c>
      <c r="P394" t="n">
        <v>0.01</v>
      </c>
    </row>
    <row r="395" ht="15" customHeight="1">
      <c r="A395" s="150" t="inlineStr">
        <is>
          <t>Protéines animales transformées</t>
        </is>
      </c>
      <c r="B395" t="inlineStr">
        <is>
          <t>Fabrication de plats préparés</t>
        </is>
      </c>
      <c r="C395" t="inlineStr">
        <is>
          <t>Viande chevaline</t>
        </is>
      </c>
      <c r="D395" t="inlineStr">
        <is>
          <t>France</t>
        </is>
      </c>
      <c r="E395" t="inlineStr">
        <is>
          <t>2019</t>
        </is>
      </c>
      <c r="F395" t="inlineStr">
        <is>
          <t>kt</t>
        </is>
      </c>
      <c r="G395" t="inlineStr"/>
      <c r="H395" t="inlineStr"/>
      <c r="I395" t="inlineStr"/>
      <c r="J395" t="inlineStr"/>
      <c r="K395" t="inlineStr"/>
      <c r="L395" t="inlineStr"/>
      <c r="M395" t="inlineStr"/>
      <c r="N395" t="n">
        <v>0</v>
      </c>
      <c r="O395" t="n">
        <v>0</v>
      </c>
      <c r="P395" t="n">
        <v>0.01</v>
      </c>
    </row>
    <row r="396" ht="15" customHeight="1">
      <c r="A396" s="150" t="inlineStr">
        <is>
          <t>Protéines animales transformées</t>
        </is>
      </c>
      <c r="B396" t="inlineStr">
        <is>
          <t>Alimentation animale rente</t>
        </is>
      </c>
      <c r="C396" t="inlineStr">
        <is>
          <t>Viande chevaline</t>
        </is>
      </c>
      <c r="D396" t="inlineStr">
        <is>
          <t>France</t>
        </is>
      </c>
      <c r="E396" t="inlineStr">
        <is>
          <t>2019</t>
        </is>
      </c>
      <c r="F396" t="inlineStr">
        <is>
          <t>kt</t>
        </is>
      </c>
      <c r="G396" t="inlineStr">
        <is>
          <t>Valorisation des PAT en alimentation animale rente = 0 kt (SIFCO)</t>
        </is>
      </c>
      <c r="H396" t="inlineStr">
        <is>
          <t>SIFCO</t>
        </is>
      </c>
      <c r="I396" t="inlineStr">
        <is>
          <t>Statistique comprenant également les autres espèces ainsi que les exportations = extrapolation à partir de la production de C3 de chaque espèce et des exportations tous débouchés confondus</t>
        </is>
      </c>
      <c r="J396" t="inlineStr">
        <is>
          <t>Volume</t>
        </is>
      </c>
      <c r="K396" t="inlineStr">
        <is>
          <t>Valorisation des PAT en alimentation animale rente</t>
        </is>
      </c>
      <c r="L396" t="inlineStr">
        <is>
          <t>Coproduits - SIFCO</t>
        </is>
      </c>
      <c r="M396" t="inlineStr">
        <is>
          <t>Très faible</t>
        </is>
      </c>
      <c r="N396" t="n">
        <v>0.01</v>
      </c>
      <c r="O396" t="inlineStr"/>
      <c r="P396" t="inlineStr"/>
    </row>
    <row r="397" ht="15" customHeight="1">
      <c r="A397" s="150" t="inlineStr">
        <is>
          <t>Protéines animales transformées</t>
        </is>
      </c>
      <c r="B397" t="inlineStr">
        <is>
          <t>Petfood</t>
        </is>
      </c>
      <c r="C397" t="inlineStr">
        <is>
          <t>Viande chevaline</t>
        </is>
      </c>
      <c r="D397" t="inlineStr">
        <is>
          <t>France</t>
        </is>
      </c>
      <c r="E397" t="inlineStr">
        <is>
          <t>2019</t>
        </is>
      </c>
      <c r="F397" t="inlineStr">
        <is>
          <t>kt</t>
        </is>
      </c>
      <c r="G397" t="inlineStr">
        <is>
          <t>Valorisation des PAT en petfood = 0 kt (SIFCO)</t>
        </is>
      </c>
      <c r="H397" t="inlineStr">
        <is>
          <t>SIFCO</t>
        </is>
      </c>
      <c r="I397" t="inlineStr">
        <is>
          <t>Statistique comprenant également les autres espèces ainsi que les exportations = extrapolation à partir de la production de C3 de chaque espèce et des exportations tous débouchés confondus</t>
        </is>
      </c>
      <c r="J397" t="inlineStr">
        <is>
          <t>Volume</t>
        </is>
      </c>
      <c r="K397" t="inlineStr">
        <is>
          <t>Valorisation des PAT en petfood</t>
        </is>
      </c>
      <c r="L397" t="inlineStr">
        <is>
          <t>Coproduits - SIFCO</t>
        </is>
      </c>
      <c r="M397" t="inlineStr">
        <is>
          <t>Très faible</t>
        </is>
      </c>
      <c r="N397" t="n">
        <v>0.14</v>
      </c>
      <c r="O397" t="inlineStr"/>
      <c r="P397" t="inlineStr"/>
    </row>
    <row r="398" ht="15" customHeight="1">
      <c r="A398" s="150" t="inlineStr">
        <is>
          <t>Protéines animales transformées</t>
        </is>
      </c>
      <c r="B398" t="inlineStr">
        <is>
          <t>Aquaculture</t>
        </is>
      </c>
      <c r="C398" t="inlineStr">
        <is>
          <t>Viande chevaline</t>
        </is>
      </c>
      <c r="D398" t="inlineStr">
        <is>
          <t>France</t>
        </is>
      </c>
      <c r="E398" t="inlineStr">
        <is>
          <t>2019</t>
        </is>
      </c>
      <c r="F398" t="inlineStr">
        <is>
          <t>kt</t>
        </is>
      </c>
      <c r="G398" t="inlineStr">
        <is>
          <t>Valorisation des PAT en aquaculture = 0 kt (SIFCO)</t>
        </is>
      </c>
      <c r="H398" t="inlineStr">
        <is>
          <t>SIFCO</t>
        </is>
      </c>
      <c r="I398" t="inlineStr">
        <is>
          <t>Statistique comprenant également les autres espèces ainsi que les exportations = extrapolation à partir de la production de C3 de chaque espèce et des exportations tous débouchés confondus</t>
        </is>
      </c>
      <c r="J398" t="inlineStr">
        <is>
          <t>Volume</t>
        </is>
      </c>
      <c r="K398" t="inlineStr">
        <is>
          <t>Valorisation des PAT en aquaculture</t>
        </is>
      </c>
      <c r="L398" t="inlineStr">
        <is>
          <t>Coproduits - SIFCO</t>
        </is>
      </c>
      <c r="M398" t="inlineStr">
        <is>
          <t>Très faible</t>
        </is>
      </c>
      <c r="N398" t="n">
        <v>0</v>
      </c>
      <c r="O398" t="inlineStr"/>
      <c r="P398" t="inlineStr"/>
    </row>
    <row r="399" ht="15" customHeight="1">
      <c r="A399" s="150" t="inlineStr">
        <is>
          <t>Protéines animales transformées</t>
        </is>
      </c>
      <c r="B399" t="inlineStr">
        <is>
          <t>Energie</t>
        </is>
      </c>
      <c r="C399" t="inlineStr">
        <is>
          <t>Viande chevaline</t>
        </is>
      </c>
      <c r="D399" t="inlineStr">
        <is>
          <t>France</t>
        </is>
      </c>
      <c r="E399" t="inlineStr">
        <is>
          <t>2019</t>
        </is>
      </c>
      <c r="F399" t="inlineStr">
        <is>
          <t>kt</t>
        </is>
      </c>
      <c r="G399" t="inlineStr">
        <is>
          <t>Valorisation des PAT en énergie = 0 kt (SIFCO)</t>
        </is>
      </c>
      <c r="H399" t="inlineStr">
        <is>
          <t>SIFCO</t>
        </is>
      </c>
      <c r="I399" t="inlineStr">
        <is>
          <t>Statistique comprenant également les autres espèces ainsi que les exportations = extrapolation à partir de la production de C3 de chaque espèce et des exportations tous débouchés confondus</t>
        </is>
      </c>
      <c r="J399" t="inlineStr">
        <is>
          <t>Volume</t>
        </is>
      </c>
      <c r="K399" t="inlineStr">
        <is>
          <t>Valorisation des PAT en énergie</t>
        </is>
      </c>
      <c r="L399" t="inlineStr">
        <is>
          <t>Coproduits - SIFCO</t>
        </is>
      </c>
      <c r="M399" t="inlineStr">
        <is>
          <t>Très faible</t>
        </is>
      </c>
      <c r="N399" t="n">
        <v>0</v>
      </c>
      <c r="O399" t="inlineStr"/>
      <c r="P399" t="inlineStr"/>
    </row>
    <row r="400" ht="15" customHeight="1">
      <c r="A400" s="150" t="inlineStr">
        <is>
          <t>Protéines animales transformées</t>
        </is>
      </c>
      <c r="B400" t="inlineStr">
        <is>
          <t>Fertilisation</t>
        </is>
      </c>
      <c r="C400" t="inlineStr">
        <is>
          <t>Viande chevaline</t>
        </is>
      </c>
      <c r="D400" t="inlineStr">
        <is>
          <t>France</t>
        </is>
      </c>
      <c r="E400" t="inlineStr">
        <is>
          <t>2019</t>
        </is>
      </c>
      <c r="F400" t="inlineStr">
        <is>
          <t>kt</t>
        </is>
      </c>
      <c r="G400" t="inlineStr">
        <is>
          <t>Valorisation des PAT en fertilisation = 0 kt (SIFCO)</t>
        </is>
      </c>
      <c r="H400" t="inlineStr">
        <is>
          <t>SIFCO</t>
        </is>
      </c>
      <c r="I400" t="inlineStr">
        <is>
          <t>Statistique comprenant également les autres espèces ainsi que les exportations = extrapolation à partir de la production de C3 de chaque espèce et des exportations tous débouchés confondus</t>
        </is>
      </c>
      <c r="J400" t="inlineStr">
        <is>
          <t>Volume</t>
        </is>
      </c>
      <c r="K400" t="inlineStr">
        <is>
          <t>Valorisation des PAT en fertilisation</t>
        </is>
      </c>
      <c r="L400" t="inlineStr">
        <is>
          <t>Coproduits - SIFCO</t>
        </is>
      </c>
      <c r="M400" t="inlineStr">
        <is>
          <t>Très faible</t>
        </is>
      </c>
      <c r="N400" t="n">
        <v>0.01</v>
      </c>
      <c r="O400" t="inlineStr"/>
      <c r="P400" t="inlineStr"/>
    </row>
    <row r="401" ht="15" customHeight="1">
      <c r="A401" s="150" t="inlineStr">
        <is>
          <t>Protéines animales transformées</t>
        </is>
      </c>
      <c r="B401" t="inlineStr">
        <is>
          <t>Autres industries</t>
        </is>
      </c>
      <c r="C401" t="inlineStr">
        <is>
          <t>Viande chevaline</t>
        </is>
      </c>
      <c r="D401" t="inlineStr">
        <is>
          <t>France</t>
        </is>
      </c>
      <c r="E401" t="inlineStr">
        <is>
          <t>2019</t>
        </is>
      </c>
      <c r="F401" t="inlineStr">
        <is>
          <t>kt</t>
        </is>
      </c>
      <c r="G401" t="inlineStr">
        <is>
          <t>Valorisation des PAT par les autres industries = 0 kt (SIFCO)</t>
        </is>
      </c>
      <c r="H401" t="inlineStr">
        <is>
          <t>SIFCO</t>
        </is>
      </c>
      <c r="I401" t="inlineStr">
        <is>
          <t>Statistique comprenant également les autres espèces ainsi que les exportations = extrapolation à partir de la production de C3 de chaque espèce et des exportations tous débouchés confondus</t>
        </is>
      </c>
      <c r="J401" t="inlineStr">
        <is>
          <t>Volume</t>
        </is>
      </c>
      <c r="K401" t="inlineStr">
        <is>
          <t>Valorisation des PAT par les autres industries</t>
        </is>
      </c>
      <c r="L401" t="inlineStr">
        <is>
          <t>Coproduits - SIFCO</t>
        </is>
      </c>
      <c r="M401" t="inlineStr">
        <is>
          <t>Très faible</t>
        </is>
      </c>
      <c r="N401" t="n">
        <v>-0</v>
      </c>
      <c r="O401" t="inlineStr"/>
      <c r="P401" t="inlineStr"/>
    </row>
    <row r="402" ht="15" customHeight="1">
      <c r="A402" s="150" t="inlineStr">
        <is>
          <t>Protéines animales transformées</t>
        </is>
      </c>
      <c r="B402" t="inlineStr">
        <is>
          <t>Autres usages (ou usages inconnus)</t>
        </is>
      </c>
      <c r="C402" t="inlineStr">
        <is>
          <t>Viande chevaline</t>
        </is>
      </c>
      <c r="D402" t="inlineStr">
        <is>
          <t>France</t>
        </is>
      </c>
      <c r="E402" t="inlineStr">
        <is>
          <t>2019</t>
        </is>
      </c>
      <c r="F402" t="inlineStr">
        <is>
          <t>kt</t>
        </is>
      </c>
      <c r="G402" t="inlineStr">
        <is>
          <t>Valorisation des PAT pour d'autres usages = 0 kt (SIFCO)</t>
        </is>
      </c>
      <c r="H402" t="inlineStr">
        <is>
          <t>SIFCO</t>
        </is>
      </c>
      <c r="I402" t="inlineStr">
        <is>
          <t>Statistique comprenant également les autres espèces ainsi que les exportations = extrapolation à partir de la production de C3 de chaque espèce et des exportations tous débouchés confondus</t>
        </is>
      </c>
      <c r="J402" t="inlineStr">
        <is>
          <t>Volume</t>
        </is>
      </c>
      <c r="K402" t="inlineStr">
        <is>
          <t>Valorisation des PAT pour d'autres usages</t>
        </is>
      </c>
      <c r="L402" t="inlineStr">
        <is>
          <t>Coproduits - SIFCO</t>
        </is>
      </c>
      <c r="M402" t="inlineStr">
        <is>
          <t>Très faible</t>
        </is>
      </c>
      <c r="N402" t="n">
        <v>-0</v>
      </c>
      <c r="O402" t="inlineStr"/>
      <c r="P402" t="inlineStr"/>
    </row>
    <row r="403" ht="15" customHeight="1">
      <c r="A403" s="150" t="inlineStr">
        <is>
          <t>Protéines animales transformées</t>
        </is>
      </c>
      <c r="B403" t="inlineStr">
        <is>
          <t>Export</t>
        </is>
      </c>
      <c r="C403" t="inlineStr">
        <is>
          <t>Viande chevaline</t>
        </is>
      </c>
      <c r="D403" t="inlineStr">
        <is>
          <t>France</t>
        </is>
      </c>
      <c r="E403" t="inlineStr">
        <is>
          <t>2019</t>
        </is>
      </c>
      <c r="F403" t="inlineStr">
        <is>
          <t>kt</t>
        </is>
      </c>
      <c r="G403" t="inlineStr">
        <is>
          <t>Part de PAT exportées = 58 % (SIFCO)</t>
        </is>
      </c>
      <c r="H403" t="inlineStr">
        <is>
          <t>SIFCO</t>
        </is>
      </c>
      <c r="I403" t="inlineStr">
        <is>
          <t>Extrapolation à partir des exportations tous débouchés confondus</t>
        </is>
      </c>
      <c r="J403" t="inlineStr">
        <is>
          <t>Répartition</t>
        </is>
      </c>
      <c r="K403" t="inlineStr">
        <is>
          <t>Part de PAT exportées</t>
        </is>
      </c>
      <c r="L403" t="inlineStr">
        <is>
          <t>Coproduits - SIFCO</t>
        </is>
      </c>
      <c r="M403" t="inlineStr">
        <is>
          <t>Très faible</t>
        </is>
      </c>
      <c r="N403" t="n">
        <v>0.23</v>
      </c>
      <c r="O403" t="inlineStr"/>
      <c r="P403" t="inlineStr"/>
    </row>
    <row r="404" ht="15" customHeight="1">
      <c r="A404" s="150" t="inlineStr">
        <is>
          <t>Protéines animales transformées</t>
        </is>
      </c>
      <c r="B404" t="inlineStr">
        <is>
          <t>Autres IAA</t>
        </is>
      </c>
      <c r="C404" t="inlineStr">
        <is>
          <t>Viande chevaline</t>
        </is>
      </c>
      <c r="D404" t="inlineStr">
        <is>
          <t>France</t>
        </is>
      </c>
      <c r="E404" t="inlineStr">
        <is>
          <t>2019</t>
        </is>
      </c>
      <c r="F404" t="inlineStr">
        <is>
          <t>kt</t>
        </is>
      </c>
      <c r="G404" t="inlineStr">
        <is>
          <t>Valorisation des PAT par les autres IAA = 0 kt (SIFCO)</t>
        </is>
      </c>
      <c r="H404" t="inlineStr">
        <is>
          <t>SIFCO</t>
        </is>
      </c>
      <c r="I404" t="inlineStr">
        <is>
          <t>Statistique comprenant également les autres espèces ainsi que les exportations = extrapolation à partir de la production de C3 de chaque espèce et des exportations tous débouchés confondus</t>
        </is>
      </c>
      <c r="J404" t="inlineStr">
        <is>
          <t>Volume</t>
        </is>
      </c>
      <c r="K404" t="inlineStr">
        <is>
          <t>Valorisation des PAT par les autres IAA</t>
        </is>
      </c>
      <c r="L404" t="inlineStr">
        <is>
          <t>Coproduits - SIFCO</t>
        </is>
      </c>
      <c r="M404" t="inlineStr">
        <is>
          <t>Très faible</t>
        </is>
      </c>
      <c r="N404" t="n">
        <v>0.01</v>
      </c>
      <c r="O404" t="inlineStr"/>
      <c r="P404" t="inlineStr"/>
    </row>
    <row r="405" ht="15" customHeight="1">
      <c r="A405" s="150" t="inlineStr">
        <is>
          <t>Protéines animales transformées</t>
        </is>
      </c>
      <c r="B405" t="inlineStr">
        <is>
          <t>Alimentation humaine</t>
        </is>
      </c>
      <c r="C405" t="inlineStr">
        <is>
          <t>Viande chevaline</t>
        </is>
      </c>
      <c r="D405" t="inlineStr">
        <is>
          <t>France</t>
        </is>
      </c>
      <c r="E405" t="inlineStr">
        <is>
          <t>2019</t>
        </is>
      </c>
      <c r="F405" t="inlineStr">
        <is>
          <t>kt</t>
        </is>
      </c>
      <c r="G405" t="inlineStr"/>
      <c r="H405" t="inlineStr"/>
      <c r="I405" t="inlineStr"/>
      <c r="J405" t="inlineStr"/>
      <c r="K405" t="inlineStr"/>
      <c r="L405" t="inlineStr"/>
      <c r="M405" t="inlineStr"/>
      <c r="N405" t="n">
        <v>0.01</v>
      </c>
      <c r="O405" t="inlineStr"/>
      <c r="P405" t="inlineStr"/>
    </row>
    <row r="406" ht="15" customHeight="1">
      <c r="A406" s="150" t="inlineStr">
        <is>
          <t>Protéines animales transformées</t>
        </is>
      </c>
      <c r="B406" t="inlineStr">
        <is>
          <t>Usages alimentaires</t>
        </is>
      </c>
      <c r="C406" t="inlineStr">
        <is>
          <t>Viande chevaline</t>
        </is>
      </c>
      <c r="D406" t="inlineStr">
        <is>
          <t>France</t>
        </is>
      </c>
      <c r="E406" t="inlineStr">
        <is>
          <t>2019</t>
        </is>
      </c>
      <c r="F406" t="inlineStr">
        <is>
          <t>kt</t>
        </is>
      </c>
      <c r="G406" t="inlineStr"/>
      <c r="H406" t="inlineStr"/>
      <c r="I406" t="inlineStr"/>
      <c r="J406" t="inlineStr"/>
      <c r="K406" t="inlineStr"/>
      <c r="L406" t="inlineStr"/>
      <c r="M406" t="inlineStr"/>
      <c r="N406" t="n">
        <v>0.16</v>
      </c>
      <c r="O406" t="inlineStr"/>
      <c r="P406" t="inlineStr"/>
    </row>
    <row r="407" ht="15" customHeight="1">
      <c r="A407" s="150" t="inlineStr">
        <is>
          <t>Protéines animales transformées</t>
        </is>
      </c>
      <c r="B407" t="inlineStr">
        <is>
          <t>Alimentation animale</t>
        </is>
      </c>
      <c r="C407" t="inlineStr">
        <is>
          <t>Viande chevaline</t>
        </is>
      </c>
      <c r="D407" t="inlineStr">
        <is>
          <t>France</t>
        </is>
      </c>
      <c r="E407" t="inlineStr">
        <is>
          <t>2019</t>
        </is>
      </c>
      <c r="F407" t="inlineStr">
        <is>
          <t>kt</t>
        </is>
      </c>
      <c r="G407" t="inlineStr"/>
      <c r="H407" t="inlineStr"/>
      <c r="I407" t="inlineStr"/>
      <c r="J407" t="inlineStr"/>
      <c r="K407" t="inlineStr"/>
      <c r="L407" t="inlineStr"/>
      <c r="M407" t="inlineStr"/>
      <c r="N407" t="n">
        <v>0.15</v>
      </c>
      <c r="O407" t="inlineStr"/>
      <c r="P407" t="inlineStr"/>
    </row>
    <row r="408" ht="15" customHeight="1">
      <c r="A408" s="150" t="inlineStr">
        <is>
          <t>Protéines animales transformées</t>
        </is>
      </c>
      <c r="B408" t="inlineStr">
        <is>
          <t>Débouchés</t>
        </is>
      </c>
      <c r="C408" t="inlineStr">
        <is>
          <t>Viande chevaline</t>
        </is>
      </c>
      <c r="D408" t="inlineStr">
        <is>
          <t>France</t>
        </is>
      </c>
      <c r="E408" t="inlineStr">
        <is>
          <t>2019</t>
        </is>
      </c>
      <c r="F408" t="inlineStr">
        <is>
          <t>kt</t>
        </is>
      </c>
      <c r="G408" t="inlineStr"/>
      <c r="H408" t="inlineStr"/>
      <c r="I408" t="inlineStr"/>
      <c r="J408" t="inlineStr"/>
      <c r="K408" t="inlineStr"/>
      <c r="L408" t="inlineStr"/>
      <c r="M408" t="inlineStr"/>
      <c r="N408" t="n">
        <v>0.17</v>
      </c>
      <c r="O408" t="inlineStr"/>
      <c r="P408" t="inlineStr"/>
    </row>
    <row r="409" ht="15" customHeight="1">
      <c r="A409" s="150" t="inlineStr">
        <is>
          <t>Protéines animales transformées</t>
        </is>
      </c>
      <c r="B409" t="inlineStr">
        <is>
          <t>Usages non-alimentaires</t>
        </is>
      </c>
      <c r="C409" t="inlineStr">
        <is>
          <t>Viande chevaline</t>
        </is>
      </c>
      <c r="D409" t="inlineStr">
        <is>
          <t>France</t>
        </is>
      </c>
      <c r="E409" t="inlineStr">
        <is>
          <t>2019</t>
        </is>
      </c>
      <c r="F409" t="inlineStr">
        <is>
          <t>kt</t>
        </is>
      </c>
      <c r="G409" t="inlineStr"/>
      <c r="H409" t="inlineStr"/>
      <c r="I409" t="inlineStr"/>
      <c r="J409" t="inlineStr"/>
      <c r="K409" t="inlineStr"/>
      <c r="L409" t="inlineStr"/>
      <c r="M409" t="inlineStr"/>
      <c r="N409" t="n">
        <v>0.01</v>
      </c>
      <c r="O409" t="inlineStr"/>
      <c r="P409" t="inlineStr"/>
    </row>
    <row r="410" ht="15" customHeight="1">
      <c r="A410" s="150" t="inlineStr">
        <is>
          <t>Corps gras animaux</t>
        </is>
      </c>
      <c r="B410" t="inlineStr">
        <is>
          <t>Charcuterie industrielle</t>
        </is>
      </c>
      <c r="C410" t="inlineStr">
        <is>
          <t>Viande chevaline</t>
        </is>
      </c>
      <c r="D410" t="inlineStr">
        <is>
          <t>France</t>
        </is>
      </c>
      <c r="E410" t="inlineStr">
        <is>
          <t>2019</t>
        </is>
      </c>
      <c r="F410" t="inlineStr">
        <is>
          <t>kt</t>
        </is>
      </c>
      <c r="G410" t="inlineStr"/>
      <c r="H410" t="inlineStr"/>
      <c r="I410" t="inlineStr"/>
      <c r="J410" t="inlineStr"/>
      <c r="K410" t="inlineStr"/>
      <c r="L410" t="inlineStr"/>
      <c r="M410" t="inlineStr"/>
      <c r="N410" t="n">
        <v>0</v>
      </c>
      <c r="O410" t="n">
        <v>0</v>
      </c>
      <c r="P410" t="n">
        <v>0</v>
      </c>
    </row>
    <row r="411" ht="15" customHeight="1">
      <c r="A411" s="150" t="inlineStr">
        <is>
          <t>Corps gras animaux</t>
        </is>
      </c>
      <c r="B411" t="inlineStr">
        <is>
          <t>Fabrication de plats préparés</t>
        </is>
      </c>
      <c r="C411" t="inlineStr">
        <is>
          <t>Viande chevaline</t>
        </is>
      </c>
      <c r="D411" t="inlineStr">
        <is>
          <t>France</t>
        </is>
      </c>
      <c r="E411" t="inlineStr">
        <is>
          <t>2019</t>
        </is>
      </c>
      <c r="F411" t="inlineStr">
        <is>
          <t>kt</t>
        </is>
      </c>
      <c r="G411" t="inlineStr"/>
      <c r="H411" t="inlineStr"/>
      <c r="I411" t="inlineStr"/>
      <c r="J411" t="inlineStr"/>
      <c r="K411" t="inlineStr"/>
      <c r="L411" t="inlineStr"/>
      <c r="M411" t="inlineStr"/>
      <c r="N411" t="n">
        <v>0</v>
      </c>
      <c r="O411" t="n">
        <v>0</v>
      </c>
      <c r="P411" t="n">
        <v>0</v>
      </c>
    </row>
    <row r="412" ht="15" customHeight="1">
      <c r="A412" s="150" t="inlineStr">
        <is>
          <t>Corps gras animaux</t>
        </is>
      </c>
      <c r="B412" t="inlineStr">
        <is>
          <t>Alimentation animale rente</t>
        </is>
      </c>
      <c r="C412" t="inlineStr">
        <is>
          <t>Viande chevaline</t>
        </is>
      </c>
      <c r="D412" t="inlineStr">
        <is>
          <t>France</t>
        </is>
      </c>
      <c r="E412" t="inlineStr">
        <is>
          <t>2019</t>
        </is>
      </c>
      <c r="F412" t="inlineStr">
        <is>
          <t>kt</t>
        </is>
      </c>
      <c r="G412" t="inlineStr">
        <is>
          <t>Valorisation des CGA en alimentation animale rente = 0 kt (SIFCO)</t>
        </is>
      </c>
      <c r="H412" t="inlineStr">
        <is>
          <t>SIFCO</t>
        </is>
      </c>
      <c r="I412" t="inlineStr">
        <is>
          <t>Statistique comprenant également les autres espèces ainsi que les exportations = extrapolation à partir de la production de C3 de chaque espèce et des exportations tous débouchés confondus</t>
        </is>
      </c>
      <c r="J412" t="inlineStr">
        <is>
          <t>Volume</t>
        </is>
      </c>
      <c r="K412" t="inlineStr">
        <is>
          <t>Valorisation des CGA en alimentation animale rente</t>
        </is>
      </c>
      <c r="L412" t="inlineStr">
        <is>
          <t>Coproduits - SIFCO</t>
        </is>
      </c>
      <c r="M412" t="inlineStr">
        <is>
          <t>Très faible</t>
        </is>
      </c>
      <c r="N412" t="n">
        <v>0</v>
      </c>
      <c r="O412" t="inlineStr"/>
      <c r="P412" t="inlineStr"/>
    </row>
    <row r="413" ht="15" customHeight="1">
      <c r="A413" s="150" t="inlineStr">
        <is>
          <t>Corps gras animaux</t>
        </is>
      </c>
      <c r="B413" t="inlineStr">
        <is>
          <t>Petfood</t>
        </is>
      </c>
      <c r="C413" t="inlineStr">
        <is>
          <t>Viande chevaline</t>
        </is>
      </c>
      <c r="D413" t="inlineStr">
        <is>
          <t>France</t>
        </is>
      </c>
      <c r="E413" t="inlineStr">
        <is>
          <t>2019</t>
        </is>
      </c>
      <c r="F413" t="inlineStr">
        <is>
          <t>kt</t>
        </is>
      </c>
      <c r="G413" t="inlineStr">
        <is>
          <t>Valorisation des CGA en petfood = 0 kt (SIFCO)</t>
        </is>
      </c>
      <c r="H413" t="inlineStr">
        <is>
          <t>SIFCO</t>
        </is>
      </c>
      <c r="I413" t="inlineStr">
        <is>
          <t>Statistique comprenant également les autres espèces ainsi que les exportations = extrapolation à partir de la production de C3 de chaque espèce et des exportations tous débouchés confondus</t>
        </is>
      </c>
      <c r="J413" t="inlineStr">
        <is>
          <t>Volume</t>
        </is>
      </c>
      <c r="K413" t="inlineStr">
        <is>
          <t>Valorisation des CGA en petfood</t>
        </is>
      </c>
      <c r="L413" t="inlineStr">
        <is>
          <t>Coproduits - SIFCO</t>
        </is>
      </c>
      <c r="M413" t="inlineStr">
        <is>
          <t>Très faible</t>
        </is>
      </c>
      <c r="N413" t="n">
        <v>0.01</v>
      </c>
      <c r="O413" t="inlineStr"/>
      <c r="P413" t="inlineStr"/>
    </row>
    <row r="414" ht="15" customHeight="1">
      <c r="A414" s="150" t="inlineStr">
        <is>
          <t>Corps gras animaux</t>
        </is>
      </c>
      <c r="B414" t="inlineStr">
        <is>
          <t>Aquaculture</t>
        </is>
      </c>
      <c r="C414" t="inlineStr">
        <is>
          <t>Viande chevaline</t>
        </is>
      </c>
      <c r="D414" t="inlineStr">
        <is>
          <t>France</t>
        </is>
      </c>
      <c r="E414" t="inlineStr">
        <is>
          <t>2019</t>
        </is>
      </c>
      <c r="F414" t="inlineStr">
        <is>
          <t>kt</t>
        </is>
      </c>
      <c r="G414" t="inlineStr">
        <is>
          <t>Valorisation des CGA en aquaculture = 0 kt (SIFCO)</t>
        </is>
      </c>
      <c r="H414" t="inlineStr">
        <is>
          <t>SIFCO</t>
        </is>
      </c>
      <c r="I414" t="inlineStr">
        <is>
          <t>Statistique comprenant également les autres espèces ainsi que les exportations = extrapolation à partir de la production de C3 de chaque espèce et des exportations tous débouchés confondus</t>
        </is>
      </c>
      <c r="J414" t="inlineStr">
        <is>
          <t>Volume</t>
        </is>
      </c>
      <c r="K414" t="inlineStr">
        <is>
          <t>Valorisation des CGA en aquaculture</t>
        </is>
      </c>
      <c r="L414" t="inlineStr">
        <is>
          <t>Coproduits - SIFCO</t>
        </is>
      </c>
      <c r="M414" t="inlineStr">
        <is>
          <t>Très faible</t>
        </is>
      </c>
      <c r="N414" t="n">
        <v>0</v>
      </c>
      <c r="O414" t="inlineStr"/>
      <c r="P414" t="inlineStr"/>
    </row>
    <row r="415" ht="15" customHeight="1">
      <c r="A415" s="150" t="inlineStr">
        <is>
          <t>Corps gras animaux</t>
        </is>
      </c>
      <c r="B415" t="inlineStr">
        <is>
          <t>Energie</t>
        </is>
      </c>
      <c r="C415" t="inlineStr">
        <is>
          <t>Viande chevaline</t>
        </is>
      </c>
      <c r="D415" t="inlineStr">
        <is>
          <t>France</t>
        </is>
      </c>
      <c r="E415" t="inlineStr">
        <is>
          <t>2019</t>
        </is>
      </c>
      <c r="F415" t="inlineStr">
        <is>
          <t>kt</t>
        </is>
      </c>
      <c r="G415" t="inlineStr">
        <is>
          <t>Valorisation des CGA en énergie = 0 kt (SIFCO)</t>
        </is>
      </c>
      <c r="H415" t="inlineStr">
        <is>
          <t>SIFCO</t>
        </is>
      </c>
      <c r="I415" t="inlineStr">
        <is>
          <t>Statistique comprenant également les autres espèces ainsi que les exportations = extrapolation à partir de la production de C3 de chaque espèce et des exportations tous débouchés confondus</t>
        </is>
      </c>
      <c r="J415" t="inlineStr">
        <is>
          <t>Volume</t>
        </is>
      </c>
      <c r="K415" t="inlineStr">
        <is>
          <t>Valorisation des CGA en énergie</t>
        </is>
      </c>
      <c r="L415" t="inlineStr">
        <is>
          <t>Coproduits - SIFCO</t>
        </is>
      </c>
      <c r="M415" t="inlineStr">
        <is>
          <t>Très faible</t>
        </is>
      </c>
      <c r="N415" t="n">
        <v>0.01</v>
      </c>
      <c r="O415" t="inlineStr"/>
      <c r="P415" t="inlineStr"/>
    </row>
    <row r="416" ht="15" customHeight="1">
      <c r="A416" s="150" t="inlineStr">
        <is>
          <t>Corps gras animaux</t>
        </is>
      </c>
      <c r="B416" t="inlineStr">
        <is>
          <t>Autres industries</t>
        </is>
      </c>
      <c r="C416" t="inlineStr">
        <is>
          <t>Viande chevaline</t>
        </is>
      </c>
      <c r="D416" t="inlineStr">
        <is>
          <t>France</t>
        </is>
      </c>
      <c r="E416" t="inlineStr">
        <is>
          <t>2019</t>
        </is>
      </c>
      <c r="F416" t="inlineStr">
        <is>
          <t>kt</t>
        </is>
      </c>
      <c r="G416" t="inlineStr">
        <is>
          <t>Valorisation des CGA par les autres industries = 0 kt (SIFCO)</t>
        </is>
      </c>
      <c r="H416" t="inlineStr">
        <is>
          <t>SIFCO</t>
        </is>
      </c>
      <c r="I416" t="inlineStr">
        <is>
          <t>Statistique comprenant également les autres espèces ainsi que les exportations = extrapolation à partir de la production de C3 de chaque espèce et des exportations tous débouchés confondus</t>
        </is>
      </c>
      <c r="J416" t="inlineStr">
        <is>
          <t>Volume</t>
        </is>
      </c>
      <c r="K416" t="inlineStr">
        <is>
          <t>Valorisation des CGA par les autres industries</t>
        </is>
      </c>
      <c r="L416" t="inlineStr">
        <is>
          <t>Coproduits - SIFCO</t>
        </is>
      </c>
      <c r="M416" t="inlineStr">
        <is>
          <t>Très faible</t>
        </is>
      </c>
      <c r="N416" t="n">
        <v>0.02</v>
      </c>
      <c r="O416" t="inlineStr"/>
      <c r="P416" t="inlineStr"/>
    </row>
    <row r="417" ht="15" customHeight="1">
      <c r="A417" s="150" t="inlineStr">
        <is>
          <t>Corps gras animaux</t>
        </is>
      </c>
      <c r="B417" t="inlineStr">
        <is>
          <t>Autres usages (ou usages inconnus)</t>
        </is>
      </c>
      <c r="C417" t="inlineStr">
        <is>
          <t>Viande chevaline</t>
        </is>
      </c>
      <c r="D417" t="inlineStr">
        <is>
          <t>France</t>
        </is>
      </c>
      <c r="E417" t="inlineStr">
        <is>
          <t>2019</t>
        </is>
      </c>
      <c r="F417" t="inlineStr">
        <is>
          <t>kt</t>
        </is>
      </c>
      <c r="G417" t="inlineStr">
        <is>
          <t>Valorisation des CGA pour d'autres usages = 0 kt (SIFCO)</t>
        </is>
      </c>
      <c r="H417" t="inlineStr">
        <is>
          <t>SIFCO</t>
        </is>
      </c>
      <c r="I417" t="inlineStr">
        <is>
          <t>Statistique comprenant également les autres espèces ainsi que les exportations = extrapolation à partir de la production de C3 de chaque espèce et des exportations tous débouchés confondus</t>
        </is>
      </c>
      <c r="J417" t="inlineStr">
        <is>
          <t>Volume</t>
        </is>
      </c>
      <c r="K417" t="inlineStr">
        <is>
          <t>Valorisation des CGA pour d'autres usages</t>
        </is>
      </c>
      <c r="L417" t="inlineStr">
        <is>
          <t>Coproduits - SIFCO</t>
        </is>
      </c>
      <c r="M417" t="inlineStr">
        <is>
          <t>Très faible</t>
        </is>
      </c>
      <c r="N417" t="n">
        <v>-0</v>
      </c>
      <c r="O417" t="inlineStr"/>
      <c r="P417" t="inlineStr"/>
    </row>
    <row r="418" ht="15" customHeight="1">
      <c r="A418" s="150" t="inlineStr">
        <is>
          <t>Corps gras animaux</t>
        </is>
      </c>
      <c r="B418" t="inlineStr">
        <is>
          <t>Export</t>
        </is>
      </c>
      <c r="C418" t="inlineStr">
        <is>
          <t>Viande chevaline</t>
        </is>
      </c>
      <c r="D418" t="inlineStr">
        <is>
          <t>France</t>
        </is>
      </c>
      <c r="E418" t="inlineStr">
        <is>
          <t>2019</t>
        </is>
      </c>
      <c r="F418" t="inlineStr">
        <is>
          <t>kt</t>
        </is>
      </c>
      <c r="G418" t="inlineStr">
        <is>
          <t>Part de CGA exportées = 78 % (SIFCO)</t>
        </is>
      </c>
      <c r="H418" t="inlineStr">
        <is>
          <t>SIFCO</t>
        </is>
      </c>
      <c r="I418" t="inlineStr">
        <is>
          <t>Extrapolation à partir des exportations tous débouchés confondus</t>
        </is>
      </c>
      <c r="J418" t="inlineStr">
        <is>
          <t>Répartition</t>
        </is>
      </c>
      <c r="K418" t="inlineStr">
        <is>
          <t>Part de CGA exportées</t>
        </is>
      </c>
      <c r="L418" t="inlineStr">
        <is>
          <t>Coproduits - SIFCO</t>
        </is>
      </c>
      <c r="M418" t="inlineStr">
        <is>
          <t>Très faible</t>
        </is>
      </c>
      <c r="N418" t="n">
        <v>0.19</v>
      </c>
      <c r="O418" t="inlineStr"/>
      <c r="P418" t="inlineStr"/>
    </row>
    <row r="419" ht="15" customHeight="1">
      <c r="A419" s="150" t="inlineStr">
        <is>
          <t>Corps gras animaux</t>
        </is>
      </c>
      <c r="B419" t="inlineStr">
        <is>
          <t>Autres IAA</t>
        </is>
      </c>
      <c r="C419" t="inlineStr">
        <is>
          <t>Viande chevaline</t>
        </is>
      </c>
      <c r="D419" t="inlineStr">
        <is>
          <t>France</t>
        </is>
      </c>
      <c r="E419" t="inlineStr">
        <is>
          <t>2019</t>
        </is>
      </c>
      <c r="F419" t="inlineStr">
        <is>
          <t>kt</t>
        </is>
      </c>
      <c r="G419" t="inlineStr">
        <is>
          <t>Valorisation des CGA par les autres IAA = 0 kt (SIFCO)</t>
        </is>
      </c>
      <c r="H419" t="inlineStr">
        <is>
          <t>SIFCO</t>
        </is>
      </c>
      <c r="I419" t="inlineStr">
        <is>
          <t>Statistique comprenant également les autres espèces ainsi que les exportations = extrapolation à partir de la production de C3 de chaque espèce et des exportations tous débouchés confondus</t>
        </is>
      </c>
      <c r="J419" t="inlineStr">
        <is>
          <t>Volume</t>
        </is>
      </c>
      <c r="K419" t="inlineStr">
        <is>
          <t>Valorisation des CGA par les autres IAA</t>
        </is>
      </c>
      <c r="L419" t="inlineStr">
        <is>
          <t>Coproduits - SIFCO</t>
        </is>
      </c>
      <c r="M419" t="inlineStr">
        <is>
          <t>Très faible</t>
        </is>
      </c>
      <c r="N419" t="n">
        <v>0</v>
      </c>
      <c r="O419" t="inlineStr"/>
      <c r="P419" t="inlineStr"/>
    </row>
    <row r="420" ht="15" customHeight="1">
      <c r="A420" s="150" t="inlineStr">
        <is>
          <t>Corps gras animaux</t>
        </is>
      </c>
      <c r="B420" t="inlineStr">
        <is>
          <t>Alimentation humaine</t>
        </is>
      </c>
      <c r="C420" t="inlineStr">
        <is>
          <t>Viande chevaline</t>
        </is>
      </c>
      <c r="D420" t="inlineStr">
        <is>
          <t>France</t>
        </is>
      </c>
      <c r="E420" t="inlineStr">
        <is>
          <t>2019</t>
        </is>
      </c>
      <c r="F420" t="inlineStr">
        <is>
          <t>kt</t>
        </is>
      </c>
      <c r="G420" t="inlineStr"/>
      <c r="H420" t="inlineStr"/>
      <c r="I420" t="inlineStr"/>
      <c r="J420" t="inlineStr"/>
      <c r="K420" t="inlineStr"/>
      <c r="L420" t="inlineStr"/>
      <c r="M420" t="inlineStr"/>
      <c r="N420" t="n">
        <v>0</v>
      </c>
      <c r="O420" t="inlineStr"/>
      <c r="P420" t="inlineStr"/>
    </row>
    <row r="421" ht="15" customHeight="1">
      <c r="A421" s="150" t="inlineStr">
        <is>
          <t>Corps gras animaux</t>
        </is>
      </c>
      <c r="B421" t="inlineStr">
        <is>
          <t>Usages alimentaires</t>
        </is>
      </c>
      <c r="C421" t="inlineStr">
        <is>
          <t>Viande chevaline</t>
        </is>
      </c>
      <c r="D421" t="inlineStr">
        <is>
          <t>France</t>
        </is>
      </c>
      <c r="E421" t="inlineStr">
        <is>
          <t>2019</t>
        </is>
      </c>
      <c r="F421" t="inlineStr">
        <is>
          <t>kt</t>
        </is>
      </c>
      <c r="G421" t="inlineStr"/>
      <c r="H421" t="inlineStr"/>
      <c r="I421" t="inlineStr"/>
      <c r="J421" t="inlineStr"/>
      <c r="K421" t="inlineStr"/>
      <c r="L421" t="inlineStr"/>
      <c r="M421" t="inlineStr"/>
      <c r="N421" t="n">
        <v>0.02</v>
      </c>
      <c r="O421" t="inlineStr"/>
      <c r="P421" t="inlineStr"/>
    </row>
    <row r="422" ht="15" customHeight="1">
      <c r="A422" s="150" t="inlineStr">
        <is>
          <t>Corps gras animaux</t>
        </is>
      </c>
      <c r="B422" t="inlineStr">
        <is>
          <t>Alimentation animale</t>
        </is>
      </c>
      <c r="C422" t="inlineStr">
        <is>
          <t>Viande chevaline</t>
        </is>
      </c>
      <c r="D422" t="inlineStr">
        <is>
          <t>France</t>
        </is>
      </c>
      <c r="E422" t="inlineStr">
        <is>
          <t>2019</t>
        </is>
      </c>
      <c r="F422" t="inlineStr">
        <is>
          <t>kt</t>
        </is>
      </c>
      <c r="G422" t="inlineStr"/>
      <c r="H422" t="inlineStr"/>
      <c r="I422" t="inlineStr"/>
      <c r="J422" t="inlineStr"/>
      <c r="K422" t="inlineStr"/>
      <c r="L422" t="inlineStr"/>
      <c r="M422" t="inlineStr"/>
      <c r="N422" t="n">
        <v>0.01</v>
      </c>
      <c r="O422" t="inlineStr"/>
      <c r="P422" t="inlineStr"/>
    </row>
    <row r="423" ht="15" customHeight="1">
      <c r="A423" s="150" t="inlineStr">
        <is>
          <t>Corps gras animaux</t>
        </is>
      </c>
      <c r="B423" t="inlineStr">
        <is>
          <t>Débouchés</t>
        </is>
      </c>
      <c r="C423" t="inlineStr">
        <is>
          <t>Viande chevaline</t>
        </is>
      </c>
      <c r="D423" t="inlineStr">
        <is>
          <t>France</t>
        </is>
      </c>
      <c r="E423" t="inlineStr">
        <is>
          <t>2019</t>
        </is>
      </c>
      <c r="F423" t="inlineStr">
        <is>
          <t>kt</t>
        </is>
      </c>
      <c r="G423" t="inlineStr"/>
      <c r="H423" t="inlineStr"/>
      <c r="I423" t="inlineStr"/>
      <c r="J423" t="inlineStr"/>
      <c r="K423" t="inlineStr"/>
      <c r="L423" t="inlineStr"/>
      <c r="M423" t="inlineStr"/>
      <c r="N423" t="n">
        <v>0.05</v>
      </c>
      <c r="O423" t="inlineStr"/>
      <c r="P423" t="inlineStr"/>
    </row>
    <row r="424" ht="15" customHeight="1">
      <c r="A424" s="150" t="inlineStr">
        <is>
          <t>Corps gras animaux</t>
        </is>
      </c>
      <c r="B424" t="inlineStr">
        <is>
          <t>Usages non-alimentaires</t>
        </is>
      </c>
      <c r="C424" t="inlineStr">
        <is>
          <t>Viande chevaline</t>
        </is>
      </c>
      <c r="D424" t="inlineStr">
        <is>
          <t>France</t>
        </is>
      </c>
      <c r="E424" t="inlineStr">
        <is>
          <t>2019</t>
        </is>
      </c>
      <c r="F424" t="inlineStr">
        <is>
          <t>kt</t>
        </is>
      </c>
      <c r="G424" t="inlineStr"/>
      <c r="H424" t="inlineStr"/>
      <c r="I424" t="inlineStr"/>
      <c r="J424" t="inlineStr"/>
      <c r="K424" t="inlineStr"/>
      <c r="L424" t="inlineStr"/>
      <c r="M424" t="inlineStr"/>
      <c r="N424" t="n">
        <v>0.04</v>
      </c>
      <c r="O424" t="inlineStr"/>
      <c r="P424" t="inlineStr"/>
    </row>
    <row r="425" ht="15" customHeight="1">
      <c r="A425" s="150" t="inlineStr">
        <is>
          <t>Cheptel</t>
        </is>
      </c>
      <c r="B425" t="inlineStr">
        <is>
          <t>Equins</t>
        </is>
      </c>
      <c r="C425" t="inlineStr">
        <is>
          <t>Viande chevaline</t>
        </is>
      </c>
      <c r="D425" t="inlineStr">
        <is>
          <t>France</t>
        </is>
      </c>
      <c r="E425" t="inlineStr">
        <is>
          <t>2019</t>
        </is>
      </c>
      <c r="F425" t="inlineStr">
        <is>
          <t>kt</t>
        </is>
      </c>
      <c r="G425" t="inlineStr"/>
      <c r="H425" t="inlineStr"/>
      <c r="I425" t="inlineStr"/>
      <c r="J425" t="inlineStr"/>
      <c r="K425" t="inlineStr"/>
      <c r="L425" t="inlineStr"/>
      <c r="M425" t="inlineStr">
        <is>
          <t>Très élevée</t>
        </is>
      </c>
      <c r="N425" t="n">
        <v>8.1</v>
      </c>
      <c r="O425" t="inlineStr"/>
      <c r="P425" t="inlineStr"/>
    </row>
    <row r="426" ht="15" customHeight="1">
      <c r="A426" s="150" t="inlineStr">
        <is>
          <t>1ère et 2nde transformation</t>
        </is>
      </c>
      <c r="B426" t="inlineStr">
        <is>
          <t>Viande, fraîche</t>
        </is>
      </c>
      <c r="C426" t="inlineStr">
        <is>
          <t>Viande chevaline</t>
        </is>
      </c>
      <c r="D426" t="inlineStr">
        <is>
          <t>France</t>
        </is>
      </c>
      <c r="E426" t="inlineStr">
        <is>
          <t>2019</t>
        </is>
      </c>
      <c r="F426" t="inlineStr">
        <is>
          <t>kt</t>
        </is>
      </c>
      <c r="G426" t="inlineStr"/>
      <c r="H426" t="inlineStr"/>
      <c r="I426" t="inlineStr"/>
      <c r="J426" t="inlineStr"/>
      <c r="K426" t="inlineStr"/>
      <c r="L426" t="inlineStr"/>
      <c r="M426" t="inlineStr"/>
      <c r="N426" t="n">
        <v>1.18</v>
      </c>
      <c r="O426" t="inlineStr"/>
      <c r="P426" t="inlineStr"/>
    </row>
    <row r="427" ht="15" customHeight="1">
      <c r="A427" s="150" t="inlineStr">
        <is>
          <t>1ère et 2nde transformation</t>
        </is>
      </c>
      <c r="B427" t="inlineStr">
        <is>
          <t>Viande, congelée</t>
        </is>
      </c>
      <c r="C427" t="inlineStr">
        <is>
          <t>Viande chevaline</t>
        </is>
      </c>
      <c r="D427" t="inlineStr">
        <is>
          <t>France</t>
        </is>
      </c>
      <c r="E427" t="inlineStr">
        <is>
          <t>2019</t>
        </is>
      </c>
      <c r="F427" t="inlineStr">
        <is>
          <t>kt</t>
        </is>
      </c>
      <c r="G427" t="inlineStr"/>
      <c r="H427" t="inlineStr"/>
      <c r="I427" t="inlineStr"/>
      <c r="J427" t="inlineStr"/>
      <c r="K427" t="inlineStr"/>
      <c r="L427" t="inlineStr"/>
      <c r="M427" t="inlineStr"/>
      <c r="N427" t="n">
        <v>0.13</v>
      </c>
      <c r="O427" t="inlineStr"/>
      <c r="P427" t="inlineStr"/>
    </row>
    <row r="428" ht="15" customHeight="1">
      <c r="A428" s="150" t="inlineStr">
        <is>
          <t>1ère et 2nde transformation</t>
        </is>
      </c>
      <c r="B428" t="inlineStr">
        <is>
          <t>Abats</t>
        </is>
      </c>
      <c r="C428" t="inlineStr">
        <is>
          <t>Viande chevaline</t>
        </is>
      </c>
      <c r="D428" t="inlineStr">
        <is>
          <t>France</t>
        </is>
      </c>
      <c r="E428" t="inlineStr">
        <is>
          <t>2019</t>
        </is>
      </c>
      <c r="F428" t="inlineStr">
        <is>
          <t>kt</t>
        </is>
      </c>
      <c r="G428" t="inlineStr"/>
      <c r="H428" t="inlineStr"/>
      <c r="I428" t="inlineStr"/>
      <c r="J428" t="inlineStr"/>
      <c r="K428" t="inlineStr"/>
      <c r="L428" t="inlineStr"/>
      <c r="M428" t="inlineStr"/>
      <c r="N428" t="n">
        <v>0.37</v>
      </c>
      <c r="O428" t="inlineStr"/>
      <c r="P428" t="inlineStr"/>
    </row>
    <row r="429" ht="15" customHeight="1">
      <c r="A429" s="150" t="inlineStr">
        <is>
          <t>1ère et 2nde transformation</t>
        </is>
      </c>
      <c r="B429" t="inlineStr">
        <is>
          <t>C1</t>
        </is>
      </c>
      <c r="C429" t="inlineStr">
        <is>
          <t>Viande chevaline</t>
        </is>
      </c>
      <c r="D429" t="inlineStr">
        <is>
          <t>France</t>
        </is>
      </c>
      <c r="E429" t="inlineStr">
        <is>
          <t>2019</t>
        </is>
      </c>
      <c r="F429" t="inlineStr">
        <is>
          <t>kt</t>
        </is>
      </c>
      <c r="G429" t="inlineStr"/>
      <c r="H429" t="inlineStr"/>
      <c r="I429" t="inlineStr"/>
      <c r="J429" t="inlineStr"/>
      <c r="K429" t="inlineStr"/>
      <c r="L429" t="inlineStr"/>
      <c r="M429" t="inlineStr"/>
      <c r="N429" t="n">
        <v>0.22</v>
      </c>
      <c r="O429" t="inlineStr"/>
      <c r="P429" t="inlineStr"/>
    </row>
    <row r="430" ht="15" customHeight="1">
      <c r="A430" s="150" t="inlineStr">
        <is>
          <t>1ère et 2nde transformation</t>
        </is>
      </c>
      <c r="B430" t="inlineStr">
        <is>
          <t>C2</t>
        </is>
      </c>
      <c r="C430" t="inlineStr">
        <is>
          <t>Viande chevaline</t>
        </is>
      </c>
      <c r="D430" t="inlineStr">
        <is>
          <t>France</t>
        </is>
      </c>
      <c r="E430" t="inlineStr">
        <is>
          <t>2019</t>
        </is>
      </c>
      <c r="F430" t="inlineStr">
        <is>
          <t>kt</t>
        </is>
      </c>
      <c r="G430" t="inlineStr"/>
      <c r="H430" t="inlineStr"/>
      <c r="I430" t="inlineStr"/>
      <c r="J430" t="inlineStr"/>
      <c r="K430" t="inlineStr"/>
      <c r="L430" t="inlineStr"/>
      <c r="M430" t="inlineStr"/>
      <c r="N430" t="n">
        <v>0</v>
      </c>
      <c r="O430" t="inlineStr"/>
      <c r="P430" t="inlineStr"/>
    </row>
    <row r="431" ht="15" customHeight="1">
      <c r="A431" s="150" t="inlineStr">
        <is>
          <t>1ère et 2nde transformation</t>
        </is>
      </c>
      <c r="B431" t="inlineStr">
        <is>
          <t>C3 et alimentaire</t>
        </is>
      </c>
      <c r="C431" t="inlineStr">
        <is>
          <t>Viande chevaline</t>
        </is>
      </c>
      <c r="D431" t="inlineStr">
        <is>
          <t>France</t>
        </is>
      </c>
      <c r="E431" t="inlineStr">
        <is>
          <t>2019</t>
        </is>
      </c>
      <c r="F431" t="inlineStr">
        <is>
          <t>kt</t>
        </is>
      </c>
      <c r="G431" t="inlineStr"/>
      <c r="H431" t="inlineStr"/>
      <c r="I431" t="inlineStr"/>
      <c r="J431" t="inlineStr"/>
      <c r="K431" t="inlineStr"/>
      <c r="L431" t="inlineStr"/>
      <c r="M431" t="inlineStr"/>
      <c r="N431" t="n">
        <v>1.44</v>
      </c>
      <c r="O431" t="inlineStr"/>
      <c r="P431" t="inlineStr"/>
    </row>
    <row r="432" ht="15" customHeight="1">
      <c r="A432" s="150" t="inlineStr">
        <is>
          <t>1ère et 2nde transformation</t>
        </is>
      </c>
      <c r="B432" t="inlineStr">
        <is>
          <t>Peaux</t>
        </is>
      </c>
      <c r="C432" t="inlineStr">
        <is>
          <t>Viande chevaline</t>
        </is>
      </c>
      <c r="D432" t="inlineStr">
        <is>
          <t>France</t>
        </is>
      </c>
      <c r="E432" t="inlineStr">
        <is>
          <t>2019</t>
        </is>
      </c>
      <c r="F432" t="inlineStr">
        <is>
          <t>kt</t>
        </is>
      </c>
      <c r="G432" t="inlineStr"/>
      <c r="H432" t="inlineStr"/>
      <c r="I432" t="inlineStr"/>
      <c r="J432" t="inlineStr"/>
      <c r="K432" t="inlineStr"/>
      <c r="L432" t="inlineStr"/>
      <c r="M432" t="inlineStr"/>
      <c r="N432" t="n">
        <v>0.26</v>
      </c>
      <c r="O432" t="inlineStr"/>
      <c r="P432" t="inlineStr"/>
    </row>
    <row r="433" ht="15" customHeight="1">
      <c r="A433" s="150" t="inlineStr">
        <is>
          <t>1ère et 2nde transformation</t>
        </is>
      </c>
      <c r="B433" t="inlineStr">
        <is>
          <t>Eau - ressuage</t>
        </is>
      </c>
      <c r="C433" t="inlineStr">
        <is>
          <t>Viande chevaline</t>
        </is>
      </c>
      <c r="D433" t="inlineStr">
        <is>
          <t>France</t>
        </is>
      </c>
      <c r="E433" t="inlineStr">
        <is>
          <t>2019</t>
        </is>
      </c>
      <c r="F433" t="inlineStr">
        <is>
          <t>kt</t>
        </is>
      </c>
      <c r="G433" t="inlineStr"/>
      <c r="H433" t="inlineStr"/>
      <c r="I433" t="inlineStr"/>
      <c r="J433" t="inlineStr"/>
      <c r="K433" t="inlineStr"/>
      <c r="L433" t="inlineStr"/>
      <c r="M433" t="inlineStr"/>
      <c r="N433" t="n">
        <v>0.05</v>
      </c>
      <c r="O433" t="inlineStr"/>
      <c r="P433" t="inlineStr"/>
    </row>
    <row r="434" ht="15" customHeight="1">
      <c r="A434" s="150" t="inlineStr">
        <is>
          <t>1ère et 2nde transformation</t>
        </is>
      </c>
      <c r="B434" t="inlineStr">
        <is>
          <t>Viande</t>
        </is>
      </c>
      <c r="C434" t="inlineStr">
        <is>
          <t>Viande chevaline</t>
        </is>
      </c>
      <c r="D434" t="inlineStr">
        <is>
          <t>France</t>
        </is>
      </c>
      <c r="E434" t="inlineStr">
        <is>
          <t>2019</t>
        </is>
      </c>
      <c r="F434" t="inlineStr">
        <is>
          <t>kt</t>
        </is>
      </c>
      <c r="G434" t="inlineStr"/>
      <c r="H434" t="inlineStr"/>
      <c r="I434" t="inlineStr"/>
      <c r="J434" t="inlineStr"/>
      <c r="K434" t="inlineStr"/>
      <c r="L434" t="inlineStr"/>
      <c r="M434" t="inlineStr"/>
      <c r="N434" t="n">
        <v>1.31</v>
      </c>
      <c r="O434" t="inlineStr"/>
      <c r="P434" t="inlineStr"/>
    </row>
    <row r="435" ht="15" customHeight="1">
      <c r="A435" s="150" t="inlineStr">
        <is>
          <t>1ère et 2nde transformation</t>
        </is>
      </c>
      <c r="B435" t="inlineStr">
        <is>
          <t>Matières de 1ère et 2nde transformation</t>
        </is>
      </c>
      <c r="C435" t="inlineStr">
        <is>
          <t>Viande chevaline</t>
        </is>
      </c>
      <c r="D435" t="inlineStr">
        <is>
          <t>France</t>
        </is>
      </c>
      <c r="E435" t="inlineStr">
        <is>
          <t>2019</t>
        </is>
      </c>
      <c r="F435" t="inlineStr">
        <is>
          <t>kt</t>
        </is>
      </c>
      <c r="G435" t="inlineStr"/>
      <c r="H435" t="inlineStr"/>
      <c r="I435" t="inlineStr"/>
      <c r="J435" t="inlineStr"/>
      <c r="K435" t="inlineStr"/>
      <c r="L435" t="inlineStr"/>
      <c r="M435" t="inlineStr"/>
      <c r="N435" t="n">
        <v>3.6</v>
      </c>
      <c r="O435" t="inlineStr"/>
      <c r="P435" t="inlineStr"/>
    </row>
    <row r="436" ht="15" customHeight="1">
      <c r="A436" s="150" t="inlineStr">
        <is>
          <t>1ère et 2nde transformation</t>
        </is>
      </c>
      <c r="B436" t="inlineStr">
        <is>
          <t>Coproduits</t>
        </is>
      </c>
      <c r="C436" t="inlineStr">
        <is>
          <t>Viande chevaline</t>
        </is>
      </c>
      <c r="D436" t="inlineStr">
        <is>
          <t>France</t>
        </is>
      </c>
      <c r="E436" t="inlineStr">
        <is>
          <t>2019</t>
        </is>
      </c>
      <c r="F436" t="inlineStr">
        <is>
          <t>kt</t>
        </is>
      </c>
      <c r="G436" t="inlineStr"/>
      <c r="H436" t="inlineStr"/>
      <c r="I436" t="inlineStr"/>
      <c r="J436" t="inlineStr"/>
      <c r="K436" t="inlineStr"/>
      <c r="L436" t="inlineStr"/>
      <c r="M436" t="inlineStr"/>
      <c r="N436" t="n">
        <v>1.66</v>
      </c>
      <c r="O436" t="inlineStr"/>
      <c r="P436" t="inlineStr"/>
    </row>
    <row r="437" ht="15" customHeight="1">
      <c r="A437" s="150" t="inlineStr">
        <is>
          <t>1ère et 2nde transformation</t>
        </is>
      </c>
      <c r="B437" t="inlineStr">
        <is>
          <t>Eau</t>
        </is>
      </c>
      <c r="C437" t="inlineStr">
        <is>
          <t>Viande chevaline</t>
        </is>
      </c>
      <c r="D437" t="inlineStr">
        <is>
          <t>France</t>
        </is>
      </c>
      <c r="E437" t="inlineStr">
        <is>
          <t>2019</t>
        </is>
      </c>
      <c r="F437" t="inlineStr">
        <is>
          <t>kt</t>
        </is>
      </c>
      <c r="G437" t="inlineStr"/>
      <c r="H437" t="inlineStr"/>
      <c r="I437" t="inlineStr"/>
      <c r="J437" t="inlineStr"/>
      <c r="K437" t="inlineStr"/>
      <c r="L437" t="inlineStr"/>
      <c r="M437" t="inlineStr"/>
      <c r="N437" t="n">
        <v>0.05</v>
      </c>
      <c r="O437" t="inlineStr"/>
      <c r="P437" t="inlineStr"/>
    </row>
    <row r="438" ht="15" customHeight="1">
      <c r="A438" s="150" t="inlineStr">
        <is>
          <t>Abattage / découpe</t>
        </is>
      </c>
      <c r="B438" t="inlineStr">
        <is>
          <t>Viande, fraîche</t>
        </is>
      </c>
      <c r="C438" t="inlineStr">
        <is>
          <t>Viande chevaline</t>
        </is>
      </c>
      <c r="D438" t="inlineStr">
        <is>
          <t>France</t>
        </is>
      </c>
      <c r="E438" t="inlineStr">
        <is>
          <t>2019</t>
        </is>
      </c>
      <c r="F438" t="inlineStr">
        <is>
          <t>kt</t>
        </is>
      </c>
      <c r="G438" t="inlineStr"/>
      <c r="H438" t="inlineStr"/>
      <c r="I438" t="inlineStr"/>
      <c r="J438" t="inlineStr"/>
      <c r="K438" t="inlineStr"/>
      <c r="L438" t="inlineStr"/>
      <c r="M438" t="inlineStr">
        <is>
          <t>Moyenne</t>
        </is>
      </c>
      <c r="N438" t="n">
        <v>1.18</v>
      </c>
      <c r="O438" t="inlineStr"/>
      <c r="P438" t="inlineStr"/>
    </row>
    <row r="439" ht="15" customHeight="1">
      <c r="A439" s="150" t="inlineStr">
        <is>
          <t>Abattage / découpe</t>
        </is>
      </c>
      <c r="B439" t="inlineStr">
        <is>
          <t>Viande, congelée</t>
        </is>
      </c>
      <c r="C439" t="inlineStr">
        <is>
          <t>Viande chevaline</t>
        </is>
      </c>
      <c r="D439" t="inlineStr">
        <is>
          <t>France</t>
        </is>
      </c>
      <c r="E439" t="inlineStr">
        <is>
          <t>2019</t>
        </is>
      </c>
      <c r="F439" t="inlineStr">
        <is>
          <t>kt</t>
        </is>
      </c>
      <c r="G439" t="inlineStr">
        <is>
          <t>Part de la production de viande congelée = 10 % (A dire d'expert)</t>
        </is>
      </c>
      <c r="H439" t="inlineStr">
        <is>
          <t>A dire d'expert</t>
        </is>
      </c>
      <c r="I439" t="inlineStr">
        <is>
          <t>0</t>
        </is>
      </c>
      <c r="J439" t="inlineStr">
        <is>
          <t>Répartition</t>
        </is>
      </c>
      <c r="K439" t="inlineStr">
        <is>
          <t>Part de la production de viande congelée</t>
        </is>
      </c>
      <c r="L439" t="inlineStr">
        <is>
          <t>Débouchés - IFCE</t>
        </is>
      </c>
      <c r="M439" t="inlineStr">
        <is>
          <t>Faible</t>
        </is>
      </c>
      <c r="N439" t="n">
        <v>0.13</v>
      </c>
      <c r="O439" t="inlineStr"/>
      <c r="P439" t="inlineStr"/>
    </row>
    <row r="440" ht="15" customHeight="1">
      <c r="A440" s="150" t="inlineStr">
        <is>
          <t>Abattage / découpe</t>
        </is>
      </c>
      <c r="B440" t="inlineStr">
        <is>
          <t>Abats</t>
        </is>
      </c>
      <c r="C440" t="inlineStr">
        <is>
          <t>Viande chevaline</t>
        </is>
      </c>
      <c r="D440" t="inlineStr">
        <is>
          <t>France</t>
        </is>
      </c>
      <c r="E440" t="inlineStr">
        <is>
          <t>2019</t>
        </is>
      </c>
      <c r="F440" t="inlineStr">
        <is>
          <t>kt</t>
        </is>
      </c>
      <c r="G440" t="inlineStr">
        <is>
          <t>Rendement en abats de l'abattage-découpe = 10,25 % (Blézat)</t>
        </is>
      </c>
      <c r="H440" t="inlineStr">
        <is>
          <t>Blézat</t>
        </is>
      </c>
      <c r="I440" t="inlineStr">
        <is>
          <t>Même répartition que le veau (rendements d'abattage et de découpe proches) pour les autres produits et coproduits que la viande</t>
        </is>
      </c>
      <c r="J440" t="inlineStr">
        <is>
          <t>Rendement</t>
        </is>
      </c>
      <c r="K440" t="inlineStr">
        <is>
          <t>Rendement en abats de l'abattage-découpe</t>
        </is>
      </c>
      <c r="L440" t="inlineStr">
        <is>
          <t>Anatomie - Blézat</t>
        </is>
      </c>
      <c r="M440" t="inlineStr">
        <is>
          <t>Faible</t>
        </is>
      </c>
      <c r="N440" t="n">
        <v>0.37</v>
      </c>
      <c r="O440" t="inlineStr"/>
      <c r="P440" t="inlineStr"/>
    </row>
    <row r="441" ht="15" customHeight="1">
      <c r="A441" s="150" t="inlineStr">
        <is>
          <t>Abattage / découpe</t>
        </is>
      </c>
      <c r="B441" t="inlineStr">
        <is>
          <t>C1</t>
        </is>
      </c>
      <c r="C441" t="inlineStr">
        <is>
          <t>Viande chevaline</t>
        </is>
      </c>
      <c r="D441" t="inlineStr">
        <is>
          <t>France</t>
        </is>
      </c>
      <c r="E441" t="inlineStr">
        <is>
          <t>2019</t>
        </is>
      </c>
      <c r="F441" t="inlineStr">
        <is>
          <t>kt</t>
        </is>
      </c>
      <c r="G441" t="inlineStr">
        <is>
          <t>Rendement en C1 de l'abattage-découpe = 6,06 % (Blézat)</t>
        </is>
      </c>
      <c r="H441" t="inlineStr">
        <is>
          <t>Blézat</t>
        </is>
      </c>
      <c r="I441" t="inlineStr">
        <is>
          <t>Même répartition que le veau (rendements d'abattage et de découpe proches) pour les autres produits et coproduits que la viande</t>
        </is>
      </c>
      <c r="J441" t="inlineStr">
        <is>
          <t>Rendement</t>
        </is>
      </c>
      <c r="K441" t="inlineStr">
        <is>
          <t>Rendement en C1 de l'abattage-découpe</t>
        </is>
      </c>
      <c r="L441" t="inlineStr">
        <is>
          <t>Anatomie - Blézat</t>
        </is>
      </c>
      <c r="M441" t="inlineStr">
        <is>
          <t>Faible</t>
        </is>
      </c>
      <c r="N441" t="n">
        <v>0.22</v>
      </c>
      <c r="O441" t="inlineStr"/>
      <c r="P441" t="inlineStr"/>
    </row>
    <row r="442" ht="15" customHeight="1">
      <c r="A442" s="150" t="inlineStr">
        <is>
          <t>Abattage / découpe</t>
        </is>
      </c>
      <c r="B442" t="inlineStr">
        <is>
          <t>C2</t>
        </is>
      </c>
      <c r="C442" t="inlineStr">
        <is>
          <t>Viande chevaline</t>
        </is>
      </c>
      <c r="D442" t="inlineStr">
        <is>
          <t>France</t>
        </is>
      </c>
      <c r="E442" t="inlineStr">
        <is>
          <t>2019</t>
        </is>
      </c>
      <c r="F442" t="inlineStr">
        <is>
          <t>kt</t>
        </is>
      </c>
      <c r="G442" t="inlineStr">
        <is>
          <t>Rendement en C2 de l'abattage-découpe = 0 % (Blézat)</t>
        </is>
      </c>
      <c r="H442" t="inlineStr">
        <is>
          <t>Blézat</t>
        </is>
      </c>
      <c r="I442" t="inlineStr">
        <is>
          <t>Même répartition que le veau (rendements d'abattage et de découpe proches) pour les autres produits et coproduits que la viande</t>
        </is>
      </c>
      <c r="J442" t="inlineStr">
        <is>
          <t>Rendement</t>
        </is>
      </c>
      <c r="K442" t="inlineStr">
        <is>
          <t>Rendement en C2 de l'abattage-découpe</t>
        </is>
      </c>
      <c r="L442" t="inlineStr">
        <is>
          <t>Anatomie - Blézat</t>
        </is>
      </c>
      <c r="M442" t="inlineStr">
        <is>
          <t>Faible</t>
        </is>
      </c>
      <c r="N442" t="n">
        <v>0</v>
      </c>
      <c r="O442" t="inlineStr"/>
      <c r="P442" t="inlineStr"/>
    </row>
    <row r="443" ht="15" customHeight="1">
      <c r="A443" s="150" t="inlineStr">
        <is>
          <t>Abattage / découpe</t>
        </is>
      </c>
      <c r="B443" t="inlineStr">
        <is>
          <t>C3 et alimentaire</t>
        </is>
      </c>
      <c r="C443" t="inlineStr">
        <is>
          <t>Viande chevaline</t>
        </is>
      </c>
      <c r="D443" t="inlineStr">
        <is>
          <t>France</t>
        </is>
      </c>
      <c r="E443" t="inlineStr">
        <is>
          <t>2019</t>
        </is>
      </c>
      <c r="F443" t="inlineStr">
        <is>
          <t>kt</t>
        </is>
      </c>
      <c r="G443" t="inlineStr">
        <is>
          <t>Rendement en C3 et alimentaire de l'abattage-découpe = 39,43 % (Blézat)</t>
        </is>
      </c>
      <c r="H443" t="inlineStr">
        <is>
          <t>Blézat</t>
        </is>
      </c>
      <c r="I443" t="inlineStr">
        <is>
          <t>Même répartition que le veau (rendements d'abattage et de découpe proches) pour les autres produits et coproduits que la viande</t>
        </is>
      </c>
      <c r="J443" t="inlineStr">
        <is>
          <t>Rendement</t>
        </is>
      </c>
      <c r="K443" t="inlineStr">
        <is>
          <t>Rendement en C3 et alimentaire de l'abattage-découpe</t>
        </is>
      </c>
      <c r="L443" t="inlineStr">
        <is>
          <t>Anatomie - Blézat</t>
        </is>
      </c>
      <c r="M443" t="inlineStr">
        <is>
          <t>Faible</t>
        </is>
      </c>
      <c r="N443" t="n">
        <v>1.44</v>
      </c>
      <c r="O443" t="inlineStr"/>
      <c r="P443" t="inlineStr"/>
    </row>
    <row r="444" ht="15" customHeight="1">
      <c r="A444" s="150" t="inlineStr">
        <is>
          <t>Abattage / découpe</t>
        </is>
      </c>
      <c r="B444" t="inlineStr">
        <is>
          <t>Peaux</t>
        </is>
      </c>
      <c r="C444" t="inlineStr">
        <is>
          <t>Viande chevaline</t>
        </is>
      </c>
      <c r="D444" t="inlineStr">
        <is>
          <t>France</t>
        </is>
      </c>
      <c r="E444" t="inlineStr">
        <is>
          <t>2019</t>
        </is>
      </c>
      <c r="F444" t="inlineStr">
        <is>
          <t>kt</t>
        </is>
      </c>
      <c r="G444" t="inlineStr">
        <is>
          <t>Rendement en peaux de l'abattage-découpe = 7 % (Blézat)</t>
        </is>
      </c>
      <c r="H444" t="inlineStr">
        <is>
          <t>Blézat</t>
        </is>
      </c>
      <c r="I444" t="inlineStr">
        <is>
          <t>Même répartition que le veau (rendements d'abattage et de découpe proches) pour les autres produits et coproduits que la viande</t>
        </is>
      </c>
      <c r="J444" t="inlineStr">
        <is>
          <t>Rendement</t>
        </is>
      </c>
      <c r="K444" t="inlineStr">
        <is>
          <t>Rendement en peaux de l'abattage-découpe</t>
        </is>
      </c>
      <c r="L444" t="inlineStr">
        <is>
          <t>Anatomie - Blézat</t>
        </is>
      </c>
      <c r="M444" t="inlineStr">
        <is>
          <t>Faible</t>
        </is>
      </c>
      <c r="N444" t="n">
        <v>0.26</v>
      </c>
      <c r="O444" t="inlineStr"/>
      <c r="P444" t="inlineStr"/>
    </row>
    <row r="445" ht="15" customHeight="1">
      <c r="A445" s="150" t="inlineStr">
        <is>
          <t>Abattage / découpe</t>
        </is>
      </c>
      <c r="B445" t="inlineStr">
        <is>
          <t>Eau - ressuage</t>
        </is>
      </c>
      <c r="C445" t="inlineStr">
        <is>
          <t>Viande chevaline</t>
        </is>
      </c>
      <c r="D445" t="inlineStr">
        <is>
          <t>France</t>
        </is>
      </c>
      <c r="E445" t="inlineStr">
        <is>
          <t>2019</t>
        </is>
      </c>
      <c r="F445" t="inlineStr">
        <is>
          <t>kt</t>
        </is>
      </c>
      <c r="G445" t="inlineStr">
        <is>
          <t>Pertes en eau de l'abattage-découpe = 1,26 % (Blézat)</t>
        </is>
      </c>
      <c r="H445" t="inlineStr">
        <is>
          <t>Blézat</t>
        </is>
      </c>
      <c r="I445" t="inlineStr">
        <is>
          <t>Même répartition que le veau (rendements d'abattage et de découpe proches) pour les autres produits et coproduits que la viande</t>
        </is>
      </c>
      <c r="J445" t="inlineStr">
        <is>
          <t>Rendement</t>
        </is>
      </c>
      <c r="K445" t="inlineStr">
        <is>
          <t>Pertes en eau de l'abattage-découpe</t>
        </is>
      </c>
      <c r="L445" t="inlineStr">
        <is>
          <t>Anatomie - Blézat</t>
        </is>
      </c>
      <c r="M445" t="inlineStr">
        <is>
          <t>Faible</t>
        </is>
      </c>
      <c r="N445" t="n">
        <v>0.05</v>
      </c>
      <c r="O445" t="inlineStr"/>
      <c r="P445" t="inlineStr"/>
    </row>
    <row r="446" ht="15" customHeight="1">
      <c r="A446" s="150" t="inlineStr">
        <is>
          <t>Abattage / découpe</t>
        </is>
      </c>
      <c r="B446" t="inlineStr">
        <is>
          <t>Viande</t>
        </is>
      </c>
      <c r="C446" t="inlineStr">
        <is>
          <t>Viande chevaline</t>
        </is>
      </c>
      <c r="D446" t="inlineStr">
        <is>
          <t>France</t>
        </is>
      </c>
      <c r="E446" t="inlineStr">
        <is>
          <t>2019</t>
        </is>
      </c>
      <c r="F446" t="inlineStr">
        <is>
          <t>kt</t>
        </is>
      </c>
      <c r="G446" t="inlineStr">
        <is>
          <t>Rendement en viande de l'abattage-découpe = 36 % (A dire d'expert)</t>
        </is>
      </c>
      <c r="H446" t="inlineStr">
        <is>
          <t>A dire d'expert</t>
        </is>
      </c>
      <c r="I446" t="inlineStr">
        <is>
          <t>0</t>
        </is>
      </c>
      <c r="J446" t="inlineStr">
        <is>
          <t>Rendement</t>
        </is>
      </c>
      <c r="K446" t="inlineStr">
        <is>
          <t>Rendement en viande de l'abattage-découpe</t>
        </is>
      </c>
      <c r="L446" t="inlineStr">
        <is>
          <t>Anatomie - Blézat</t>
        </is>
      </c>
      <c r="M446" t="inlineStr">
        <is>
          <t>Elevée</t>
        </is>
      </c>
      <c r="N446" t="n">
        <v>1.31</v>
      </c>
      <c r="O446" t="inlineStr"/>
      <c r="P446" t="inlineStr"/>
    </row>
    <row r="447" ht="15" customHeight="1">
      <c r="A447" s="150" t="inlineStr">
        <is>
          <t>Abattage / découpe</t>
        </is>
      </c>
      <c r="B447" t="inlineStr">
        <is>
          <t>Matières de 1ère et 2nde transformation</t>
        </is>
      </c>
      <c r="C447" t="inlineStr">
        <is>
          <t>Viande chevaline</t>
        </is>
      </c>
      <c r="D447" t="inlineStr">
        <is>
          <t>France</t>
        </is>
      </c>
      <c r="E447" t="inlineStr">
        <is>
          <t>2019</t>
        </is>
      </c>
      <c r="F447" t="inlineStr">
        <is>
          <t>kt</t>
        </is>
      </c>
      <c r="G447" t="inlineStr"/>
      <c r="H447" t="inlineStr"/>
      <c r="I447" t="inlineStr"/>
      <c r="J447" t="inlineStr"/>
      <c r="K447" t="inlineStr"/>
      <c r="L447" t="inlineStr"/>
      <c r="M447" t="inlineStr"/>
      <c r="N447" t="n">
        <v>3.6</v>
      </c>
      <c r="O447" t="inlineStr"/>
      <c r="P447" t="inlineStr"/>
    </row>
    <row r="448" ht="15" customHeight="1">
      <c r="A448" s="150" t="inlineStr">
        <is>
          <t>Abattage / découpe</t>
        </is>
      </c>
      <c r="B448" t="inlineStr">
        <is>
          <t>Coproduits</t>
        </is>
      </c>
      <c r="C448" t="inlineStr">
        <is>
          <t>Viande chevaline</t>
        </is>
      </c>
      <c r="D448" t="inlineStr">
        <is>
          <t>France</t>
        </is>
      </c>
      <c r="E448" t="inlineStr">
        <is>
          <t>2019</t>
        </is>
      </c>
      <c r="F448" t="inlineStr">
        <is>
          <t>kt</t>
        </is>
      </c>
      <c r="G448" t="inlineStr"/>
      <c r="H448" t="inlineStr"/>
      <c r="I448" t="inlineStr"/>
      <c r="J448" t="inlineStr"/>
      <c r="K448" t="inlineStr"/>
      <c r="L448" t="inlineStr"/>
      <c r="M448" t="inlineStr"/>
      <c r="N448" t="n">
        <v>1.66</v>
      </c>
      <c r="O448" t="inlineStr"/>
      <c r="P448" t="inlineStr"/>
    </row>
    <row r="449" ht="15" customHeight="1">
      <c r="A449" s="150" t="inlineStr">
        <is>
          <t>Abattage / découpe</t>
        </is>
      </c>
      <c r="B449" t="inlineStr">
        <is>
          <t>Eau</t>
        </is>
      </c>
      <c r="C449" t="inlineStr">
        <is>
          <t>Viande chevaline</t>
        </is>
      </c>
      <c r="D449" t="inlineStr">
        <is>
          <t>France</t>
        </is>
      </c>
      <c r="E449" t="inlineStr">
        <is>
          <t>2019</t>
        </is>
      </c>
      <c r="F449" t="inlineStr">
        <is>
          <t>kt</t>
        </is>
      </c>
      <c r="G449" t="inlineStr"/>
      <c r="H449" t="inlineStr"/>
      <c r="I449" t="inlineStr"/>
      <c r="J449" t="inlineStr"/>
      <c r="K449" t="inlineStr"/>
      <c r="L449" t="inlineStr"/>
      <c r="M449" t="inlineStr"/>
      <c r="N449" t="n">
        <v>0.05</v>
      </c>
      <c r="O449" t="inlineStr"/>
      <c r="P449" t="inlineStr"/>
    </row>
    <row r="450" ht="15" customHeight="1">
      <c r="A450" s="150" t="inlineStr">
        <is>
          <t>Transformation des coproduits</t>
        </is>
      </c>
      <c r="B450" t="inlineStr">
        <is>
          <t>Farines animales</t>
        </is>
      </c>
      <c r="C450" t="inlineStr">
        <is>
          <t>Viande chevaline</t>
        </is>
      </c>
      <c r="D450" t="inlineStr">
        <is>
          <t>France</t>
        </is>
      </c>
      <c r="E450" t="inlineStr">
        <is>
          <t>2019</t>
        </is>
      </c>
      <c r="F450" t="inlineStr">
        <is>
          <t>kt</t>
        </is>
      </c>
      <c r="G450" t="inlineStr"/>
      <c r="H450" t="inlineStr"/>
      <c r="I450" t="inlineStr"/>
      <c r="J450" t="inlineStr"/>
      <c r="K450" t="inlineStr"/>
      <c r="L450" t="inlineStr"/>
      <c r="M450" t="inlineStr"/>
      <c r="N450" t="n">
        <v>0.05</v>
      </c>
      <c r="O450" t="inlineStr"/>
      <c r="P450" t="inlineStr"/>
    </row>
    <row r="451" ht="15" customHeight="1">
      <c r="A451" s="150" t="inlineStr">
        <is>
          <t>Transformation des coproduits</t>
        </is>
      </c>
      <c r="B451" t="inlineStr">
        <is>
          <t>Graisses animales</t>
        </is>
      </c>
      <c r="C451" t="inlineStr">
        <is>
          <t>Viande chevaline</t>
        </is>
      </c>
      <c r="D451" t="inlineStr">
        <is>
          <t>France</t>
        </is>
      </c>
      <c r="E451" t="inlineStr">
        <is>
          <t>2019</t>
        </is>
      </c>
      <c r="F451" t="inlineStr">
        <is>
          <t>kt</t>
        </is>
      </c>
      <c r="G451" t="inlineStr"/>
      <c r="H451" t="inlineStr"/>
      <c r="I451" t="inlineStr"/>
      <c r="J451" t="inlineStr"/>
      <c r="K451" t="inlineStr"/>
      <c r="L451" t="inlineStr"/>
      <c r="M451" t="inlineStr"/>
      <c r="N451" t="n">
        <v>0.02</v>
      </c>
      <c r="O451" t="inlineStr"/>
      <c r="P451" t="inlineStr"/>
    </row>
    <row r="452" ht="15" customHeight="1">
      <c r="A452" s="150" t="inlineStr">
        <is>
          <t>Transformation des coproduits</t>
        </is>
      </c>
      <c r="B452" t="inlineStr">
        <is>
          <t>Eau - traitement thermique</t>
        </is>
      </c>
      <c r="C452" t="inlineStr">
        <is>
          <t>Viande chevaline</t>
        </is>
      </c>
      <c r="D452" t="inlineStr">
        <is>
          <t>France</t>
        </is>
      </c>
      <c r="E452" t="inlineStr">
        <is>
          <t>2019</t>
        </is>
      </c>
      <c r="F452" t="inlineStr">
        <is>
          <t>kt</t>
        </is>
      </c>
      <c r="G452" t="inlineStr"/>
      <c r="H452" t="inlineStr"/>
      <c r="I452" t="inlineStr"/>
      <c r="J452" t="inlineStr"/>
      <c r="K452" t="inlineStr"/>
      <c r="L452" t="inlineStr"/>
      <c r="M452" t="inlineStr"/>
      <c r="N452" t="n">
        <v>0.9399999999999999</v>
      </c>
      <c r="O452" t="inlineStr"/>
      <c r="P452" t="inlineStr"/>
    </row>
    <row r="453" ht="15" customHeight="1">
      <c r="A453" s="150" t="inlineStr">
        <is>
          <t>Transformation des coproduits</t>
        </is>
      </c>
      <c r="B453" t="inlineStr">
        <is>
          <t>Farines et graisses animales</t>
        </is>
      </c>
      <c r="C453" t="inlineStr">
        <is>
          <t>Viande chevaline</t>
        </is>
      </c>
      <c r="D453" t="inlineStr">
        <is>
          <t>France</t>
        </is>
      </c>
      <c r="E453" t="inlineStr">
        <is>
          <t>2019</t>
        </is>
      </c>
      <c r="F453" t="inlineStr">
        <is>
          <t>kt</t>
        </is>
      </c>
      <c r="G453" t="inlineStr"/>
      <c r="H453" t="inlineStr"/>
      <c r="I453" t="inlineStr"/>
      <c r="J453" t="inlineStr"/>
      <c r="K453" t="inlineStr"/>
      <c r="L453" t="inlineStr"/>
      <c r="M453" t="inlineStr"/>
      <c r="N453" t="n">
        <v>0.08</v>
      </c>
      <c r="O453" t="inlineStr"/>
      <c r="P453" t="inlineStr"/>
    </row>
    <row r="454" ht="15" customHeight="1">
      <c r="A454" s="150" t="inlineStr">
        <is>
          <t>Transformation des coproduits</t>
        </is>
      </c>
      <c r="B454" t="inlineStr">
        <is>
          <t>Produits transformés</t>
        </is>
      </c>
      <c r="C454" t="inlineStr">
        <is>
          <t>Viande chevaline</t>
        </is>
      </c>
      <c r="D454" t="inlineStr">
        <is>
          <t>France</t>
        </is>
      </c>
      <c r="E454" t="inlineStr">
        <is>
          <t>2019</t>
        </is>
      </c>
      <c r="F454" t="inlineStr">
        <is>
          <t>kt</t>
        </is>
      </c>
      <c r="G454" t="inlineStr"/>
      <c r="H454" t="inlineStr"/>
      <c r="I454" t="inlineStr"/>
      <c r="J454" t="inlineStr"/>
      <c r="K454" t="inlineStr"/>
      <c r="L454" t="inlineStr"/>
      <c r="M454" t="inlineStr"/>
      <c r="N454" t="n">
        <v>0.72</v>
      </c>
      <c r="O454" t="inlineStr"/>
      <c r="P454" t="inlineStr"/>
    </row>
    <row r="455" ht="15" customHeight="1">
      <c r="A455" s="150" t="inlineStr">
        <is>
          <t>Transformation des coproduits</t>
        </is>
      </c>
      <c r="B455" t="inlineStr">
        <is>
          <t>Matières issues de coproduits</t>
        </is>
      </c>
      <c r="C455" t="inlineStr">
        <is>
          <t>Viande chevaline</t>
        </is>
      </c>
      <c r="D455" t="inlineStr">
        <is>
          <t>France</t>
        </is>
      </c>
      <c r="E455" t="inlineStr">
        <is>
          <t>2019</t>
        </is>
      </c>
      <c r="F455" t="inlineStr">
        <is>
          <t>kt</t>
        </is>
      </c>
      <c r="G455" t="inlineStr"/>
      <c r="H455" t="inlineStr"/>
      <c r="I455" t="inlineStr"/>
      <c r="J455" t="inlineStr"/>
      <c r="K455" t="inlineStr"/>
      <c r="L455" t="inlineStr"/>
      <c r="M455" t="inlineStr"/>
      <c r="N455" t="n">
        <v>0.72</v>
      </c>
      <c r="O455" t="inlineStr"/>
      <c r="P455" t="inlineStr"/>
    </row>
    <row r="456" ht="15" customHeight="1">
      <c r="A456" s="150" t="inlineStr">
        <is>
          <t>Transformation des coproduits</t>
        </is>
      </c>
      <c r="B456" t="inlineStr">
        <is>
          <t>Eau</t>
        </is>
      </c>
      <c r="C456" t="inlineStr">
        <is>
          <t>Viande chevaline</t>
        </is>
      </c>
      <c r="D456" t="inlineStr">
        <is>
          <t>France</t>
        </is>
      </c>
      <c r="E456" t="inlineStr">
        <is>
          <t>2019</t>
        </is>
      </c>
      <c r="F456" t="inlineStr">
        <is>
          <t>kt</t>
        </is>
      </c>
      <c r="G456" t="inlineStr"/>
      <c r="H456" t="inlineStr"/>
      <c r="I456" t="inlineStr"/>
      <c r="J456" t="inlineStr"/>
      <c r="K456" t="inlineStr"/>
      <c r="L456" t="inlineStr"/>
      <c r="M456" t="inlineStr"/>
      <c r="N456" t="n">
        <v>0.9399999999999999</v>
      </c>
      <c r="O456" t="inlineStr"/>
      <c r="P456" t="inlineStr"/>
    </row>
    <row r="457" ht="15" customHeight="1">
      <c r="A457" s="150" t="inlineStr">
        <is>
          <t>Transformation des coproduits</t>
        </is>
      </c>
      <c r="B457" t="inlineStr">
        <is>
          <t>Protéines animales transformées</t>
        </is>
      </c>
      <c r="C457" t="inlineStr">
        <is>
          <t>Viande chevaline</t>
        </is>
      </c>
      <c r="D457" t="inlineStr">
        <is>
          <t>France</t>
        </is>
      </c>
      <c r="E457" t="inlineStr">
        <is>
          <t>2019</t>
        </is>
      </c>
      <c r="F457" t="inlineStr">
        <is>
          <t>kt</t>
        </is>
      </c>
      <c r="G457" t="inlineStr"/>
      <c r="H457" t="inlineStr"/>
      <c r="I457" t="inlineStr"/>
      <c r="J457" t="inlineStr"/>
      <c r="K457" t="inlineStr"/>
      <c r="L457" t="inlineStr"/>
      <c r="M457" t="inlineStr"/>
      <c r="N457" t="n">
        <v>0.4</v>
      </c>
      <c r="O457" t="inlineStr"/>
      <c r="P457" t="inlineStr"/>
    </row>
    <row r="458" ht="15" customHeight="1">
      <c r="A458" s="150" t="inlineStr">
        <is>
          <t>Transformation des coproduits</t>
        </is>
      </c>
      <c r="B458" t="inlineStr">
        <is>
          <t>Corps gras animaux</t>
        </is>
      </c>
      <c r="C458" t="inlineStr">
        <is>
          <t>Viande chevaline</t>
        </is>
      </c>
      <c r="D458" t="inlineStr">
        <is>
          <t>France</t>
        </is>
      </c>
      <c r="E458" t="inlineStr">
        <is>
          <t>2019</t>
        </is>
      </c>
      <c r="F458" t="inlineStr">
        <is>
          <t>kt</t>
        </is>
      </c>
      <c r="G458" t="inlineStr"/>
      <c r="H458" t="inlineStr"/>
      <c r="I458" t="inlineStr"/>
      <c r="J458" t="inlineStr"/>
      <c r="K458" t="inlineStr"/>
      <c r="L458" t="inlineStr"/>
      <c r="M458" t="inlineStr"/>
      <c r="N458" t="n">
        <v>0.24</v>
      </c>
      <c r="O458" t="inlineStr"/>
      <c r="P458" t="inlineStr"/>
    </row>
    <row r="459" ht="15" customHeight="1">
      <c r="A459" s="150" t="inlineStr">
        <is>
          <t>Transformation des coproduits</t>
        </is>
      </c>
      <c r="B459" t="inlineStr">
        <is>
          <t>PAT et CGA</t>
        </is>
      </c>
      <c r="C459" t="inlineStr">
        <is>
          <t>Viande chevaline</t>
        </is>
      </c>
      <c r="D459" t="inlineStr">
        <is>
          <t>France</t>
        </is>
      </c>
      <c r="E459" t="inlineStr">
        <is>
          <t>2019</t>
        </is>
      </c>
      <c r="F459" t="inlineStr">
        <is>
          <t>kt</t>
        </is>
      </c>
      <c r="G459" t="inlineStr"/>
      <c r="H459" t="inlineStr"/>
      <c r="I459" t="inlineStr"/>
      <c r="J459" t="inlineStr"/>
      <c r="K459" t="inlineStr"/>
      <c r="L459" t="inlineStr"/>
      <c r="M459" t="inlineStr"/>
      <c r="N459" t="n">
        <v>0.64</v>
      </c>
      <c r="O459" t="inlineStr"/>
      <c r="P459" t="inlineStr"/>
    </row>
    <row r="460" ht="15" customHeight="1">
      <c r="A460" s="150" t="inlineStr">
        <is>
          <t>Traitement thermique C1/C2</t>
        </is>
      </c>
      <c r="B460" t="inlineStr">
        <is>
          <t>Farines animales</t>
        </is>
      </c>
      <c r="C460" t="inlineStr">
        <is>
          <t>Viande chevaline</t>
        </is>
      </c>
      <c r="D460" t="inlineStr">
        <is>
          <t>France</t>
        </is>
      </c>
      <c r="E460" t="inlineStr">
        <is>
          <t>2019</t>
        </is>
      </c>
      <c r="F460" t="inlineStr">
        <is>
          <t>kt</t>
        </is>
      </c>
      <c r="G460" t="inlineStr"/>
      <c r="H460" t="inlineStr"/>
      <c r="I460" t="inlineStr"/>
      <c r="J460" t="inlineStr"/>
      <c r="K460" t="inlineStr"/>
      <c r="L460" t="inlineStr"/>
      <c r="M460" t="inlineStr">
        <is>
          <t>Très faible</t>
        </is>
      </c>
      <c r="N460" t="n">
        <v>0.05</v>
      </c>
      <c r="O460" t="inlineStr"/>
      <c r="P460" t="inlineStr"/>
    </row>
    <row r="461" ht="15" customHeight="1">
      <c r="A461" s="150" t="inlineStr">
        <is>
          <t>Traitement thermique C1/C2</t>
        </is>
      </c>
      <c r="B461" t="inlineStr">
        <is>
          <t>Graisses animales</t>
        </is>
      </c>
      <c r="C461" t="inlineStr">
        <is>
          <t>Viande chevaline</t>
        </is>
      </c>
      <c r="D461" t="inlineStr">
        <is>
          <t>France</t>
        </is>
      </c>
      <c r="E461" t="inlineStr">
        <is>
          <t>2019</t>
        </is>
      </c>
      <c r="F461" t="inlineStr">
        <is>
          <t>kt</t>
        </is>
      </c>
      <c r="G461" t="inlineStr"/>
      <c r="H461" t="inlineStr"/>
      <c r="I461" t="inlineStr"/>
      <c r="J461" t="inlineStr"/>
      <c r="K461" t="inlineStr"/>
      <c r="L461" t="inlineStr"/>
      <c r="M461" t="inlineStr">
        <is>
          <t>Très faible</t>
        </is>
      </c>
      <c r="N461" t="n">
        <v>0.02</v>
      </c>
      <c r="O461" t="inlineStr"/>
      <c r="P461" t="inlineStr"/>
    </row>
    <row r="462" ht="15" customHeight="1">
      <c r="A462" s="150" t="inlineStr">
        <is>
          <t>Traitement thermique C1/C2</t>
        </is>
      </c>
      <c r="B462" t="inlineStr">
        <is>
          <t>Eau - traitement thermique</t>
        </is>
      </c>
      <c r="C462" t="inlineStr">
        <is>
          <t>Viande chevaline</t>
        </is>
      </c>
      <c r="D462" t="inlineStr">
        <is>
          <t>France</t>
        </is>
      </c>
      <c r="E462" t="inlineStr">
        <is>
          <t>2019</t>
        </is>
      </c>
      <c r="F462" t="inlineStr">
        <is>
          <t>kt</t>
        </is>
      </c>
      <c r="G462" t="inlineStr"/>
      <c r="H462" t="inlineStr"/>
      <c r="I462" t="inlineStr"/>
      <c r="J462" t="inlineStr"/>
      <c r="K462" t="inlineStr"/>
      <c r="L462" t="inlineStr"/>
      <c r="M462" t="inlineStr">
        <is>
          <t>Très faible</t>
        </is>
      </c>
      <c r="N462" t="n">
        <v>0.14</v>
      </c>
      <c r="O462" t="inlineStr"/>
      <c r="P462" t="inlineStr"/>
    </row>
    <row r="463" ht="15" customHeight="1">
      <c r="A463" s="150" t="inlineStr">
        <is>
          <t>Traitement thermique C1/C2</t>
        </is>
      </c>
      <c r="B463" t="inlineStr">
        <is>
          <t>Farines et graisses animales</t>
        </is>
      </c>
      <c r="C463" t="inlineStr">
        <is>
          <t>Viande chevaline</t>
        </is>
      </c>
      <c r="D463" t="inlineStr">
        <is>
          <t>France</t>
        </is>
      </c>
      <c r="E463" t="inlineStr">
        <is>
          <t>2019</t>
        </is>
      </c>
      <c r="F463" t="inlineStr">
        <is>
          <t>kt</t>
        </is>
      </c>
      <c r="G463" t="inlineStr"/>
      <c r="H463" t="inlineStr"/>
      <c r="I463" t="inlineStr"/>
      <c r="J463" t="inlineStr"/>
      <c r="K463" t="inlineStr"/>
      <c r="L463" t="inlineStr"/>
      <c r="M463" t="inlineStr"/>
      <c r="N463" t="n">
        <v>0.08</v>
      </c>
      <c r="O463" t="inlineStr"/>
      <c r="P463" t="inlineStr"/>
    </row>
    <row r="464" ht="15" customHeight="1">
      <c r="A464" s="150" t="inlineStr">
        <is>
          <t>Traitement thermique C1/C2</t>
        </is>
      </c>
      <c r="B464" t="inlineStr">
        <is>
          <t>Produits transformés</t>
        </is>
      </c>
      <c r="C464" t="inlineStr">
        <is>
          <t>Viande chevaline</t>
        </is>
      </c>
      <c r="D464" t="inlineStr">
        <is>
          <t>France</t>
        </is>
      </c>
      <c r="E464" t="inlineStr">
        <is>
          <t>2019</t>
        </is>
      </c>
      <c r="F464" t="inlineStr">
        <is>
          <t>kt</t>
        </is>
      </c>
      <c r="G464" t="inlineStr"/>
      <c r="H464" t="inlineStr"/>
      <c r="I464" t="inlineStr"/>
      <c r="J464" t="inlineStr"/>
      <c r="K464" t="inlineStr"/>
      <c r="L464" t="inlineStr"/>
      <c r="M464" t="inlineStr"/>
      <c r="N464" t="n">
        <v>0.08</v>
      </c>
      <c r="O464" t="inlineStr"/>
      <c r="P464" t="inlineStr"/>
    </row>
    <row r="465" ht="15" customHeight="1">
      <c r="A465" s="150" t="inlineStr">
        <is>
          <t>Traitement thermique C1/C2</t>
        </is>
      </c>
      <c r="B465" t="inlineStr">
        <is>
          <t>Matières issues de coproduits</t>
        </is>
      </c>
      <c r="C465" t="inlineStr">
        <is>
          <t>Viande chevaline</t>
        </is>
      </c>
      <c r="D465" t="inlineStr">
        <is>
          <t>France</t>
        </is>
      </c>
      <c r="E465" t="inlineStr">
        <is>
          <t>2019</t>
        </is>
      </c>
      <c r="F465" t="inlineStr">
        <is>
          <t>kt</t>
        </is>
      </c>
      <c r="G465" t="inlineStr"/>
      <c r="H465" t="inlineStr"/>
      <c r="I465" t="inlineStr"/>
      <c r="J465" t="inlineStr"/>
      <c r="K465" t="inlineStr"/>
      <c r="L465" t="inlineStr"/>
      <c r="M465" t="inlineStr"/>
      <c r="N465" t="n">
        <v>0.08</v>
      </c>
      <c r="O465" t="inlineStr"/>
      <c r="P465" t="inlineStr"/>
    </row>
    <row r="466" ht="15" customHeight="1">
      <c r="A466" s="150" t="inlineStr">
        <is>
          <t>Traitement thermique C1/C2</t>
        </is>
      </c>
      <c r="B466" t="inlineStr">
        <is>
          <t>Eau</t>
        </is>
      </c>
      <c r="C466" t="inlineStr">
        <is>
          <t>Viande chevaline</t>
        </is>
      </c>
      <c r="D466" t="inlineStr">
        <is>
          <t>France</t>
        </is>
      </c>
      <c r="E466" t="inlineStr">
        <is>
          <t>2019</t>
        </is>
      </c>
      <c r="F466" t="inlineStr">
        <is>
          <t>kt</t>
        </is>
      </c>
      <c r="G466" t="inlineStr"/>
      <c r="H466" t="inlineStr"/>
      <c r="I466" t="inlineStr"/>
      <c r="J466" t="inlineStr"/>
      <c r="K466" t="inlineStr"/>
      <c r="L466" t="inlineStr"/>
      <c r="M466" t="inlineStr"/>
      <c r="N466" t="n">
        <v>0.14</v>
      </c>
      <c r="O466" t="inlineStr"/>
      <c r="P466" t="inlineStr"/>
    </row>
    <row r="467" ht="15" customHeight="1">
      <c r="A467" s="150" t="inlineStr">
        <is>
          <t>Traitement thermique C3 et alimentaire</t>
        </is>
      </c>
      <c r="B467" t="inlineStr">
        <is>
          <t>Protéines animales transformées</t>
        </is>
      </c>
      <c r="C467" t="inlineStr">
        <is>
          <t>Viande chevaline</t>
        </is>
      </c>
      <c r="D467" t="inlineStr">
        <is>
          <t>France</t>
        </is>
      </c>
      <c r="E467" t="inlineStr">
        <is>
          <t>2019</t>
        </is>
      </c>
      <c r="F467" t="inlineStr">
        <is>
          <t>kt</t>
        </is>
      </c>
      <c r="G467" t="inlineStr"/>
      <c r="H467" t="inlineStr"/>
      <c r="I467" t="inlineStr"/>
      <c r="J467" t="inlineStr"/>
      <c r="K467" t="inlineStr"/>
      <c r="L467" t="inlineStr"/>
      <c r="M467" t="inlineStr">
        <is>
          <t>Très faible</t>
        </is>
      </c>
      <c r="N467" t="n">
        <v>0.4</v>
      </c>
      <c r="O467" t="inlineStr"/>
      <c r="P467" t="inlineStr"/>
    </row>
    <row r="468" ht="15" customHeight="1">
      <c r="A468" s="150" t="inlineStr">
        <is>
          <t>Traitement thermique C3 et alimentaire</t>
        </is>
      </c>
      <c r="B468" t="inlineStr">
        <is>
          <t>Corps gras animaux</t>
        </is>
      </c>
      <c r="C468" t="inlineStr">
        <is>
          <t>Viande chevaline</t>
        </is>
      </c>
      <c r="D468" t="inlineStr">
        <is>
          <t>France</t>
        </is>
      </c>
      <c r="E468" t="inlineStr">
        <is>
          <t>2019</t>
        </is>
      </c>
      <c r="F468" t="inlineStr">
        <is>
          <t>kt</t>
        </is>
      </c>
      <c r="G468" t="inlineStr"/>
      <c r="H468" t="inlineStr"/>
      <c r="I468" t="inlineStr"/>
      <c r="J468" t="inlineStr"/>
      <c r="K468" t="inlineStr"/>
      <c r="L468" t="inlineStr"/>
      <c r="M468" t="inlineStr">
        <is>
          <t>Très faible</t>
        </is>
      </c>
      <c r="N468" t="n">
        <v>0.24</v>
      </c>
      <c r="O468" t="inlineStr"/>
      <c r="P468" t="inlineStr"/>
    </row>
    <row r="469" ht="15" customHeight="1">
      <c r="A469" s="150" t="inlineStr">
        <is>
          <t>Traitement thermique C3 et alimentaire</t>
        </is>
      </c>
      <c r="B469" t="inlineStr">
        <is>
          <t>Eau - traitement thermique</t>
        </is>
      </c>
      <c r="C469" t="inlineStr">
        <is>
          <t>Viande chevaline</t>
        </is>
      </c>
      <c r="D469" t="inlineStr">
        <is>
          <t>France</t>
        </is>
      </c>
      <c r="E469" t="inlineStr">
        <is>
          <t>2019</t>
        </is>
      </c>
      <c r="F469" t="inlineStr">
        <is>
          <t>kt</t>
        </is>
      </c>
      <c r="G469" t="inlineStr"/>
      <c r="H469" t="inlineStr"/>
      <c r="I469" t="inlineStr"/>
      <c r="J469" t="inlineStr"/>
      <c r="K469" t="inlineStr"/>
      <c r="L469" t="inlineStr"/>
      <c r="M469" t="inlineStr">
        <is>
          <t>Très faible</t>
        </is>
      </c>
      <c r="N469" t="n">
        <v>0.79</v>
      </c>
      <c r="O469" t="inlineStr"/>
      <c r="P469" t="inlineStr"/>
    </row>
    <row r="470" ht="15" customHeight="1">
      <c r="A470" s="150" t="inlineStr">
        <is>
          <t>Traitement thermique C3 et alimentaire</t>
        </is>
      </c>
      <c r="B470" t="inlineStr">
        <is>
          <t>PAT et CGA</t>
        </is>
      </c>
      <c r="C470" t="inlineStr">
        <is>
          <t>Viande chevaline</t>
        </is>
      </c>
      <c r="D470" t="inlineStr">
        <is>
          <t>France</t>
        </is>
      </c>
      <c r="E470" t="inlineStr">
        <is>
          <t>2019</t>
        </is>
      </c>
      <c r="F470" t="inlineStr">
        <is>
          <t>kt</t>
        </is>
      </c>
      <c r="G470" t="inlineStr"/>
      <c r="H470" t="inlineStr"/>
      <c r="I470" t="inlineStr"/>
      <c r="J470" t="inlineStr"/>
      <c r="K470" t="inlineStr"/>
      <c r="L470" t="inlineStr"/>
      <c r="M470" t="inlineStr"/>
      <c r="N470" t="n">
        <v>0.64</v>
      </c>
      <c r="O470" t="inlineStr"/>
      <c r="P470" t="inlineStr"/>
    </row>
    <row r="471" ht="15" customHeight="1">
      <c r="A471" s="150" t="inlineStr">
        <is>
          <t>Traitement thermique C3 et alimentaire</t>
        </is>
      </c>
      <c r="B471" t="inlineStr">
        <is>
          <t>Produits transformés</t>
        </is>
      </c>
      <c r="C471" t="inlineStr">
        <is>
          <t>Viande chevaline</t>
        </is>
      </c>
      <c r="D471" t="inlineStr">
        <is>
          <t>France</t>
        </is>
      </c>
      <c r="E471" t="inlineStr">
        <is>
          <t>2019</t>
        </is>
      </c>
      <c r="F471" t="inlineStr">
        <is>
          <t>kt</t>
        </is>
      </c>
      <c r="G471" t="inlineStr"/>
      <c r="H471" t="inlineStr"/>
      <c r="I471" t="inlineStr"/>
      <c r="J471" t="inlineStr"/>
      <c r="K471" t="inlineStr"/>
      <c r="L471" t="inlineStr"/>
      <c r="M471" t="inlineStr"/>
      <c r="N471" t="n">
        <v>0.64</v>
      </c>
      <c r="O471" t="inlineStr"/>
      <c r="P471" t="inlineStr"/>
    </row>
    <row r="472" ht="15" customHeight="1">
      <c r="A472" s="150" t="inlineStr">
        <is>
          <t>Traitement thermique C3 et alimentaire</t>
        </is>
      </c>
      <c r="B472" t="inlineStr">
        <is>
          <t>Matières issues de coproduits</t>
        </is>
      </c>
      <c r="C472" t="inlineStr">
        <is>
          <t>Viande chevaline</t>
        </is>
      </c>
      <c r="D472" t="inlineStr">
        <is>
          <t>France</t>
        </is>
      </c>
      <c r="E472" t="inlineStr">
        <is>
          <t>2019</t>
        </is>
      </c>
      <c r="F472" t="inlineStr">
        <is>
          <t>kt</t>
        </is>
      </c>
      <c r="G472" t="inlineStr"/>
      <c r="H472" t="inlineStr"/>
      <c r="I472" t="inlineStr"/>
      <c r="J472" t="inlineStr"/>
      <c r="K472" t="inlineStr"/>
      <c r="L472" t="inlineStr"/>
      <c r="M472" t="inlineStr"/>
      <c r="N472" t="n">
        <v>0.64</v>
      </c>
      <c r="O472" t="inlineStr"/>
      <c r="P472" t="inlineStr"/>
    </row>
    <row r="473" ht="15" customHeight="1">
      <c r="A473" s="150" t="inlineStr">
        <is>
          <t>Traitement thermique C3 et alimentaire</t>
        </is>
      </c>
      <c r="B473" t="inlineStr">
        <is>
          <t>Eau</t>
        </is>
      </c>
      <c r="C473" t="inlineStr">
        <is>
          <t>Viande chevaline</t>
        </is>
      </c>
      <c r="D473" t="inlineStr">
        <is>
          <t>France</t>
        </is>
      </c>
      <c r="E473" t="inlineStr">
        <is>
          <t>2019</t>
        </is>
      </c>
      <c r="F473" t="inlineStr">
        <is>
          <t>kt</t>
        </is>
      </c>
      <c r="G473" t="inlineStr"/>
      <c r="H473" t="inlineStr"/>
      <c r="I473" t="inlineStr"/>
      <c r="J473" t="inlineStr"/>
      <c r="K473" t="inlineStr"/>
      <c r="L473" t="inlineStr"/>
      <c r="M473" t="inlineStr"/>
      <c r="N473" t="n">
        <v>0.79</v>
      </c>
      <c r="O473" t="inlineStr"/>
      <c r="P473" t="inlineStr"/>
    </row>
    <row r="474" ht="15" customHeight="1">
      <c r="A474" s="150" t="inlineStr">
        <is>
          <t>Import</t>
        </is>
      </c>
      <c r="B474" t="inlineStr">
        <is>
          <t>Equins</t>
        </is>
      </c>
      <c r="C474" t="inlineStr">
        <is>
          <t>Viande chevaline</t>
        </is>
      </c>
      <c r="D474" t="inlineStr">
        <is>
          <t>France</t>
        </is>
      </c>
      <c r="E474" t="inlineStr">
        <is>
          <t>2019</t>
        </is>
      </c>
      <c r="F474" t="inlineStr">
        <is>
          <t>kt</t>
        </is>
      </c>
      <c r="G474" t="inlineStr">
        <is>
          <t>Importations d'équins = 0 kt (Agreste - Statistique Agricole Annuelle - SSP)</t>
        </is>
      </c>
      <c r="H474" t="inlineStr">
        <is>
          <t>Agreste - Statistique Agricole Annuelle - SSP</t>
        </is>
      </c>
      <c r="I474" t="inlineStr"/>
      <c r="J474" t="inlineStr">
        <is>
          <t>Volume</t>
        </is>
      </c>
      <c r="K474" t="inlineStr">
        <is>
          <t>Importations d'équins</t>
        </is>
      </c>
      <c r="L474" t="inlineStr">
        <is>
          <t>Echanges - AGRESTE</t>
        </is>
      </c>
      <c r="M474" t="inlineStr">
        <is>
          <t>Très élevée</t>
        </is>
      </c>
      <c r="N474" t="n">
        <v>-0</v>
      </c>
      <c r="O474" t="inlineStr"/>
      <c r="P474" t="inlineStr"/>
    </row>
    <row r="475" ht="15" customHeight="1">
      <c r="A475" s="150" t="inlineStr">
        <is>
          <t>Import</t>
        </is>
      </c>
      <c r="B475" t="inlineStr">
        <is>
          <t>Viande, fraîche</t>
        </is>
      </c>
      <c r="C475" t="inlineStr">
        <is>
          <t>Viande chevaline</t>
        </is>
      </c>
      <c r="D475" t="inlineStr">
        <is>
          <t>France</t>
        </is>
      </c>
      <c r="E475" t="inlineStr">
        <is>
          <t>2019</t>
        </is>
      </c>
      <c r="F475" t="inlineStr">
        <is>
          <t>kt</t>
        </is>
      </c>
      <c r="G475" t="inlineStr">
        <is>
          <t>Importations de viande fraîche = 9 kt (Douanes - Eurostat)</t>
        </is>
      </c>
      <c r="H475" t="inlineStr">
        <is>
          <t>Douanes - Eurostat</t>
        </is>
      </c>
      <c r="I475" t="inlineStr">
        <is>
          <t>Les importations de viande congelées manquantes afin de garantir des approvisionnements égaux aux usages pour la viande congelée ont été retranchées</t>
        </is>
      </c>
      <c r="J475" t="inlineStr">
        <is>
          <t>Volume</t>
        </is>
      </c>
      <c r="K475" t="inlineStr">
        <is>
          <t>Importations de viande fraîche</t>
        </is>
      </c>
      <c r="L475" t="inlineStr">
        <is>
          <t>Echanges - EUROSTAT</t>
        </is>
      </c>
      <c r="M475" t="inlineStr">
        <is>
          <t>Moyenne</t>
        </is>
      </c>
      <c r="N475" t="n">
        <v>8.76</v>
      </c>
      <c r="O475" t="inlineStr"/>
      <c r="P475" t="inlineStr"/>
    </row>
    <row r="476" ht="15" customHeight="1">
      <c r="A476" s="150" t="inlineStr">
        <is>
          <t>Import</t>
        </is>
      </c>
      <c r="B476" t="inlineStr">
        <is>
          <t>Viande, congelée</t>
        </is>
      </c>
      <c r="C476" t="inlineStr">
        <is>
          <t>Viande chevaline</t>
        </is>
      </c>
      <c r="D476" t="inlineStr">
        <is>
          <t>France</t>
        </is>
      </c>
      <c r="E476" t="inlineStr">
        <is>
          <t>2019</t>
        </is>
      </c>
      <c r="F476" t="inlineStr">
        <is>
          <t>kt</t>
        </is>
      </c>
      <c r="G476" t="inlineStr">
        <is>
          <t>Importations de viande congelée = 1 kt (Douanes - Eurostat)</t>
        </is>
      </c>
      <c r="H476" t="inlineStr">
        <is>
          <t>Douanes - Eurostat</t>
        </is>
      </c>
      <c r="I476" t="inlineStr">
        <is>
          <t>Les importations de viande congelées manquantes afin de garantir des approvisionnements égaux aux usages pour la viande congelée ont été ajoutées</t>
        </is>
      </c>
      <c r="J476" t="inlineStr">
        <is>
          <t>Volume</t>
        </is>
      </c>
      <c r="K476" t="inlineStr">
        <is>
          <t>Importations de viande congelée</t>
        </is>
      </c>
      <c r="L476" t="inlineStr">
        <is>
          <t>Echanges - EUROSTAT</t>
        </is>
      </c>
      <c r="M476" t="inlineStr">
        <is>
          <t>Moyenne</t>
        </is>
      </c>
      <c r="N476" t="n">
        <v>1.33</v>
      </c>
      <c r="O476" t="inlineStr"/>
      <c r="P476" t="inlineStr"/>
    </row>
    <row r="477" ht="15" customHeight="1">
      <c r="A477" s="150" t="inlineStr">
        <is>
          <t>Import</t>
        </is>
      </c>
      <c r="B477" t="inlineStr">
        <is>
          <t>Abats</t>
        </is>
      </c>
      <c r="C477" t="inlineStr">
        <is>
          <t>Viande chevaline</t>
        </is>
      </c>
      <c r="D477" t="inlineStr">
        <is>
          <t>France</t>
        </is>
      </c>
      <c r="E477" t="inlineStr">
        <is>
          <t>2019</t>
        </is>
      </c>
      <c r="F477" t="inlineStr">
        <is>
          <t>kt</t>
        </is>
      </c>
      <c r="G477" t="inlineStr">
        <is>
          <t>Importations d'abats = 2 kt (Douanes - Eurostat)</t>
        </is>
      </c>
      <c r="H477" t="inlineStr">
        <is>
          <t>Douanes - Eurostat</t>
        </is>
      </c>
      <c r="I477" t="inlineStr">
        <is>
          <t>Statistique comprenant également les ovins et caprins = extrapolation à partir de la production d'abats de chaque espèce</t>
        </is>
      </c>
      <c r="J477" t="inlineStr">
        <is>
          <t>Volume</t>
        </is>
      </c>
      <c r="K477" t="inlineStr">
        <is>
          <t>Importations d'abats</t>
        </is>
      </c>
      <c r="L477" t="inlineStr">
        <is>
          <t>Echanges - EUROSTAT</t>
        </is>
      </c>
      <c r="M477" t="inlineStr">
        <is>
          <t>Elevée</t>
        </is>
      </c>
      <c r="N477" t="n">
        <v>1.84</v>
      </c>
      <c r="O477" t="inlineStr"/>
      <c r="P477" t="inlineStr"/>
    </row>
    <row r="478" ht="15" customHeight="1">
      <c r="A478" s="150" t="inlineStr">
        <is>
          <t>Import</t>
        </is>
      </c>
      <c r="B478" t="inlineStr">
        <is>
          <t>Viande</t>
        </is>
      </c>
      <c r="C478" t="inlineStr">
        <is>
          <t>Viande chevaline</t>
        </is>
      </c>
      <c r="D478" t="inlineStr">
        <is>
          <t>France</t>
        </is>
      </c>
      <c r="E478" t="inlineStr">
        <is>
          <t>2019</t>
        </is>
      </c>
      <c r="F478" t="inlineStr">
        <is>
          <t>kt</t>
        </is>
      </c>
      <c r="G478" t="inlineStr"/>
      <c r="H478" t="inlineStr"/>
      <c r="I478" t="inlineStr"/>
      <c r="J478" t="inlineStr"/>
      <c r="K478" t="inlineStr"/>
      <c r="L478" t="inlineStr"/>
      <c r="M478" t="inlineStr"/>
      <c r="N478" t="n">
        <v>10.1</v>
      </c>
      <c r="O478" t="inlineStr"/>
      <c r="P478" t="inlineStr"/>
    </row>
    <row r="479" ht="15" customHeight="1">
      <c r="A479" s="150" t="inlineStr">
        <is>
          <t>Import</t>
        </is>
      </c>
      <c r="B479" t="inlineStr">
        <is>
          <t>Matières de 1ère et 2nde transformation</t>
        </is>
      </c>
      <c r="C479" t="inlineStr">
        <is>
          <t>Viande chevaline</t>
        </is>
      </c>
      <c r="D479" t="inlineStr">
        <is>
          <t>France</t>
        </is>
      </c>
      <c r="E479" t="inlineStr">
        <is>
          <t>2019</t>
        </is>
      </c>
      <c r="F479" t="inlineStr">
        <is>
          <t>kt</t>
        </is>
      </c>
      <c r="G479" t="inlineStr"/>
      <c r="H479" t="inlineStr"/>
      <c r="I479" t="inlineStr"/>
      <c r="J479" t="inlineStr"/>
      <c r="K479" t="inlineStr"/>
      <c r="L479" t="inlineStr"/>
      <c r="M479" t="inlineStr"/>
      <c r="N479" t="n">
        <v>11.9</v>
      </c>
      <c r="O479" t="inlineStr"/>
      <c r="P479" t="inlineStr"/>
    </row>
    <row r="480" ht="15" customHeight="1">
      <c r="A480" s="150" t="inlineStr">
        <is>
          <t>Equins</t>
        </is>
      </c>
      <c r="B480" t="inlineStr">
        <is>
          <t>Abattage / découpe</t>
        </is>
      </c>
      <c r="C480" t="inlineStr">
        <is>
          <t>Viande chevaline</t>
        </is>
      </c>
      <c r="D480" t="inlineStr">
        <is>
          <t>France</t>
        </is>
      </c>
      <c r="E480" t="inlineStr">
        <is>
          <t>2023</t>
        </is>
      </c>
      <c r="F480" t="inlineStr">
        <is>
          <t>kt</t>
        </is>
      </c>
      <c r="G480" t="inlineStr">
        <is>
          <t>Abattages = 2 kt (Agreste - Statistique Agricole Annuelle - SSP)</t>
        </is>
      </c>
      <c r="H480" t="inlineStr">
        <is>
          <t>Agreste - Statistique Agricole Annuelle - SSP</t>
        </is>
      </c>
      <c r="I480" t="inlineStr"/>
      <c r="J480" t="inlineStr">
        <is>
          <t>Volume</t>
        </is>
      </c>
      <c r="K480" t="inlineStr">
        <is>
          <t>Abattages</t>
        </is>
      </c>
      <c r="L480" t="inlineStr">
        <is>
          <t>Abattages - AGRESTE</t>
        </is>
      </c>
      <c r="M480" t="inlineStr">
        <is>
          <t>Très élevée</t>
        </is>
      </c>
      <c r="N480" t="n">
        <v>1.65</v>
      </c>
      <c r="O480" t="inlineStr"/>
      <c r="P480" t="inlineStr"/>
    </row>
    <row r="481" ht="15" customHeight="1">
      <c r="A481" s="150" t="inlineStr">
        <is>
          <t>Equins</t>
        </is>
      </c>
      <c r="B481" t="inlineStr">
        <is>
          <t>Export</t>
        </is>
      </c>
      <c r="C481" t="inlineStr">
        <is>
          <t>Viande chevaline</t>
        </is>
      </c>
      <c r="D481" t="inlineStr">
        <is>
          <t>France</t>
        </is>
      </c>
      <c r="E481" t="inlineStr">
        <is>
          <t>2023</t>
        </is>
      </c>
      <c r="F481" t="inlineStr">
        <is>
          <t>kt</t>
        </is>
      </c>
      <c r="G481" t="inlineStr">
        <is>
          <t>Exportations d'équins à destination bouchère = 3 kt (Ifce d'après TRACES, dounaes)</t>
        </is>
      </c>
      <c r="H481" t="inlineStr">
        <is>
          <t>Ifce d'après TRACES, dounaes</t>
        </is>
      </c>
      <c r="I481" t="inlineStr"/>
      <c r="J481" t="inlineStr">
        <is>
          <t>Volume</t>
        </is>
      </c>
      <c r="K481" t="inlineStr">
        <is>
          <t>Exportations d'équins à destination bouchère</t>
        </is>
      </c>
      <c r="L481" t="inlineStr">
        <is>
          <t>Echanges - TRACES</t>
        </is>
      </c>
      <c r="M481" t="inlineStr">
        <is>
          <t>Très élevée</t>
        </is>
      </c>
      <c r="N481" t="n">
        <v>3.3</v>
      </c>
      <c r="O481" t="inlineStr"/>
      <c r="P481" t="inlineStr"/>
    </row>
    <row r="482" ht="15" customHeight="1">
      <c r="A482" s="150" t="inlineStr">
        <is>
          <t>Equins</t>
        </is>
      </c>
      <c r="B482" t="inlineStr">
        <is>
          <t>1ère et 2nde transformation</t>
        </is>
      </c>
      <c r="C482" t="inlineStr">
        <is>
          <t>Viande chevaline</t>
        </is>
      </c>
      <c r="D482" t="inlineStr">
        <is>
          <t>France</t>
        </is>
      </c>
      <c r="E482" t="inlineStr">
        <is>
          <t>2023</t>
        </is>
      </c>
      <c r="F482" t="inlineStr">
        <is>
          <t>kt</t>
        </is>
      </c>
      <c r="G482" t="inlineStr"/>
      <c r="H482" t="inlineStr"/>
      <c r="I482" t="inlineStr"/>
      <c r="J482" t="inlineStr"/>
      <c r="K482" t="inlineStr"/>
      <c r="L482" t="inlineStr"/>
      <c r="M482" t="inlineStr"/>
      <c r="N482" t="n">
        <v>1.65</v>
      </c>
      <c r="O482" t="inlineStr"/>
      <c r="P482" t="inlineStr"/>
    </row>
    <row r="483" ht="15" customHeight="1">
      <c r="A483" s="150" t="inlineStr">
        <is>
          <t>Matières de 1ère et 2nde transformation</t>
        </is>
      </c>
      <c r="B483" t="inlineStr">
        <is>
          <t>Vente directe et autoconsommation</t>
        </is>
      </c>
      <c r="C483" t="inlineStr">
        <is>
          <t>Viande chevaline</t>
        </is>
      </c>
      <c r="D483" t="inlineStr">
        <is>
          <t>France</t>
        </is>
      </c>
      <c r="E483" t="inlineStr">
        <is>
          <t>2023</t>
        </is>
      </c>
      <c r="F483" t="inlineStr">
        <is>
          <t>kt</t>
        </is>
      </c>
      <c r="G483" t="inlineStr"/>
      <c r="H483" t="inlineStr"/>
      <c r="I483" t="inlineStr"/>
      <c r="J483" t="inlineStr"/>
      <c r="K483" t="inlineStr"/>
      <c r="L483" t="inlineStr"/>
      <c r="M483" t="inlineStr"/>
      <c r="N483" t="n">
        <v>0</v>
      </c>
      <c r="O483" t="n">
        <v>0</v>
      </c>
      <c r="P483" t="n">
        <v>0</v>
      </c>
    </row>
    <row r="484" ht="15" customHeight="1">
      <c r="A484" s="150" t="inlineStr">
        <is>
          <t>Matières de 1ère et 2nde transformation</t>
        </is>
      </c>
      <c r="B484" t="inlineStr">
        <is>
          <t>GMS</t>
        </is>
      </c>
      <c r="C484" t="inlineStr">
        <is>
          <t>Viande chevaline</t>
        </is>
      </c>
      <c r="D484" t="inlineStr">
        <is>
          <t>France</t>
        </is>
      </c>
      <c r="E484" t="inlineStr">
        <is>
          <t>2023</t>
        </is>
      </c>
      <c r="F484" t="inlineStr">
        <is>
          <t>kt</t>
        </is>
      </c>
      <c r="G484" t="inlineStr"/>
      <c r="H484" t="inlineStr"/>
      <c r="I484" t="inlineStr"/>
      <c r="J484" t="inlineStr"/>
      <c r="K484" t="inlineStr"/>
      <c r="L484" t="inlineStr"/>
      <c r="M484" t="inlineStr"/>
      <c r="N484" t="n">
        <v>2.71</v>
      </c>
      <c r="O484" t="n">
        <v>2.71</v>
      </c>
      <c r="P484" t="n">
        <v>2.72</v>
      </c>
    </row>
    <row r="485" ht="15" customHeight="1">
      <c r="A485" s="150" t="inlineStr">
        <is>
          <t>Matières de 1ère et 2nde transformation</t>
        </is>
      </c>
      <c r="B485" t="inlineStr">
        <is>
          <t>Boucherie</t>
        </is>
      </c>
      <c r="C485" t="inlineStr">
        <is>
          <t>Viande chevaline</t>
        </is>
      </c>
      <c r="D485" t="inlineStr">
        <is>
          <t>France</t>
        </is>
      </c>
      <c r="E485" t="inlineStr">
        <is>
          <t>2023</t>
        </is>
      </c>
      <c r="F485" t="inlineStr">
        <is>
          <t>kt</t>
        </is>
      </c>
      <c r="G485" t="inlineStr"/>
      <c r="H485" t="inlineStr"/>
      <c r="I485" t="inlineStr"/>
      <c r="J485" t="inlineStr"/>
      <c r="K485" t="inlineStr"/>
      <c r="L485" t="inlineStr"/>
      <c r="M485" t="inlineStr"/>
      <c r="N485" t="n">
        <v>2.71</v>
      </c>
      <c r="O485" t="n">
        <v>2.71</v>
      </c>
      <c r="P485" t="n">
        <v>2.72</v>
      </c>
    </row>
    <row r="486" ht="15" customHeight="1">
      <c r="A486" s="150" t="inlineStr">
        <is>
          <t>Matières de 1ère et 2nde transformation</t>
        </is>
      </c>
      <c r="B486" t="inlineStr">
        <is>
          <t>RHD</t>
        </is>
      </c>
      <c r="C486" t="inlineStr">
        <is>
          <t>Viande chevaline</t>
        </is>
      </c>
      <c r="D486" t="inlineStr">
        <is>
          <t>France</t>
        </is>
      </c>
      <c r="E486" t="inlineStr">
        <is>
          <t>2023</t>
        </is>
      </c>
      <c r="F486" t="inlineStr">
        <is>
          <t>kt</t>
        </is>
      </c>
      <c r="G486" t="inlineStr"/>
      <c r="H486" t="inlineStr"/>
      <c r="I486" t="inlineStr"/>
      <c r="J486" t="inlineStr"/>
      <c r="K486" t="inlineStr"/>
      <c r="L486" t="inlineStr"/>
      <c r="M486" t="inlineStr"/>
      <c r="N486" t="n">
        <v>0</v>
      </c>
      <c r="O486" t="n">
        <v>0</v>
      </c>
      <c r="P486" t="n">
        <v>0</v>
      </c>
    </row>
    <row r="487" ht="15" customHeight="1">
      <c r="A487" s="150" t="inlineStr">
        <is>
          <t>Matières de 1ère et 2nde transformation</t>
        </is>
      </c>
      <c r="B487" t="inlineStr">
        <is>
          <t>Charcuterie industrielle</t>
        </is>
      </c>
      <c r="C487" t="inlineStr">
        <is>
          <t>Viande chevaline</t>
        </is>
      </c>
      <c r="D487" t="inlineStr">
        <is>
          <t>France</t>
        </is>
      </c>
      <c r="E487" t="inlineStr">
        <is>
          <t>2023</t>
        </is>
      </c>
      <c r="F487" t="inlineStr">
        <is>
          <t>kt</t>
        </is>
      </c>
      <c r="G487" t="inlineStr"/>
      <c r="H487" t="inlineStr"/>
      <c r="I487" t="inlineStr"/>
      <c r="J487" t="inlineStr"/>
      <c r="K487" t="inlineStr"/>
      <c r="L487" t="inlineStr"/>
      <c r="M487" t="inlineStr"/>
      <c r="N487" t="n">
        <v>0.01</v>
      </c>
      <c r="O487" t="n">
        <v>0</v>
      </c>
      <c r="P487" t="n">
        <v>0.01</v>
      </c>
    </row>
    <row r="488" ht="15" customHeight="1">
      <c r="A488" s="150" t="inlineStr">
        <is>
          <t>Matières de 1ère et 2nde transformation</t>
        </is>
      </c>
      <c r="B488" t="inlineStr">
        <is>
          <t>Fabrication de plats préparés</t>
        </is>
      </c>
      <c r="C488" t="inlineStr">
        <is>
          <t>Viande chevaline</t>
        </is>
      </c>
      <c r="D488" t="inlineStr">
        <is>
          <t>France</t>
        </is>
      </c>
      <c r="E488" t="inlineStr">
        <is>
          <t>2023</t>
        </is>
      </c>
      <c r="F488" t="inlineStr">
        <is>
          <t>kt</t>
        </is>
      </c>
      <c r="G488" t="inlineStr"/>
      <c r="H488" t="inlineStr"/>
      <c r="I488" t="inlineStr"/>
      <c r="J488" t="inlineStr"/>
      <c r="K488" t="inlineStr"/>
      <c r="L488" t="inlineStr"/>
      <c r="M488" t="inlineStr"/>
      <c r="N488" t="n">
        <v>0.01</v>
      </c>
      <c r="O488" t="n">
        <v>0</v>
      </c>
      <c r="P488" t="n">
        <v>0.01</v>
      </c>
    </row>
    <row r="489" ht="15" customHeight="1">
      <c r="A489" s="150" t="inlineStr">
        <is>
          <t>Matières de 1ère et 2nde transformation</t>
        </is>
      </c>
      <c r="B489" t="inlineStr">
        <is>
          <t>Export</t>
        </is>
      </c>
      <c r="C489" t="inlineStr">
        <is>
          <t>Viande chevaline</t>
        </is>
      </c>
      <c r="D489" t="inlineStr">
        <is>
          <t>France</t>
        </is>
      </c>
      <c r="E489" t="inlineStr">
        <is>
          <t>2023</t>
        </is>
      </c>
      <c r="F489" t="inlineStr">
        <is>
          <t>kt</t>
        </is>
      </c>
      <c r="G489" t="inlineStr"/>
      <c r="H489" t="inlineStr"/>
      <c r="I489" t="inlineStr"/>
      <c r="J489" t="inlineStr"/>
      <c r="K489" t="inlineStr"/>
      <c r="L489" t="inlineStr"/>
      <c r="M489" t="inlineStr"/>
      <c r="N489" t="n">
        <v>2.36</v>
      </c>
      <c r="O489" t="inlineStr"/>
      <c r="P489" t="inlineStr"/>
    </row>
    <row r="490" ht="15" customHeight="1">
      <c r="A490" s="150" t="inlineStr">
        <is>
          <t>Matières de 1ère et 2nde transformation</t>
        </is>
      </c>
      <c r="B490" t="inlineStr">
        <is>
          <t>Biomatériaux</t>
        </is>
      </c>
      <c r="C490" t="inlineStr">
        <is>
          <t>Viande chevaline</t>
        </is>
      </c>
      <c r="D490" t="inlineStr">
        <is>
          <t>France</t>
        </is>
      </c>
      <c r="E490" t="inlineStr">
        <is>
          <t>2023</t>
        </is>
      </c>
      <c r="F490" t="inlineStr">
        <is>
          <t>kt</t>
        </is>
      </c>
      <c r="G490" t="inlineStr"/>
      <c r="H490" t="inlineStr"/>
      <c r="I490" t="inlineStr"/>
      <c r="J490" t="inlineStr"/>
      <c r="K490" t="inlineStr"/>
      <c r="L490" t="inlineStr"/>
      <c r="M490" t="inlineStr"/>
      <c r="N490" t="n">
        <v>0.12</v>
      </c>
      <c r="O490" t="inlineStr"/>
      <c r="P490" t="inlineStr"/>
    </row>
    <row r="491" ht="15" customHeight="1">
      <c r="A491" s="150" t="inlineStr">
        <is>
          <t>Matières de 1ère et 2nde transformation</t>
        </is>
      </c>
      <c r="B491" t="inlineStr">
        <is>
          <t>Traitement thermique C1/C2</t>
        </is>
      </c>
      <c r="C491" t="inlineStr">
        <is>
          <t>Viande chevaline</t>
        </is>
      </c>
      <c r="D491" t="inlineStr">
        <is>
          <t>France</t>
        </is>
      </c>
      <c r="E491" t="inlineStr">
        <is>
          <t>2023</t>
        </is>
      </c>
      <c r="F491" t="inlineStr">
        <is>
          <t>kt</t>
        </is>
      </c>
      <c r="G491" t="inlineStr"/>
      <c r="H491" t="inlineStr"/>
      <c r="I491" t="inlineStr"/>
      <c r="J491" t="inlineStr"/>
      <c r="K491" t="inlineStr"/>
      <c r="L491" t="inlineStr"/>
      <c r="M491" t="inlineStr"/>
      <c r="N491" t="n">
        <v>0.1</v>
      </c>
      <c r="O491" t="inlineStr"/>
      <c r="P491" t="inlineStr"/>
    </row>
    <row r="492" ht="15" customHeight="1">
      <c r="A492" s="150" t="inlineStr">
        <is>
          <t>Matières de 1ère et 2nde transformation</t>
        </is>
      </c>
      <c r="B492" t="inlineStr">
        <is>
          <t>Traitement thermique C3 et alimentaire</t>
        </is>
      </c>
      <c r="C492" t="inlineStr">
        <is>
          <t>Viande chevaline</t>
        </is>
      </c>
      <c r="D492" t="inlineStr">
        <is>
          <t>France</t>
        </is>
      </c>
      <c r="E492" t="inlineStr">
        <is>
          <t>2023</t>
        </is>
      </c>
      <c r="F492" t="inlineStr">
        <is>
          <t>kt</t>
        </is>
      </c>
      <c r="G492" t="inlineStr"/>
      <c r="H492" t="inlineStr"/>
      <c r="I492" t="inlineStr"/>
      <c r="J492" t="inlineStr"/>
      <c r="K492" t="inlineStr"/>
      <c r="L492" t="inlineStr"/>
      <c r="M492" t="inlineStr"/>
      <c r="N492" t="n">
        <v>0.65</v>
      </c>
      <c r="O492" t="inlineStr"/>
      <c r="P492" t="inlineStr"/>
    </row>
    <row r="493" ht="15" customHeight="1">
      <c r="A493" s="150" t="inlineStr">
        <is>
          <t>Matières de 1ère et 2nde transformation</t>
        </is>
      </c>
      <c r="B493" t="inlineStr">
        <is>
          <t>Transformation des coproduits</t>
        </is>
      </c>
      <c r="C493" t="inlineStr">
        <is>
          <t>Viande chevaline</t>
        </is>
      </c>
      <c r="D493" t="inlineStr">
        <is>
          <t>France</t>
        </is>
      </c>
      <c r="E493" t="inlineStr">
        <is>
          <t>2023</t>
        </is>
      </c>
      <c r="F493" t="inlineStr">
        <is>
          <t>kt</t>
        </is>
      </c>
      <c r="G493" t="inlineStr"/>
      <c r="H493" t="inlineStr"/>
      <c r="I493" t="inlineStr"/>
      <c r="J493" t="inlineStr"/>
      <c r="K493" t="inlineStr"/>
      <c r="L493" t="inlineStr"/>
      <c r="M493" t="inlineStr"/>
      <c r="N493" t="n">
        <v>0.75</v>
      </c>
      <c r="O493" t="inlineStr"/>
      <c r="P493" t="inlineStr"/>
    </row>
    <row r="494" ht="15" customHeight="1">
      <c r="A494" s="150" t="inlineStr">
        <is>
          <t>Matières de 1ère et 2nde transformation</t>
        </is>
      </c>
      <c r="B494" t="inlineStr">
        <is>
          <t>Alimentation humaine</t>
        </is>
      </c>
      <c r="C494" t="inlineStr">
        <is>
          <t>Viande chevaline</t>
        </is>
      </c>
      <c r="D494" t="inlineStr">
        <is>
          <t>France</t>
        </is>
      </c>
      <c r="E494" t="inlineStr">
        <is>
          <t>2023</t>
        </is>
      </c>
      <c r="F494" t="inlineStr">
        <is>
          <t>kt</t>
        </is>
      </c>
      <c r="G494" t="inlineStr"/>
      <c r="H494" t="inlineStr"/>
      <c r="I494" t="inlineStr"/>
      <c r="J494" t="inlineStr"/>
      <c r="K494" t="inlineStr"/>
      <c r="L494" t="inlineStr"/>
      <c r="M494" t="inlineStr"/>
      <c r="N494" t="n">
        <v>5.43</v>
      </c>
      <c r="O494" t="inlineStr"/>
      <c r="P494" t="inlineStr"/>
    </row>
    <row r="495" ht="15" customHeight="1">
      <c r="A495" s="150" t="inlineStr">
        <is>
          <t>Matières de 1ère et 2nde transformation</t>
        </is>
      </c>
      <c r="B495" t="inlineStr">
        <is>
          <t>Circuits spécialisés</t>
        </is>
      </c>
      <c r="C495" t="inlineStr">
        <is>
          <t>Viande chevaline</t>
        </is>
      </c>
      <c r="D495" t="inlineStr">
        <is>
          <t>France</t>
        </is>
      </c>
      <c r="E495" t="inlineStr">
        <is>
          <t>2023</t>
        </is>
      </c>
      <c r="F495" t="inlineStr">
        <is>
          <t>kt</t>
        </is>
      </c>
      <c r="G495" t="inlineStr"/>
      <c r="H495" t="inlineStr"/>
      <c r="I495" t="inlineStr"/>
      <c r="J495" t="inlineStr"/>
      <c r="K495" t="inlineStr"/>
      <c r="L495" t="inlineStr"/>
      <c r="M495" t="inlineStr"/>
      <c r="N495" t="n">
        <v>2.71</v>
      </c>
      <c r="O495" t="n">
        <v>2.71</v>
      </c>
      <c r="P495" t="n">
        <v>2.71</v>
      </c>
    </row>
    <row r="496" ht="15" customHeight="1">
      <c r="A496" s="150" t="inlineStr">
        <is>
          <t>Matières de 1ère et 2nde transformation</t>
        </is>
      </c>
      <c r="B496" t="inlineStr">
        <is>
          <t>Ménages</t>
        </is>
      </c>
      <c r="C496" t="inlineStr">
        <is>
          <t>Viande chevaline</t>
        </is>
      </c>
      <c r="D496" t="inlineStr">
        <is>
          <t>France</t>
        </is>
      </c>
      <c r="E496" t="inlineStr">
        <is>
          <t>2023</t>
        </is>
      </c>
      <c r="F496" t="inlineStr">
        <is>
          <t>kt</t>
        </is>
      </c>
      <c r="G496" t="inlineStr"/>
      <c r="H496" t="inlineStr"/>
      <c r="I496" t="inlineStr"/>
      <c r="J496" t="inlineStr"/>
      <c r="K496" t="inlineStr"/>
      <c r="L496" t="inlineStr"/>
      <c r="M496" t="inlineStr"/>
      <c r="N496" t="n">
        <v>5.42</v>
      </c>
      <c r="O496" t="n">
        <v>5.42</v>
      </c>
      <c r="P496" t="n">
        <v>5.43</v>
      </c>
    </row>
    <row r="497" ht="15" customHeight="1">
      <c r="A497" s="150" t="inlineStr">
        <is>
          <t>Matières de 1ère et 2nde transformation</t>
        </is>
      </c>
      <c r="B497" t="inlineStr">
        <is>
          <t>Circuits généralistes</t>
        </is>
      </c>
      <c r="C497" t="inlineStr">
        <is>
          <t>Viande chevaline</t>
        </is>
      </c>
      <c r="D497" t="inlineStr">
        <is>
          <t>France</t>
        </is>
      </c>
      <c r="E497" t="inlineStr">
        <is>
          <t>2023</t>
        </is>
      </c>
      <c r="F497" t="inlineStr">
        <is>
          <t>kt</t>
        </is>
      </c>
      <c r="G497" t="inlineStr"/>
      <c r="H497" t="inlineStr"/>
      <c r="I497" t="inlineStr"/>
      <c r="J497" t="inlineStr"/>
      <c r="K497" t="inlineStr"/>
      <c r="L497" t="inlineStr"/>
      <c r="M497" t="inlineStr"/>
      <c r="N497" t="n">
        <v>2.71</v>
      </c>
      <c r="O497" t="n">
        <v>2.71</v>
      </c>
      <c r="P497" t="n">
        <v>2.72</v>
      </c>
    </row>
    <row r="498" ht="15" customHeight="1">
      <c r="A498" s="150" t="inlineStr">
        <is>
          <t>Matières de 1ère et 2nde transformation</t>
        </is>
      </c>
      <c r="B498" t="inlineStr">
        <is>
          <t>Autres IAA</t>
        </is>
      </c>
      <c r="C498" t="inlineStr">
        <is>
          <t>Viande chevaline</t>
        </is>
      </c>
      <c r="D498" t="inlineStr">
        <is>
          <t>France</t>
        </is>
      </c>
      <c r="E498" t="inlineStr">
        <is>
          <t>2023</t>
        </is>
      </c>
      <c r="F498" t="inlineStr">
        <is>
          <t>kt</t>
        </is>
      </c>
      <c r="G498" t="inlineStr"/>
      <c r="H498" t="inlineStr"/>
      <c r="I498" t="inlineStr"/>
      <c r="J498" t="inlineStr"/>
      <c r="K498" t="inlineStr"/>
      <c r="L498" t="inlineStr"/>
      <c r="M498" t="inlineStr"/>
      <c r="N498" t="n">
        <v>0.01</v>
      </c>
      <c r="O498" t="n">
        <v>0</v>
      </c>
      <c r="P498" t="n">
        <v>0.01</v>
      </c>
    </row>
    <row r="499" ht="15" customHeight="1">
      <c r="A499" s="150" t="inlineStr">
        <is>
          <t>Matières de 1ère et 2nde transformation</t>
        </is>
      </c>
      <c r="B499" t="inlineStr">
        <is>
          <t>Usages alimentaires</t>
        </is>
      </c>
      <c r="C499" t="inlineStr">
        <is>
          <t>Viande chevaline</t>
        </is>
      </c>
      <c r="D499" t="inlineStr">
        <is>
          <t>France</t>
        </is>
      </c>
      <c r="E499" t="inlineStr">
        <is>
          <t>2023</t>
        </is>
      </c>
      <c r="F499" t="inlineStr">
        <is>
          <t>kt</t>
        </is>
      </c>
      <c r="G499" t="inlineStr"/>
      <c r="H499" t="inlineStr"/>
      <c r="I499" t="inlineStr"/>
      <c r="J499" t="inlineStr"/>
      <c r="K499" t="inlineStr"/>
      <c r="L499" t="inlineStr"/>
      <c r="M499" t="inlineStr"/>
      <c r="N499" t="n">
        <v>5.57</v>
      </c>
      <c r="O499" t="inlineStr"/>
      <c r="P499" t="inlineStr"/>
    </row>
    <row r="500" ht="15" customHeight="1">
      <c r="A500" s="150" t="inlineStr">
        <is>
          <t>Matières de 1ère et 2nde transformation</t>
        </is>
      </c>
      <c r="B500" t="inlineStr">
        <is>
          <t>Débouchés</t>
        </is>
      </c>
      <c r="C500" t="inlineStr">
        <is>
          <t>Viande chevaline</t>
        </is>
      </c>
      <c r="D500" t="inlineStr">
        <is>
          <t>France</t>
        </is>
      </c>
      <c r="E500" t="inlineStr">
        <is>
          <t>2023</t>
        </is>
      </c>
      <c r="F500" t="inlineStr">
        <is>
          <t>kt</t>
        </is>
      </c>
      <c r="G500" t="inlineStr"/>
      <c r="H500" t="inlineStr"/>
      <c r="I500" t="inlineStr"/>
      <c r="J500" t="inlineStr"/>
      <c r="K500" t="inlineStr"/>
      <c r="L500" t="inlineStr"/>
      <c r="M500" t="inlineStr"/>
      <c r="N500" t="n">
        <v>5.69</v>
      </c>
      <c r="O500" t="inlineStr"/>
      <c r="P500" t="inlineStr"/>
    </row>
    <row r="501" ht="15" customHeight="1">
      <c r="A501" s="150" t="inlineStr">
        <is>
          <t>Matières de 1ère et 2nde transformation</t>
        </is>
      </c>
      <c r="B501" t="inlineStr">
        <is>
          <t>Usages non-alimentaires</t>
        </is>
      </c>
      <c r="C501" t="inlineStr">
        <is>
          <t>Viande chevaline</t>
        </is>
      </c>
      <c r="D501" t="inlineStr">
        <is>
          <t>France</t>
        </is>
      </c>
      <c r="E501" t="inlineStr">
        <is>
          <t>2023</t>
        </is>
      </c>
      <c r="F501" t="inlineStr">
        <is>
          <t>kt</t>
        </is>
      </c>
      <c r="G501" t="inlineStr"/>
      <c r="H501" t="inlineStr"/>
      <c r="I501" t="inlineStr"/>
      <c r="J501" t="inlineStr"/>
      <c r="K501" t="inlineStr"/>
      <c r="L501" t="inlineStr"/>
      <c r="M501" t="inlineStr"/>
      <c r="N501" t="n">
        <v>0.12</v>
      </c>
      <c r="O501" t="inlineStr"/>
      <c r="P501" t="inlineStr"/>
    </row>
    <row r="502" ht="15" customHeight="1">
      <c r="A502" s="150" t="inlineStr">
        <is>
          <t>Matières de 1ère et 2nde transformation</t>
        </is>
      </c>
      <c r="B502" t="inlineStr">
        <is>
          <t>Petfood</t>
        </is>
      </c>
      <c r="C502" t="inlineStr">
        <is>
          <t>Viande chevaline</t>
        </is>
      </c>
      <c r="D502" t="inlineStr">
        <is>
          <t>France</t>
        </is>
      </c>
      <c r="E502" t="inlineStr">
        <is>
          <t>2023</t>
        </is>
      </c>
      <c r="F502" t="inlineStr">
        <is>
          <t>kt</t>
        </is>
      </c>
      <c r="G502" t="inlineStr"/>
      <c r="H502" t="inlineStr"/>
      <c r="I502" t="inlineStr"/>
      <c r="J502" t="inlineStr"/>
      <c r="K502" t="inlineStr"/>
      <c r="L502" t="inlineStr"/>
      <c r="M502" t="inlineStr"/>
      <c r="N502" t="n">
        <v>0.14</v>
      </c>
      <c r="O502" t="inlineStr"/>
      <c r="P502" t="inlineStr"/>
    </row>
    <row r="503" ht="15" customHeight="1">
      <c r="A503" s="150" t="inlineStr">
        <is>
          <t>Matières de 1ère et 2nde transformation</t>
        </is>
      </c>
      <c r="B503" t="inlineStr">
        <is>
          <t>Alimentation animale</t>
        </is>
      </c>
      <c r="C503" t="inlineStr">
        <is>
          <t>Viande chevaline</t>
        </is>
      </c>
      <c r="D503" t="inlineStr">
        <is>
          <t>France</t>
        </is>
      </c>
      <c r="E503" t="inlineStr">
        <is>
          <t>2023</t>
        </is>
      </c>
      <c r="F503" t="inlineStr">
        <is>
          <t>kt</t>
        </is>
      </c>
      <c r="G503" t="inlineStr"/>
      <c r="H503" t="inlineStr"/>
      <c r="I503" t="inlineStr"/>
      <c r="J503" t="inlineStr"/>
      <c r="K503" t="inlineStr"/>
      <c r="L503" t="inlineStr"/>
      <c r="M503" t="inlineStr"/>
      <c r="N503" t="n">
        <v>0.14</v>
      </c>
      <c r="O503" t="inlineStr"/>
      <c r="P503" t="inlineStr"/>
    </row>
    <row r="504" ht="15" customHeight="1">
      <c r="A504" s="150" t="inlineStr">
        <is>
          <t>Viande</t>
        </is>
      </c>
      <c r="B504" t="inlineStr">
        <is>
          <t>Vente directe et autoconsommation</t>
        </is>
      </c>
      <c r="C504" t="inlineStr">
        <is>
          <t>Viande chevaline</t>
        </is>
      </c>
      <c r="D504" t="inlineStr">
        <is>
          <t>France</t>
        </is>
      </c>
      <c r="E504" t="inlineStr">
        <is>
          <t>2023</t>
        </is>
      </c>
      <c r="F504" t="inlineStr">
        <is>
          <t>kt</t>
        </is>
      </c>
      <c r="G504" t="inlineStr"/>
      <c r="H504" t="inlineStr"/>
      <c r="I504" t="inlineStr"/>
      <c r="J504" t="inlineStr"/>
      <c r="K504" t="inlineStr"/>
      <c r="L504" t="inlineStr"/>
      <c r="M504" t="inlineStr"/>
      <c r="N504" t="n">
        <v>0</v>
      </c>
      <c r="O504" t="n">
        <v>0</v>
      </c>
      <c r="P504" t="n">
        <v>0</v>
      </c>
    </row>
    <row r="505" ht="15" customHeight="1">
      <c r="A505" s="150" t="inlineStr">
        <is>
          <t>Viande</t>
        </is>
      </c>
      <c r="B505" t="inlineStr">
        <is>
          <t>GMS</t>
        </is>
      </c>
      <c r="C505" t="inlineStr">
        <is>
          <t>Viande chevaline</t>
        </is>
      </c>
      <c r="D505" t="inlineStr">
        <is>
          <t>France</t>
        </is>
      </c>
      <c r="E505" t="inlineStr">
        <is>
          <t>2023</t>
        </is>
      </c>
      <c r="F505" t="inlineStr">
        <is>
          <t>kt</t>
        </is>
      </c>
      <c r="G505" t="inlineStr"/>
      <c r="H505" t="inlineStr"/>
      <c r="I505" t="inlineStr"/>
      <c r="J505" t="inlineStr"/>
      <c r="K505" t="inlineStr"/>
      <c r="L505" t="inlineStr"/>
      <c r="M505" t="inlineStr"/>
      <c r="N505" t="n">
        <v>2.71</v>
      </c>
      <c r="O505" t="n">
        <v>2.71</v>
      </c>
      <c r="P505" t="n">
        <v>2.71</v>
      </c>
    </row>
    <row r="506" ht="15" customHeight="1">
      <c r="A506" s="150" t="inlineStr">
        <is>
          <t>Viande</t>
        </is>
      </c>
      <c r="B506" t="inlineStr">
        <is>
          <t>Boucherie</t>
        </is>
      </c>
      <c r="C506" t="inlineStr">
        <is>
          <t>Viande chevaline</t>
        </is>
      </c>
      <c r="D506" t="inlineStr">
        <is>
          <t>France</t>
        </is>
      </c>
      <c r="E506" t="inlineStr">
        <is>
          <t>2023</t>
        </is>
      </c>
      <c r="F506" t="inlineStr">
        <is>
          <t>kt</t>
        </is>
      </c>
      <c r="G506" t="inlineStr"/>
      <c r="H506" t="inlineStr"/>
      <c r="I506" t="inlineStr"/>
      <c r="J506" t="inlineStr"/>
      <c r="K506" t="inlineStr"/>
      <c r="L506" t="inlineStr"/>
      <c r="M506" t="inlineStr"/>
      <c r="N506" t="n">
        <v>2.71</v>
      </c>
      <c r="O506" t="n">
        <v>2.71</v>
      </c>
      <c r="P506" t="n">
        <v>2.72</v>
      </c>
    </row>
    <row r="507" ht="15" customHeight="1">
      <c r="A507" s="150" t="inlineStr">
        <is>
          <t>Viande</t>
        </is>
      </c>
      <c r="B507" t="inlineStr">
        <is>
          <t>RHD</t>
        </is>
      </c>
      <c r="C507" t="inlineStr">
        <is>
          <t>Viande chevaline</t>
        </is>
      </c>
      <c r="D507" t="inlineStr">
        <is>
          <t>France</t>
        </is>
      </c>
      <c r="E507" t="inlineStr">
        <is>
          <t>2023</t>
        </is>
      </c>
      <c r="F507" t="inlineStr">
        <is>
          <t>kt</t>
        </is>
      </c>
      <c r="G507" t="inlineStr"/>
      <c r="H507" t="inlineStr"/>
      <c r="I507" t="inlineStr"/>
      <c r="J507" t="inlineStr"/>
      <c r="K507" t="inlineStr"/>
      <c r="L507" t="inlineStr"/>
      <c r="M507" t="inlineStr"/>
      <c r="N507" t="n">
        <v>0</v>
      </c>
      <c r="O507" t="n">
        <v>0</v>
      </c>
      <c r="P507" t="n">
        <v>0</v>
      </c>
    </row>
    <row r="508" ht="15" customHeight="1">
      <c r="A508" s="150" t="inlineStr">
        <is>
          <t>Viande</t>
        </is>
      </c>
      <c r="B508" t="inlineStr">
        <is>
          <t>Charcuterie industrielle</t>
        </is>
      </c>
      <c r="C508" t="inlineStr">
        <is>
          <t>Viande chevaline</t>
        </is>
      </c>
      <c r="D508" t="inlineStr">
        <is>
          <t>France</t>
        </is>
      </c>
      <c r="E508" t="inlineStr">
        <is>
          <t>2023</t>
        </is>
      </c>
      <c r="F508" t="inlineStr">
        <is>
          <t>kt</t>
        </is>
      </c>
      <c r="G508" t="inlineStr"/>
      <c r="H508" t="inlineStr"/>
      <c r="I508" t="inlineStr"/>
      <c r="J508" t="inlineStr"/>
      <c r="K508" t="inlineStr"/>
      <c r="L508" t="inlineStr"/>
      <c r="M508" t="inlineStr"/>
      <c r="N508" t="n">
        <v>0.01</v>
      </c>
      <c r="O508" t="n">
        <v>0</v>
      </c>
      <c r="P508" t="n">
        <v>0.01</v>
      </c>
    </row>
    <row r="509" ht="15" customHeight="1">
      <c r="A509" s="150" t="inlineStr">
        <is>
          <t>Viande</t>
        </is>
      </c>
      <c r="B509" t="inlineStr">
        <is>
          <t>Fabrication de plats préparés</t>
        </is>
      </c>
      <c r="C509" t="inlineStr">
        <is>
          <t>Viande chevaline</t>
        </is>
      </c>
      <c r="D509" t="inlineStr">
        <is>
          <t>France</t>
        </is>
      </c>
      <c r="E509" t="inlineStr">
        <is>
          <t>2023</t>
        </is>
      </c>
      <c r="F509" t="inlineStr">
        <is>
          <t>kt</t>
        </is>
      </c>
      <c r="G509" t="inlineStr"/>
      <c r="H509" t="inlineStr"/>
      <c r="I509" t="inlineStr"/>
      <c r="J509" t="inlineStr"/>
      <c r="K509" t="inlineStr"/>
      <c r="L509" t="inlineStr"/>
      <c r="M509" t="inlineStr"/>
      <c r="N509" t="n">
        <v>0.01</v>
      </c>
      <c r="O509" t="n">
        <v>0</v>
      </c>
      <c r="P509" t="n">
        <v>0.01</v>
      </c>
    </row>
    <row r="510" ht="15" customHeight="1">
      <c r="A510" s="150" t="inlineStr">
        <is>
          <t>Viande</t>
        </is>
      </c>
      <c r="B510" t="inlineStr">
        <is>
          <t>Export</t>
        </is>
      </c>
      <c r="C510" t="inlineStr">
        <is>
          <t>Viande chevaline</t>
        </is>
      </c>
      <c r="D510" t="inlineStr">
        <is>
          <t>France</t>
        </is>
      </c>
      <c r="E510" t="inlineStr">
        <is>
          <t>2023</t>
        </is>
      </c>
      <c r="F510" t="inlineStr">
        <is>
          <t>kt</t>
        </is>
      </c>
      <c r="G510" t="inlineStr"/>
      <c r="H510" t="inlineStr"/>
      <c r="I510" t="inlineStr"/>
      <c r="J510" t="inlineStr"/>
      <c r="K510" t="inlineStr"/>
      <c r="L510" t="inlineStr"/>
      <c r="M510" t="inlineStr"/>
      <c r="N510" t="n">
        <v>2.19</v>
      </c>
      <c r="O510" t="inlineStr"/>
      <c r="P510" t="inlineStr"/>
    </row>
    <row r="511" ht="15" customHeight="1">
      <c r="A511" s="150" t="inlineStr">
        <is>
          <t>Viande</t>
        </is>
      </c>
      <c r="B511" t="inlineStr">
        <is>
          <t>Alimentation humaine</t>
        </is>
      </c>
      <c r="C511" t="inlineStr">
        <is>
          <t>Viande chevaline</t>
        </is>
      </c>
      <c r="D511" t="inlineStr">
        <is>
          <t>France</t>
        </is>
      </c>
      <c r="E511" t="inlineStr">
        <is>
          <t>2023</t>
        </is>
      </c>
      <c r="F511" t="inlineStr">
        <is>
          <t>kt</t>
        </is>
      </c>
      <c r="G511" t="inlineStr"/>
      <c r="H511" t="inlineStr"/>
      <c r="I511" t="inlineStr"/>
      <c r="J511" t="inlineStr"/>
      <c r="K511" t="inlineStr"/>
      <c r="L511" t="inlineStr"/>
      <c r="M511" t="inlineStr"/>
      <c r="N511" t="n">
        <v>5.43</v>
      </c>
      <c r="O511" t="inlineStr"/>
      <c r="P511" t="inlineStr"/>
    </row>
    <row r="512" ht="15" customHeight="1">
      <c r="A512" s="150" t="inlineStr">
        <is>
          <t>Viande</t>
        </is>
      </c>
      <c r="B512" t="inlineStr">
        <is>
          <t>Circuits spécialisés</t>
        </is>
      </c>
      <c r="C512" t="inlineStr">
        <is>
          <t>Viande chevaline</t>
        </is>
      </c>
      <c r="D512" t="inlineStr">
        <is>
          <t>France</t>
        </is>
      </c>
      <c r="E512" t="inlineStr">
        <is>
          <t>2023</t>
        </is>
      </c>
      <c r="F512" t="inlineStr">
        <is>
          <t>kt</t>
        </is>
      </c>
      <c r="G512" t="inlineStr"/>
      <c r="H512" t="inlineStr"/>
      <c r="I512" t="inlineStr"/>
      <c r="J512" t="inlineStr"/>
      <c r="K512" t="inlineStr"/>
      <c r="L512" t="inlineStr"/>
      <c r="M512" t="inlineStr"/>
      <c r="N512" t="n">
        <v>2.71</v>
      </c>
      <c r="O512" t="n">
        <v>2.71</v>
      </c>
      <c r="P512" t="n">
        <v>2.71</v>
      </c>
    </row>
    <row r="513" ht="15" customHeight="1">
      <c r="A513" s="150" t="inlineStr">
        <is>
          <t>Viande</t>
        </is>
      </c>
      <c r="B513" t="inlineStr">
        <is>
          <t>Ménages</t>
        </is>
      </c>
      <c r="C513" t="inlineStr">
        <is>
          <t>Viande chevaline</t>
        </is>
      </c>
      <c r="D513" t="inlineStr">
        <is>
          <t>France</t>
        </is>
      </c>
      <c r="E513" t="inlineStr">
        <is>
          <t>2023</t>
        </is>
      </c>
      <c r="F513" t="inlineStr">
        <is>
          <t>kt</t>
        </is>
      </c>
      <c r="G513" t="inlineStr"/>
      <c r="H513" t="inlineStr"/>
      <c r="I513" t="inlineStr"/>
      <c r="J513" t="inlineStr"/>
      <c r="K513" t="inlineStr"/>
      <c r="L513" t="inlineStr"/>
      <c r="M513" t="inlineStr"/>
      <c r="N513" t="n">
        <v>5.42</v>
      </c>
      <c r="O513" t="n">
        <v>5.42</v>
      </c>
      <c r="P513" t="n">
        <v>5.42</v>
      </c>
    </row>
    <row r="514" ht="15" customHeight="1">
      <c r="A514" s="150" t="inlineStr">
        <is>
          <t>Viande</t>
        </is>
      </c>
      <c r="B514" t="inlineStr">
        <is>
          <t>Circuits généralistes</t>
        </is>
      </c>
      <c r="C514" t="inlineStr">
        <is>
          <t>Viande chevaline</t>
        </is>
      </c>
      <c r="D514" t="inlineStr">
        <is>
          <t>France</t>
        </is>
      </c>
      <c r="E514" t="inlineStr">
        <is>
          <t>2023</t>
        </is>
      </c>
      <c r="F514" t="inlineStr">
        <is>
          <t>kt</t>
        </is>
      </c>
      <c r="G514" t="inlineStr"/>
      <c r="H514" t="inlineStr"/>
      <c r="I514" t="inlineStr"/>
      <c r="J514" t="inlineStr"/>
      <c r="K514" t="inlineStr"/>
      <c r="L514" t="inlineStr"/>
      <c r="M514" t="inlineStr"/>
      <c r="N514" t="n">
        <v>2.71</v>
      </c>
      <c r="O514" t="n">
        <v>2.71</v>
      </c>
      <c r="P514" t="n">
        <v>2.71</v>
      </c>
    </row>
    <row r="515" ht="15" customHeight="1">
      <c r="A515" s="150" t="inlineStr">
        <is>
          <t>Viande</t>
        </is>
      </c>
      <c r="B515" t="inlineStr">
        <is>
          <t>Autres IAA</t>
        </is>
      </c>
      <c r="C515" t="inlineStr">
        <is>
          <t>Viande chevaline</t>
        </is>
      </c>
      <c r="D515" t="inlineStr">
        <is>
          <t>France</t>
        </is>
      </c>
      <c r="E515" t="inlineStr">
        <is>
          <t>2023</t>
        </is>
      </c>
      <c r="F515" t="inlineStr">
        <is>
          <t>kt</t>
        </is>
      </c>
      <c r="G515" t="inlineStr"/>
      <c r="H515" t="inlineStr"/>
      <c r="I515" t="inlineStr"/>
      <c r="J515" t="inlineStr"/>
      <c r="K515" t="inlineStr"/>
      <c r="L515" t="inlineStr"/>
      <c r="M515" t="inlineStr"/>
      <c r="N515" t="n">
        <v>0.01</v>
      </c>
      <c r="O515" t="n">
        <v>0</v>
      </c>
      <c r="P515" t="n">
        <v>0.01</v>
      </c>
    </row>
    <row r="516" ht="15" customHeight="1">
      <c r="A516" s="150" t="inlineStr">
        <is>
          <t>Viande</t>
        </is>
      </c>
      <c r="B516" t="inlineStr">
        <is>
          <t>Usages alimentaires</t>
        </is>
      </c>
      <c r="C516" t="inlineStr">
        <is>
          <t>Viande chevaline</t>
        </is>
      </c>
      <c r="D516" t="inlineStr">
        <is>
          <t>France</t>
        </is>
      </c>
      <c r="E516" t="inlineStr">
        <is>
          <t>2023</t>
        </is>
      </c>
      <c r="F516" t="inlineStr">
        <is>
          <t>kt</t>
        </is>
      </c>
      <c r="G516" t="inlineStr"/>
      <c r="H516" t="inlineStr"/>
      <c r="I516" t="inlineStr"/>
      <c r="J516" t="inlineStr"/>
      <c r="K516" t="inlineStr"/>
      <c r="L516" t="inlineStr"/>
      <c r="M516" t="inlineStr"/>
      <c r="N516" t="n">
        <v>5.43</v>
      </c>
      <c r="O516" t="inlineStr"/>
      <c r="P516" t="inlineStr"/>
    </row>
    <row r="517" ht="15" customHeight="1">
      <c r="A517" s="150" t="inlineStr">
        <is>
          <t>Viande</t>
        </is>
      </c>
      <c r="B517" t="inlineStr">
        <is>
          <t>Débouchés</t>
        </is>
      </c>
      <c r="C517" t="inlineStr">
        <is>
          <t>Viande chevaline</t>
        </is>
      </c>
      <c r="D517" t="inlineStr">
        <is>
          <t>France</t>
        </is>
      </c>
      <c r="E517" t="inlineStr">
        <is>
          <t>2023</t>
        </is>
      </c>
      <c r="F517" t="inlineStr">
        <is>
          <t>kt</t>
        </is>
      </c>
      <c r="G517" t="inlineStr"/>
      <c r="H517" t="inlineStr"/>
      <c r="I517" t="inlineStr"/>
      <c r="J517" t="inlineStr"/>
      <c r="K517" t="inlineStr"/>
      <c r="L517" t="inlineStr"/>
      <c r="M517" t="inlineStr"/>
      <c r="N517" t="n">
        <v>5.43</v>
      </c>
      <c r="O517" t="inlineStr"/>
      <c r="P517" t="inlineStr"/>
    </row>
    <row r="518" ht="15" customHeight="1">
      <c r="A518" s="150" t="inlineStr">
        <is>
          <t>Viande, fraîche</t>
        </is>
      </c>
      <c r="B518" t="inlineStr">
        <is>
          <t>Vente directe et autoconsommation</t>
        </is>
      </c>
      <c r="C518" t="inlineStr">
        <is>
          <t>Viande chevaline</t>
        </is>
      </c>
      <c r="D518" t="inlineStr">
        <is>
          <t>France</t>
        </is>
      </c>
      <c r="E518" t="inlineStr">
        <is>
          <t>2023</t>
        </is>
      </c>
      <c r="F518" t="inlineStr">
        <is>
          <t>kt</t>
        </is>
      </c>
      <c r="G518" t="inlineStr"/>
      <c r="H518" t="inlineStr"/>
      <c r="I518" t="inlineStr"/>
      <c r="J518" t="inlineStr"/>
      <c r="K518" t="inlineStr"/>
      <c r="L518" t="inlineStr"/>
      <c r="M518" t="inlineStr"/>
      <c r="N518" t="n">
        <v>0</v>
      </c>
      <c r="O518" t="n">
        <v>0</v>
      </c>
      <c r="P518" t="n">
        <v>-0</v>
      </c>
    </row>
    <row r="519" ht="15" customHeight="1">
      <c r="A519" s="150" t="inlineStr">
        <is>
          <t>Viande, fraîche</t>
        </is>
      </c>
      <c r="B519" t="inlineStr">
        <is>
          <t>GMS</t>
        </is>
      </c>
      <c r="C519" t="inlineStr">
        <is>
          <t>Viande chevaline</t>
        </is>
      </c>
      <c r="D519" t="inlineStr">
        <is>
          <t>France</t>
        </is>
      </c>
      <c r="E519" t="inlineStr">
        <is>
          <t>2023</t>
        </is>
      </c>
      <c r="F519" t="inlineStr">
        <is>
          <t>kt</t>
        </is>
      </c>
      <c r="G519" t="inlineStr">
        <is>
          <t>Part de viande fraîche consommée en GMS = 50 % (Kantar)</t>
        </is>
      </c>
      <c r="H519" t="inlineStr">
        <is>
          <t>Kantar</t>
        </is>
      </c>
      <c r="I519" t="inlineStr">
        <is>
          <t>Cette répartition correspond plus excatement à la répartition des achats, l'hypothèse est que celle à la distribution est similaire.</t>
        </is>
      </c>
      <c r="J519" t="inlineStr">
        <is>
          <t>Répartition</t>
        </is>
      </c>
      <c r="K519" t="inlineStr">
        <is>
          <t>Part de viande fraîche consommée en GMS</t>
        </is>
      </c>
      <c r="L519" t="inlineStr">
        <is>
          <t>Débouchés - IFCE</t>
        </is>
      </c>
      <c r="M519" t="inlineStr">
        <is>
          <t>Moyenne</t>
        </is>
      </c>
      <c r="N519" t="n">
        <v>2.71</v>
      </c>
      <c r="O519" t="inlineStr"/>
      <c r="P519" t="inlineStr"/>
    </row>
    <row r="520" ht="15" customHeight="1">
      <c r="A520" s="150" t="inlineStr">
        <is>
          <t>Viande, fraîche</t>
        </is>
      </c>
      <c r="B520" t="inlineStr">
        <is>
          <t>Boucherie</t>
        </is>
      </c>
      <c r="C520" t="inlineStr">
        <is>
          <t>Viande chevaline</t>
        </is>
      </c>
      <c r="D520" t="inlineStr">
        <is>
          <t>France</t>
        </is>
      </c>
      <c r="E520" t="inlineStr">
        <is>
          <t>2023</t>
        </is>
      </c>
      <c r="F520" t="inlineStr">
        <is>
          <t>kt</t>
        </is>
      </c>
      <c r="G520" t="inlineStr">
        <is>
          <t>Part de viande fraîche consommée en boucherie = 50 % (Kantar)</t>
        </is>
      </c>
      <c r="H520" t="inlineStr">
        <is>
          <t>Kantar</t>
        </is>
      </c>
      <c r="I520" t="inlineStr">
        <is>
          <t>Cette répartition correspond plus excatement à la répartition des achats, l'hypothèse est que celle à la distribution est similaire.</t>
        </is>
      </c>
      <c r="J520" t="inlineStr">
        <is>
          <t>Répartition</t>
        </is>
      </c>
      <c r="K520" t="inlineStr">
        <is>
          <t>Part de viande fraîche consommée en boucherie</t>
        </is>
      </c>
      <c r="L520" t="inlineStr">
        <is>
          <t>Débouchés - IFCE</t>
        </is>
      </c>
      <c r="M520" t="inlineStr">
        <is>
          <t>Moyenne</t>
        </is>
      </c>
      <c r="N520" t="n">
        <v>2.71</v>
      </c>
      <c r="O520" t="inlineStr"/>
      <c r="P520" t="inlineStr"/>
    </row>
    <row r="521" ht="15" customHeight="1">
      <c r="A521" s="150" t="inlineStr">
        <is>
          <t>Viande, fraîche</t>
        </is>
      </c>
      <c r="B521" t="inlineStr">
        <is>
          <t>RHD</t>
        </is>
      </c>
      <c r="C521" t="inlineStr">
        <is>
          <t>Viande chevaline</t>
        </is>
      </c>
      <c r="D521" t="inlineStr">
        <is>
          <t>France</t>
        </is>
      </c>
      <c r="E521" t="inlineStr">
        <is>
          <t>2023</t>
        </is>
      </c>
      <c r="F521" t="inlineStr">
        <is>
          <t>kt</t>
        </is>
      </c>
      <c r="G521" t="inlineStr"/>
      <c r="H521" t="inlineStr"/>
      <c r="I521" t="inlineStr"/>
      <c r="J521" t="inlineStr"/>
      <c r="K521" t="inlineStr"/>
      <c r="L521" t="inlineStr"/>
      <c r="M521" t="inlineStr"/>
      <c r="N521" t="n">
        <v>0</v>
      </c>
      <c r="O521" t="n">
        <v>0</v>
      </c>
      <c r="P521" t="n">
        <v>-0</v>
      </c>
    </row>
    <row r="522" ht="15" customHeight="1">
      <c r="A522" s="150" t="inlineStr">
        <is>
          <t>Viande, fraîche</t>
        </is>
      </c>
      <c r="B522" t="inlineStr">
        <is>
          <t>Charcuterie industrielle</t>
        </is>
      </c>
      <c r="C522" t="inlineStr">
        <is>
          <t>Viande chevaline</t>
        </is>
      </c>
      <c r="D522" t="inlineStr">
        <is>
          <t>France</t>
        </is>
      </c>
      <c r="E522" t="inlineStr">
        <is>
          <t>2023</t>
        </is>
      </c>
      <c r="F522" t="inlineStr">
        <is>
          <t>kt</t>
        </is>
      </c>
      <c r="G522" t="inlineStr"/>
      <c r="H522" t="inlineStr"/>
      <c r="I522" t="inlineStr"/>
      <c r="J522" t="inlineStr"/>
      <c r="K522" t="inlineStr"/>
      <c r="L522" t="inlineStr"/>
      <c r="M522" t="inlineStr"/>
      <c r="N522" t="n">
        <v>0</v>
      </c>
      <c r="O522" t="n">
        <v>0</v>
      </c>
      <c r="P522" t="n">
        <v>-0</v>
      </c>
    </row>
    <row r="523" ht="15" customHeight="1">
      <c r="A523" s="150" t="inlineStr">
        <is>
          <t>Viande, fraîche</t>
        </is>
      </c>
      <c r="B523" t="inlineStr">
        <is>
          <t>Fabrication de plats préparés</t>
        </is>
      </c>
      <c r="C523" t="inlineStr">
        <is>
          <t>Viande chevaline</t>
        </is>
      </c>
      <c r="D523" t="inlineStr">
        <is>
          <t>France</t>
        </is>
      </c>
      <c r="E523" t="inlineStr">
        <is>
          <t>2023</t>
        </is>
      </c>
      <c r="F523" t="inlineStr">
        <is>
          <t>kt</t>
        </is>
      </c>
      <c r="G523" t="inlineStr"/>
      <c r="H523" t="inlineStr"/>
      <c r="I523" t="inlineStr"/>
      <c r="J523" t="inlineStr"/>
      <c r="K523" t="inlineStr"/>
      <c r="L523" t="inlineStr"/>
      <c r="M523" t="inlineStr"/>
      <c r="N523" t="n">
        <v>0</v>
      </c>
      <c r="O523" t="n">
        <v>0</v>
      </c>
      <c r="P523" t="n">
        <v>-0</v>
      </c>
    </row>
    <row r="524" ht="15" customHeight="1">
      <c r="A524" s="150" t="inlineStr">
        <is>
          <t>Viande, fraîche</t>
        </is>
      </c>
      <c r="B524" t="inlineStr">
        <is>
          <t>Export</t>
        </is>
      </c>
      <c r="C524" t="inlineStr">
        <is>
          <t>Viande chevaline</t>
        </is>
      </c>
      <c r="D524" t="inlineStr">
        <is>
          <t>France</t>
        </is>
      </c>
      <c r="E524" t="inlineStr">
        <is>
          <t>2023</t>
        </is>
      </c>
      <c r="F524" t="inlineStr">
        <is>
          <t>kt</t>
        </is>
      </c>
      <c r="G524" t="inlineStr">
        <is>
          <t>Exportations de viande fraîche = 2 kt (Douanes - Eurostat)</t>
        </is>
      </c>
      <c r="H524" t="inlineStr">
        <is>
          <t>Douanes - Eurostat</t>
        </is>
      </c>
      <c r="I524" t="inlineStr"/>
      <c r="J524" t="inlineStr">
        <is>
          <t>Volume</t>
        </is>
      </c>
      <c r="K524" t="inlineStr">
        <is>
          <t>Exportations de viande fraîche</t>
        </is>
      </c>
      <c r="L524" t="inlineStr">
        <is>
          <t>Echanges - EUROSTAT</t>
        </is>
      </c>
      <c r="M524" t="inlineStr">
        <is>
          <t>Très élevée</t>
        </is>
      </c>
      <c r="N524" t="n">
        <v>1.78</v>
      </c>
      <c r="O524" t="inlineStr"/>
      <c r="P524" t="inlineStr"/>
    </row>
    <row r="525" ht="15" customHeight="1">
      <c r="A525" s="150" t="inlineStr">
        <is>
          <t>Viande, fraîche</t>
        </is>
      </c>
      <c r="B525" t="inlineStr">
        <is>
          <t>Alimentation humaine</t>
        </is>
      </c>
      <c r="C525" t="inlineStr">
        <is>
          <t>Viande chevaline</t>
        </is>
      </c>
      <c r="D525" t="inlineStr">
        <is>
          <t>France</t>
        </is>
      </c>
      <c r="E525" t="inlineStr">
        <is>
          <t>2023</t>
        </is>
      </c>
      <c r="F525" t="inlineStr">
        <is>
          <t>kt</t>
        </is>
      </c>
      <c r="G525" t="inlineStr"/>
      <c r="H525" t="inlineStr"/>
      <c r="I525" t="inlineStr"/>
      <c r="J525" t="inlineStr"/>
      <c r="K525" t="inlineStr"/>
      <c r="L525" t="inlineStr"/>
      <c r="M525" t="inlineStr"/>
      <c r="N525" t="n">
        <v>5.42</v>
      </c>
      <c r="O525" t="inlineStr"/>
      <c r="P525" t="inlineStr"/>
    </row>
    <row r="526" ht="15" customHeight="1">
      <c r="A526" s="150" t="inlineStr">
        <is>
          <t>Viande, fraîche</t>
        </is>
      </c>
      <c r="B526" t="inlineStr">
        <is>
          <t>Circuits spécialisés</t>
        </is>
      </c>
      <c r="C526" t="inlineStr">
        <is>
          <t>Viande chevaline</t>
        </is>
      </c>
      <c r="D526" t="inlineStr">
        <is>
          <t>France</t>
        </is>
      </c>
      <c r="E526" t="inlineStr">
        <is>
          <t>2023</t>
        </is>
      </c>
      <c r="F526" t="inlineStr">
        <is>
          <t>kt</t>
        </is>
      </c>
      <c r="G526" t="inlineStr"/>
      <c r="H526" t="inlineStr"/>
      <c r="I526" t="inlineStr"/>
      <c r="J526" t="inlineStr"/>
      <c r="K526" t="inlineStr"/>
      <c r="L526" t="inlineStr"/>
      <c r="M526" t="inlineStr"/>
      <c r="N526" t="n">
        <v>2.71</v>
      </c>
      <c r="O526" t="inlineStr"/>
      <c r="P526" t="inlineStr"/>
    </row>
    <row r="527" ht="15" customHeight="1">
      <c r="A527" s="150" t="inlineStr">
        <is>
          <t>Viande, fraîche</t>
        </is>
      </c>
      <c r="B527" t="inlineStr">
        <is>
          <t>Ménages</t>
        </is>
      </c>
      <c r="C527" t="inlineStr">
        <is>
          <t>Viande chevaline</t>
        </is>
      </c>
      <c r="D527" t="inlineStr">
        <is>
          <t>France</t>
        </is>
      </c>
      <c r="E527" t="inlineStr">
        <is>
          <t>2023</t>
        </is>
      </c>
      <c r="F527" t="inlineStr">
        <is>
          <t>kt</t>
        </is>
      </c>
      <c r="G527" t="inlineStr"/>
      <c r="H527" t="inlineStr"/>
      <c r="I527" t="inlineStr"/>
      <c r="J527" t="inlineStr"/>
      <c r="K527" t="inlineStr"/>
      <c r="L527" t="inlineStr"/>
      <c r="M527" t="inlineStr"/>
      <c r="N527" t="n">
        <v>5.42</v>
      </c>
      <c r="O527" t="inlineStr"/>
      <c r="P527" t="inlineStr"/>
    </row>
    <row r="528" ht="15" customHeight="1">
      <c r="A528" s="150" t="inlineStr">
        <is>
          <t>Viande, fraîche</t>
        </is>
      </c>
      <c r="B528" t="inlineStr">
        <is>
          <t>Circuits généralistes</t>
        </is>
      </c>
      <c r="C528" t="inlineStr">
        <is>
          <t>Viande chevaline</t>
        </is>
      </c>
      <c r="D528" t="inlineStr">
        <is>
          <t>France</t>
        </is>
      </c>
      <c r="E528" t="inlineStr">
        <is>
          <t>2023</t>
        </is>
      </c>
      <c r="F528" t="inlineStr">
        <is>
          <t>kt</t>
        </is>
      </c>
      <c r="G528" t="inlineStr"/>
      <c r="H528" t="inlineStr"/>
      <c r="I528" t="inlineStr"/>
      <c r="J528" t="inlineStr"/>
      <c r="K528" t="inlineStr"/>
      <c r="L528" t="inlineStr"/>
      <c r="M528" t="inlineStr"/>
      <c r="N528" t="n">
        <v>2.71</v>
      </c>
      <c r="O528" t="inlineStr"/>
      <c r="P528" t="inlineStr"/>
    </row>
    <row r="529" ht="15" customHeight="1">
      <c r="A529" s="150" t="inlineStr">
        <is>
          <t>Viande, fraîche</t>
        </is>
      </c>
      <c r="B529" t="inlineStr">
        <is>
          <t>Autres IAA</t>
        </is>
      </c>
      <c r="C529" t="inlineStr">
        <is>
          <t>Viande chevaline</t>
        </is>
      </c>
      <c r="D529" t="inlineStr">
        <is>
          <t>France</t>
        </is>
      </c>
      <c r="E529" t="inlineStr">
        <is>
          <t>2023</t>
        </is>
      </c>
      <c r="F529" t="inlineStr">
        <is>
          <t>kt</t>
        </is>
      </c>
      <c r="G529" t="inlineStr"/>
      <c r="H529" t="inlineStr"/>
      <c r="I529" t="inlineStr"/>
      <c r="J529" t="inlineStr"/>
      <c r="K529" t="inlineStr"/>
      <c r="L529" t="inlineStr"/>
      <c r="M529" t="inlineStr"/>
      <c r="N529" t="n">
        <v>0</v>
      </c>
      <c r="O529" t="n">
        <v>0</v>
      </c>
      <c r="P529" t="n">
        <v>-0</v>
      </c>
    </row>
    <row r="530" ht="15" customHeight="1">
      <c r="A530" s="150" t="inlineStr">
        <is>
          <t>Viande, fraîche</t>
        </is>
      </c>
      <c r="B530" t="inlineStr">
        <is>
          <t>Usages alimentaires</t>
        </is>
      </c>
      <c r="C530" t="inlineStr">
        <is>
          <t>Viande chevaline</t>
        </is>
      </c>
      <c r="D530" t="inlineStr">
        <is>
          <t>France</t>
        </is>
      </c>
      <c r="E530" t="inlineStr">
        <is>
          <t>2023</t>
        </is>
      </c>
      <c r="F530" t="inlineStr">
        <is>
          <t>kt</t>
        </is>
      </c>
      <c r="G530" t="inlineStr"/>
      <c r="H530" t="inlineStr"/>
      <c r="I530" t="inlineStr"/>
      <c r="J530" t="inlineStr"/>
      <c r="K530" t="inlineStr"/>
      <c r="L530" t="inlineStr"/>
      <c r="M530" t="inlineStr"/>
      <c r="N530" t="n">
        <v>5.42</v>
      </c>
      <c r="O530" t="inlineStr"/>
      <c r="P530" t="inlineStr"/>
    </row>
    <row r="531" ht="15" customHeight="1">
      <c r="A531" s="150" t="inlineStr">
        <is>
          <t>Viande, fraîche</t>
        </is>
      </c>
      <c r="B531" t="inlineStr">
        <is>
          <t>Débouchés</t>
        </is>
      </c>
      <c r="C531" t="inlineStr">
        <is>
          <t>Viande chevaline</t>
        </is>
      </c>
      <c r="D531" t="inlineStr">
        <is>
          <t>France</t>
        </is>
      </c>
      <c r="E531" t="inlineStr">
        <is>
          <t>2023</t>
        </is>
      </c>
      <c r="F531" t="inlineStr">
        <is>
          <t>kt</t>
        </is>
      </c>
      <c r="G531" t="inlineStr"/>
      <c r="H531" t="inlineStr"/>
      <c r="I531" t="inlineStr"/>
      <c r="J531" t="inlineStr"/>
      <c r="K531" t="inlineStr"/>
      <c r="L531" t="inlineStr"/>
      <c r="M531" t="inlineStr"/>
      <c r="N531" t="n">
        <v>5.42</v>
      </c>
      <c r="O531" t="inlineStr"/>
      <c r="P531" t="inlineStr"/>
    </row>
    <row r="532" ht="15" customHeight="1">
      <c r="A532" s="150" t="inlineStr">
        <is>
          <t>Viande, congelée</t>
        </is>
      </c>
      <c r="B532" t="inlineStr">
        <is>
          <t>Vente directe et autoconsommation</t>
        </is>
      </c>
      <c r="C532" t="inlineStr">
        <is>
          <t>Viande chevaline</t>
        </is>
      </c>
      <c r="D532" t="inlineStr">
        <is>
          <t>France</t>
        </is>
      </c>
      <c r="E532" t="inlineStr">
        <is>
          <t>2023</t>
        </is>
      </c>
      <c r="F532" t="inlineStr">
        <is>
          <t>kt</t>
        </is>
      </c>
      <c r="G532" t="inlineStr"/>
      <c r="H532" t="inlineStr"/>
      <c r="I532" t="inlineStr"/>
      <c r="J532" t="inlineStr"/>
      <c r="K532" t="inlineStr"/>
      <c r="L532" t="inlineStr"/>
      <c r="M532" t="inlineStr"/>
      <c r="N532" t="n">
        <v>0</v>
      </c>
      <c r="O532" t="n">
        <v>0</v>
      </c>
      <c r="P532" t="n">
        <v>-0</v>
      </c>
    </row>
    <row r="533" ht="15" customHeight="1">
      <c r="A533" s="150" t="inlineStr">
        <is>
          <t>Viande, congelée</t>
        </is>
      </c>
      <c r="B533" t="inlineStr">
        <is>
          <t>GMS</t>
        </is>
      </c>
      <c r="C533" t="inlineStr">
        <is>
          <t>Viande chevaline</t>
        </is>
      </c>
      <c r="D533" t="inlineStr">
        <is>
          <t>France</t>
        </is>
      </c>
      <c r="E533" t="inlineStr">
        <is>
          <t>2023</t>
        </is>
      </c>
      <c r="F533" t="inlineStr">
        <is>
          <t>kt</t>
        </is>
      </c>
      <c r="G533" t="inlineStr"/>
      <c r="H533" t="inlineStr"/>
      <c r="I533" t="inlineStr"/>
      <c r="J533" t="inlineStr"/>
      <c r="K533" t="inlineStr"/>
      <c r="L533" t="inlineStr"/>
      <c r="M533" t="inlineStr"/>
      <c r="N533" t="n">
        <v>0</v>
      </c>
      <c r="O533" t="n">
        <v>0</v>
      </c>
      <c r="P533" t="n">
        <v>-0</v>
      </c>
    </row>
    <row r="534" ht="15" customHeight="1">
      <c r="A534" s="150" t="inlineStr">
        <is>
          <t>Viande, congelée</t>
        </is>
      </c>
      <c r="B534" t="inlineStr">
        <is>
          <t>Boucherie</t>
        </is>
      </c>
      <c r="C534" t="inlineStr">
        <is>
          <t>Viande chevaline</t>
        </is>
      </c>
      <c r="D534" t="inlineStr">
        <is>
          <t>France</t>
        </is>
      </c>
      <c r="E534" t="inlineStr">
        <is>
          <t>2023</t>
        </is>
      </c>
      <c r="F534" t="inlineStr">
        <is>
          <t>kt</t>
        </is>
      </c>
      <c r="G534" t="inlineStr"/>
      <c r="H534" t="inlineStr"/>
      <c r="I534" t="inlineStr"/>
      <c r="J534" t="inlineStr"/>
      <c r="K534" t="inlineStr"/>
      <c r="L534" t="inlineStr"/>
      <c r="M534" t="inlineStr"/>
      <c r="N534" t="n">
        <v>0</v>
      </c>
      <c r="O534" t="n">
        <v>0</v>
      </c>
      <c r="P534" t="n">
        <v>0.01</v>
      </c>
    </row>
    <row r="535" ht="15" customHeight="1">
      <c r="A535" s="150" t="inlineStr">
        <is>
          <t>Viande, congelée</t>
        </is>
      </c>
      <c r="B535" t="inlineStr">
        <is>
          <t>RHD</t>
        </is>
      </c>
      <c r="C535" t="inlineStr">
        <is>
          <t>Viande chevaline</t>
        </is>
      </c>
      <c r="D535" t="inlineStr">
        <is>
          <t>France</t>
        </is>
      </c>
      <c r="E535" t="inlineStr">
        <is>
          <t>2023</t>
        </is>
      </c>
      <c r="F535" t="inlineStr">
        <is>
          <t>kt</t>
        </is>
      </c>
      <c r="G535" t="inlineStr"/>
      <c r="H535" t="inlineStr"/>
      <c r="I535" t="inlineStr"/>
      <c r="J535" t="inlineStr"/>
      <c r="K535" t="inlineStr"/>
      <c r="L535" t="inlineStr"/>
      <c r="M535" t="inlineStr"/>
      <c r="N535" t="n">
        <v>0</v>
      </c>
      <c r="O535" t="n">
        <v>0</v>
      </c>
      <c r="P535" t="n">
        <v>-0</v>
      </c>
    </row>
    <row r="536" ht="15" customHeight="1">
      <c r="A536" s="150" t="inlineStr">
        <is>
          <t>Viande, congelée</t>
        </is>
      </c>
      <c r="B536" t="inlineStr">
        <is>
          <t>Charcuterie industrielle</t>
        </is>
      </c>
      <c r="C536" t="inlineStr">
        <is>
          <t>Viande chevaline</t>
        </is>
      </c>
      <c r="D536" t="inlineStr">
        <is>
          <t>France</t>
        </is>
      </c>
      <c r="E536" t="inlineStr">
        <is>
          <t>2023</t>
        </is>
      </c>
      <c r="F536" t="inlineStr">
        <is>
          <t>kt</t>
        </is>
      </c>
      <c r="G536" t="inlineStr"/>
      <c r="H536" t="inlineStr"/>
      <c r="I536" t="inlineStr"/>
      <c r="J536" t="inlineStr"/>
      <c r="K536" t="inlineStr"/>
      <c r="L536" t="inlineStr"/>
      <c r="M536" t="inlineStr"/>
      <c r="N536" t="n">
        <v>0.01</v>
      </c>
      <c r="O536" t="n">
        <v>0</v>
      </c>
      <c r="P536" t="n">
        <v>0.01</v>
      </c>
    </row>
    <row r="537" ht="15" customHeight="1">
      <c r="A537" s="150" t="inlineStr">
        <is>
          <t>Viande, congelée</t>
        </is>
      </c>
      <c r="B537" t="inlineStr">
        <is>
          <t>Fabrication de plats préparés</t>
        </is>
      </c>
      <c r="C537" t="inlineStr">
        <is>
          <t>Viande chevaline</t>
        </is>
      </c>
      <c r="D537" t="inlineStr">
        <is>
          <t>France</t>
        </is>
      </c>
      <c r="E537" t="inlineStr">
        <is>
          <t>2023</t>
        </is>
      </c>
      <c r="F537" t="inlineStr">
        <is>
          <t>kt</t>
        </is>
      </c>
      <c r="G537" t="inlineStr"/>
      <c r="H537" t="inlineStr"/>
      <c r="I537" t="inlineStr"/>
      <c r="J537" t="inlineStr"/>
      <c r="K537" t="inlineStr"/>
      <c r="L537" t="inlineStr"/>
      <c r="M537" t="inlineStr"/>
      <c r="N537" t="n">
        <v>0</v>
      </c>
      <c r="O537" t="n">
        <v>0</v>
      </c>
      <c r="P537" t="n">
        <v>0.01</v>
      </c>
    </row>
    <row r="538" ht="15" customHeight="1">
      <c r="A538" s="150" t="inlineStr">
        <is>
          <t>Viande, congelée</t>
        </is>
      </c>
      <c r="B538" t="inlineStr">
        <is>
          <t>Export</t>
        </is>
      </c>
      <c r="C538" t="inlineStr">
        <is>
          <t>Viande chevaline</t>
        </is>
      </c>
      <c r="D538" t="inlineStr">
        <is>
          <t>France</t>
        </is>
      </c>
      <c r="E538" t="inlineStr">
        <is>
          <t>2023</t>
        </is>
      </c>
      <c r="F538" t="inlineStr">
        <is>
          <t>kt</t>
        </is>
      </c>
      <c r="G538" t="inlineStr">
        <is>
          <t>Exportations de viande congelée = 0 kt (Douanes - Eurostat)</t>
        </is>
      </c>
      <c r="H538" t="inlineStr">
        <is>
          <t>Douanes - Eurostat</t>
        </is>
      </c>
      <c r="I538" t="inlineStr"/>
      <c r="J538" t="inlineStr">
        <is>
          <t>Volume</t>
        </is>
      </c>
      <c r="K538" t="inlineStr">
        <is>
          <t>Exportations de viande congelée</t>
        </is>
      </c>
      <c r="L538" t="inlineStr">
        <is>
          <t>Echanges - EUROSTAT</t>
        </is>
      </c>
      <c r="M538" t="inlineStr">
        <is>
          <t>Très élevée</t>
        </is>
      </c>
      <c r="N538" t="n">
        <v>0.41</v>
      </c>
      <c r="O538" t="inlineStr"/>
      <c r="P538" t="inlineStr"/>
    </row>
    <row r="539" ht="15" customHeight="1">
      <c r="A539" s="150" t="inlineStr">
        <is>
          <t>Viande, congelée</t>
        </is>
      </c>
      <c r="B539" t="inlineStr">
        <is>
          <t>Alimentation humaine</t>
        </is>
      </c>
      <c r="C539" t="inlineStr">
        <is>
          <t>Viande chevaline</t>
        </is>
      </c>
      <c r="D539" t="inlineStr">
        <is>
          <t>France</t>
        </is>
      </c>
      <c r="E539" t="inlineStr">
        <is>
          <t>2023</t>
        </is>
      </c>
      <c r="F539" t="inlineStr">
        <is>
          <t>kt</t>
        </is>
      </c>
      <c r="G539" t="inlineStr"/>
      <c r="H539" t="inlineStr"/>
      <c r="I539" t="inlineStr"/>
      <c r="J539" t="inlineStr"/>
      <c r="K539" t="inlineStr"/>
      <c r="L539" t="inlineStr"/>
      <c r="M539" t="inlineStr"/>
      <c r="N539" t="n">
        <v>0.01</v>
      </c>
      <c r="O539" t="inlineStr"/>
      <c r="P539" t="inlineStr"/>
    </row>
    <row r="540" ht="15" customHeight="1">
      <c r="A540" s="150" t="inlineStr">
        <is>
          <t>Viande, congelée</t>
        </is>
      </c>
      <c r="B540" t="inlineStr">
        <is>
          <t>Circuits spécialisés</t>
        </is>
      </c>
      <c r="C540" t="inlineStr">
        <is>
          <t>Viande chevaline</t>
        </is>
      </c>
      <c r="D540" t="inlineStr">
        <is>
          <t>France</t>
        </is>
      </c>
      <c r="E540" t="inlineStr">
        <is>
          <t>2023</t>
        </is>
      </c>
      <c r="F540" t="inlineStr">
        <is>
          <t>kt</t>
        </is>
      </c>
      <c r="G540" t="inlineStr"/>
      <c r="H540" t="inlineStr"/>
      <c r="I540" t="inlineStr"/>
      <c r="J540" t="inlineStr"/>
      <c r="K540" t="inlineStr"/>
      <c r="L540" t="inlineStr"/>
      <c r="M540" t="inlineStr"/>
      <c r="N540" t="n">
        <v>0</v>
      </c>
      <c r="O540" t="n">
        <v>0</v>
      </c>
      <c r="P540" t="n">
        <v>-0</v>
      </c>
    </row>
    <row r="541" ht="15" customHeight="1">
      <c r="A541" s="150" t="inlineStr">
        <is>
          <t>Viande, congelée</t>
        </is>
      </c>
      <c r="B541" t="inlineStr">
        <is>
          <t>Ménages</t>
        </is>
      </c>
      <c r="C541" t="inlineStr">
        <is>
          <t>Viande chevaline</t>
        </is>
      </c>
      <c r="D541" t="inlineStr">
        <is>
          <t>France</t>
        </is>
      </c>
      <c r="E541" t="inlineStr">
        <is>
          <t>2023</t>
        </is>
      </c>
      <c r="F541" t="inlineStr">
        <is>
          <t>kt</t>
        </is>
      </c>
      <c r="G541" t="inlineStr"/>
      <c r="H541" t="inlineStr"/>
      <c r="I541" t="inlineStr"/>
      <c r="J541" t="inlineStr"/>
      <c r="K541" t="inlineStr"/>
      <c r="L541" t="inlineStr"/>
      <c r="M541" t="inlineStr"/>
      <c r="N541" t="n">
        <v>0</v>
      </c>
      <c r="O541" t="n">
        <v>0</v>
      </c>
      <c r="P541" t="n">
        <v>-0</v>
      </c>
    </row>
    <row r="542" ht="15" customHeight="1">
      <c r="A542" s="150" t="inlineStr">
        <is>
          <t>Viande, congelée</t>
        </is>
      </c>
      <c r="B542" t="inlineStr">
        <is>
          <t>Circuits généralistes</t>
        </is>
      </c>
      <c r="C542" t="inlineStr">
        <is>
          <t>Viande chevaline</t>
        </is>
      </c>
      <c r="D542" t="inlineStr">
        <is>
          <t>France</t>
        </is>
      </c>
      <c r="E542" t="inlineStr">
        <is>
          <t>2023</t>
        </is>
      </c>
      <c r="F542" t="inlineStr">
        <is>
          <t>kt</t>
        </is>
      </c>
      <c r="G542" t="inlineStr"/>
      <c r="H542" t="inlineStr"/>
      <c r="I542" t="inlineStr"/>
      <c r="J542" t="inlineStr"/>
      <c r="K542" t="inlineStr"/>
      <c r="L542" t="inlineStr"/>
      <c r="M542" t="inlineStr"/>
      <c r="N542" t="n">
        <v>0</v>
      </c>
      <c r="O542" t="n">
        <v>0</v>
      </c>
      <c r="P542" t="n">
        <v>-0</v>
      </c>
    </row>
    <row r="543" ht="15" customHeight="1">
      <c r="A543" s="150" t="inlineStr">
        <is>
          <t>Viande, congelée</t>
        </is>
      </c>
      <c r="B543" t="inlineStr">
        <is>
          <t>Autres IAA</t>
        </is>
      </c>
      <c r="C543" t="inlineStr">
        <is>
          <t>Viande chevaline</t>
        </is>
      </c>
      <c r="D543" t="inlineStr">
        <is>
          <t>France</t>
        </is>
      </c>
      <c r="E543" t="inlineStr">
        <is>
          <t>2023</t>
        </is>
      </c>
      <c r="F543" t="inlineStr">
        <is>
          <t>kt</t>
        </is>
      </c>
      <c r="G543" t="inlineStr">
        <is>
          <t>Part de viande congelée consommée par les autres IAA = 100 % (A dire d'expert)</t>
        </is>
      </c>
      <c r="H543" t="inlineStr">
        <is>
          <t>A dire d'expert:Ifce + hypothèse de modélisation</t>
        </is>
      </c>
      <c r="I543" t="inlineStr">
        <is>
          <t>0:Consommation des autres IAA inconnue (négligée en volume dans le modèle)</t>
        </is>
      </c>
      <c r="J543" t="inlineStr">
        <is>
          <t>Répartition</t>
        </is>
      </c>
      <c r="K543" t="inlineStr">
        <is>
          <t>Part de viande congelée consommée par les autres IAA:Consommation de viande congelée par les autres IAA</t>
        </is>
      </c>
      <c r="L543" t="inlineStr">
        <is>
          <t>Débouchés - IFCE</t>
        </is>
      </c>
      <c r="M543" t="inlineStr">
        <is>
          <t>Faible:Très faible</t>
        </is>
      </c>
      <c r="N543" t="n">
        <v>0.01</v>
      </c>
      <c r="O543" t="inlineStr"/>
      <c r="P543" t="inlineStr"/>
    </row>
    <row r="544" ht="15" customHeight="1">
      <c r="A544" s="150" t="inlineStr">
        <is>
          <t>Viande, congelée</t>
        </is>
      </c>
      <c r="B544" t="inlineStr">
        <is>
          <t>Usages alimentaires</t>
        </is>
      </c>
      <c r="C544" t="inlineStr">
        <is>
          <t>Viande chevaline</t>
        </is>
      </c>
      <c r="D544" t="inlineStr">
        <is>
          <t>France</t>
        </is>
      </c>
      <c r="E544" t="inlineStr">
        <is>
          <t>2023</t>
        </is>
      </c>
      <c r="F544" t="inlineStr">
        <is>
          <t>kt</t>
        </is>
      </c>
      <c r="G544" t="inlineStr"/>
      <c r="H544" t="inlineStr"/>
      <c r="I544" t="inlineStr"/>
      <c r="J544" t="inlineStr"/>
      <c r="K544" t="inlineStr"/>
      <c r="L544" t="inlineStr"/>
      <c r="M544" t="inlineStr"/>
      <c r="N544" t="n">
        <v>0.01</v>
      </c>
      <c r="O544" t="inlineStr"/>
      <c r="P544" t="inlineStr"/>
    </row>
    <row r="545" ht="15" customHeight="1">
      <c r="A545" s="150" t="inlineStr">
        <is>
          <t>Viande, congelée</t>
        </is>
      </c>
      <c r="B545" t="inlineStr">
        <is>
          <t>Débouchés</t>
        </is>
      </c>
      <c r="C545" t="inlineStr">
        <is>
          <t>Viande chevaline</t>
        </is>
      </c>
      <c r="D545" t="inlineStr">
        <is>
          <t>France</t>
        </is>
      </c>
      <c r="E545" t="inlineStr">
        <is>
          <t>2023</t>
        </is>
      </c>
      <c r="F545" t="inlineStr">
        <is>
          <t>kt</t>
        </is>
      </c>
      <c r="G545" t="inlineStr"/>
      <c r="H545" t="inlineStr"/>
      <c r="I545" t="inlineStr"/>
      <c r="J545" t="inlineStr"/>
      <c r="K545" t="inlineStr"/>
      <c r="L545" t="inlineStr"/>
      <c r="M545" t="inlineStr"/>
      <c r="N545" t="n">
        <v>0.01</v>
      </c>
      <c r="O545" t="inlineStr"/>
      <c r="P545" t="inlineStr"/>
    </row>
    <row r="546" ht="15" customHeight="1">
      <c r="A546" s="150" t="inlineStr">
        <is>
          <t>Abats</t>
        </is>
      </c>
      <c r="B546" t="inlineStr">
        <is>
          <t>Vente directe et autoconsommation</t>
        </is>
      </c>
      <c r="C546" t="inlineStr">
        <is>
          <t>Viande chevaline</t>
        </is>
      </c>
      <c r="D546" t="inlineStr">
        <is>
          <t>France</t>
        </is>
      </c>
      <c r="E546" t="inlineStr">
        <is>
          <t>2023</t>
        </is>
      </c>
      <c r="F546" t="inlineStr">
        <is>
          <t>kt</t>
        </is>
      </c>
      <c r="G546" t="inlineStr"/>
      <c r="H546" t="inlineStr"/>
      <c r="I546" t="inlineStr"/>
      <c r="J546" t="inlineStr"/>
      <c r="K546" t="inlineStr"/>
      <c r="L546" t="inlineStr"/>
      <c r="M546" t="inlineStr"/>
      <c r="N546" t="n">
        <v>0</v>
      </c>
      <c r="O546" t="n">
        <v>0</v>
      </c>
      <c r="P546" t="n">
        <v>-0</v>
      </c>
    </row>
    <row r="547" ht="15" customHeight="1">
      <c r="A547" s="150" t="inlineStr">
        <is>
          <t>Abats</t>
        </is>
      </c>
      <c r="B547" t="inlineStr">
        <is>
          <t>GMS</t>
        </is>
      </c>
      <c r="C547" t="inlineStr">
        <is>
          <t>Viande chevaline</t>
        </is>
      </c>
      <c r="D547" t="inlineStr">
        <is>
          <t>France</t>
        </is>
      </c>
      <c r="E547" t="inlineStr">
        <is>
          <t>2023</t>
        </is>
      </c>
      <c r="F547" t="inlineStr">
        <is>
          <t>kt</t>
        </is>
      </c>
      <c r="G547" t="inlineStr"/>
      <c r="H547" t="inlineStr"/>
      <c r="I547" t="inlineStr"/>
      <c r="J547" t="inlineStr"/>
      <c r="K547" t="inlineStr"/>
      <c r="L547" t="inlineStr"/>
      <c r="M547" t="inlineStr"/>
      <c r="N547" t="n">
        <v>0</v>
      </c>
      <c r="O547" t="n">
        <v>0</v>
      </c>
      <c r="P547" t="n">
        <v>-0</v>
      </c>
    </row>
    <row r="548" ht="15" customHeight="1">
      <c r="A548" s="150" t="inlineStr">
        <is>
          <t>Abats</t>
        </is>
      </c>
      <c r="B548" t="inlineStr">
        <is>
          <t>Boucherie</t>
        </is>
      </c>
      <c r="C548" t="inlineStr">
        <is>
          <t>Viande chevaline</t>
        </is>
      </c>
      <c r="D548" t="inlineStr">
        <is>
          <t>France</t>
        </is>
      </c>
      <c r="E548" t="inlineStr">
        <is>
          <t>2023</t>
        </is>
      </c>
      <c r="F548" t="inlineStr">
        <is>
          <t>kt</t>
        </is>
      </c>
      <c r="G548" t="inlineStr"/>
      <c r="H548" t="inlineStr"/>
      <c r="I548" t="inlineStr"/>
      <c r="J548" t="inlineStr"/>
      <c r="K548" t="inlineStr"/>
      <c r="L548" t="inlineStr"/>
      <c r="M548" t="inlineStr"/>
      <c r="N548" t="n">
        <v>0</v>
      </c>
      <c r="O548" t="n">
        <v>0</v>
      </c>
      <c r="P548" t="n">
        <v>-0</v>
      </c>
    </row>
    <row r="549" ht="15" customHeight="1">
      <c r="A549" s="150" t="inlineStr">
        <is>
          <t>Abats</t>
        </is>
      </c>
      <c r="B549" t="inlineStr">
        <is>
          <t>RHD</t>
        </is>
      </c>
      <c r="C549" t="inlineStr">
        <is>
          <t>Viande chevaline</t>
        </is>
      </c>
      <c r="D549" t="inlineStr">
        <is>
          <t>France</t>
        </is>
      </c>
      <c r="E549" t="inlineStr">
        <is>
          <t>2023</t>
        </is>
      </c>
      <c r="F549" t="inlineStr">
        <is>
          <t>kt</t>
        </is>
      </c>
      <c r="G549" t="inlineStr"/>
      <c r="H549" t="inlineStr"/>
      <c r="I549" t="inlineStr"/>
      <c r="J549" t="inlineStr"/>
      <c r="K549" t="inlineStr"/>
      <c r="L549" t="inlineStr"/>
      <c r="M549" t="inlineStr"/>
      <c r="N549" t="n">
        <v>0</v>
      </c>
      <c r="O549" t="n">
        <v>0</v>
      </c>
      <c r="P549" t="n">
        <v>-0</v>
      </c>
    </row>
    <row r="550" ht="15" customHeight="1">
      <c r="A550" s="150" t="inlineStr">
        <is>
          <t>Abats</t>
        </is>
      </c>
      <c r="B550" t="inlineStr">
        <is>
          <t>Charcuterie industrielle</t>
        </is>
      </c>
      <c r="C550" t="inlineStr">
        <is>
          <t>Viande chevaline</t>
        </is>
      </c>
      <c r="D550" t="inlineStr">
        <is>
          <t>France</t>
        </is>
      </c>
      <c r="E550" t="inlineStr">
        <is>
          <t>2023</t>
        </is>
      </c>
      <c r="F550" t="inlineStr">
        <is>
          <t>kt</t>
        </is>
      </c>
      <c r="G550" t="inlineStr"/>
      <c r="H550" t="inlineStr"/>
      <c r="I550" t="inlineStr"/>
      <c r="J550" t="inlineStr"/>
      <c r="K550" t="inlineStr"/>
      <c r="L550" t="inlineStr"/>
      <c r="M550" t="inlineStr"/>
      <c r="N550" t="n">
        <v>0</v>
      </c>
      <c r="O550" t="n">
        <v>0</v>
      </c>
      <c r="P550" t="n">
        <v>-0</v>
      </c>
    </row>
    <row r="551" ht="15" customHeight="1">
      <c r="A551" s="150" t="inlineStr">
        <is>
          <t>Abats</t>
        </is>
      </c>
      <c r="B551" t="inlineStr">
        <is>
          <t>Fabrication de plats préparés</t>
        </is>
      </c>
      <c r="C551" t="inlineStr">
        <is>
          <t>Viande chevaline</t>
        </is>
      </c>
      <c r="D551" t="inlineStr">
        <is>
          <t>France</t>
        </is>
      </c>
      <c r="E551" t="inlineStr">
        <is>
          <t>2023</t>
        </is>
      </c>
      <c r="F551" t="inlineStr">
        <is>
          <t>kt</t>
        </is>
      </c>
      <c r="G551" t="inlineStr"/>
      <c r="H551" t="inlineStr"/>
      <c r="I551" t="inlineStr"/>
      <c r="J551" t="inlineStr"/>
      <c r="K551" t="inlineStr"/>
      <c r="L551" t="inlineStr"/>
      <c r="M551" t="inlineStr"/>
      <c r="N551" t="n">
        <v>0</v>
      </c>
      <c r="O551" t="n">
        <v>0</v>
      </c>
      <c r="P551" t="n">
        <v>-0</v>
      </c>
    </row>
    <row r="552" ht="15" customHeight="1">
      <c r="A552" s="150" t="inlineStr">
        <is>
          <t>Abats</t>
        </is>
      </c>
      <c r="B552" t="inlineStr">
        <is>
          <t>Export</t>
        </is>
      </c>
      <c r="C552" t="inlineStr">
        <is>
          <t>Viande chevaline</t>
        </is>
      </c>
      <c r="D552" t="inlineStr">
        <is>
          <t>France</t>
        </is>
      </c>
      <c r="E552" t="inlineStr">
        <is>
          <t>2023</t>
        </is>
      </c>
      <c r="F552" t="inlineStr">
        <is>
          <t>kt</t>
        </is>
      </c>
      <c r="G552" t="inlineStr">
        <is>
          <t>Exportations d'abats = 0 kt (Douanes - Eurostat)</t>
        </is>
      </c>
      <c r="H552" t="inlineStr">
        <is>
          <t>Douanes - Eurostat</t>
        </is>
      </c>
      <c r="I552" t="inlineStr">
        <is>
          <t>Statistique comprenant également les ovins et caprins = extrapolation à partir de la production d'abats de chaque espèce</t>
        </is>
      </c>
      <c r="J552" t="inlineStr">
        <is>
          <t>Volume</t>
        </is>
      </c>
      <c r="K552" t="inlineStr">
        <is>
          <t>Exportations d'abats</t>
        </is>
      </c>
      <c r="L552" t="inlineStr">
        <is>
          <t>Echanges - EUROSTAT</t>
        </is>
      </c>
      <c r="M552" t="inlineStr">
        <is>
          <t>Elevée</t>
        </is>
      </c>
      <c r="N552" t="n">
        <v>0.18</v>
      </c>
      <c r="O552" t="inlineStr"/>
      <c r="P552" t="inlineStr"/>
    </row>
    <row r="553" ht="15" customHeight="1">
      <c r="A553" s="150" t="inlineStr">
        <is>
          <t>Abats</t>
        </is>
      </c>
      <c r="B553" t="inlineStr">
        <is>
          <t>Alimentation humaine</t>
        </is>
      </c>
      <c r="C553" t="inlineStr">
        <is>
          <t>Viande chevaline</t>
        </is>
      </c>
      <c r="D553" t="inlineStr">
        <is>
          <t>France</t>
        </is>
      </c>
      <c r="E553" t="inlineStr">
        <is>
          <t>2023</t>
        </is>
      </c>
      <c r="F553" t="inlineStr">
        <is>
          <t>kt</t>
        </is>
      </c>
      <c r="G553" t="inlineStr"/>
      <c r="H553" t="inlineStr"/>
      <c r="I553" t="inlineStr"/>
      <c r="J553" t="inlineStr"/>
      <c r="K553" t="inlineStr"/>
      <c r="L553" t="inlineStr"/>
      <c r="M553" t="inlineStr"/>
      <c r="N553" t="n">
        <v>0</v>
      </c>
      <c r="O553" t="inlineStr"/>
      <c r="P553" t="inlineStr"/>
    </row>
    <row r="554" ht="15" customHeight="1">
      <c r="A554" s="150" t="inlineStr">
        <is>
          <t>Abats</t>
        </is>
      </c>
      <c r="B554" t="inlineStr">
        <is>
          <t>Circuits spécialisés</t>
        </is>
      </c>
      <c r="C554" t="inlineStr">
        <is>
          <t>Viande chevaline</t>
        </is>
      </c>
      <c r="D554" t="inlineStr">
        <is>
          <t>France</t>
        </is>
      </c>
      <c r="E554" t="inlineStr">
        <is>
          <t>2023</t>
        </is>
      </c>
      <c r="F554" t="inlineStr">
        <is>
          <t>kt</t>
        </is>
      </c>
      <c r="G554" t="inlineStr"/>
      <c r="H554" t="inlineStr"/>
      <c r="I554" t="inlineStr"/>
      <c r="J554" t="inlineStr"/>
      <c r="K554" t="inlineStr"/>
      <c r="L554" t="inlineStr"/>
      <c r="M554" t="inlineStr"/>
      <c r="N554" t="n">
        <v>0</v>
      </c>
      <c r="O554" t="n">
        <v>0</v>
      </c>
      <c r="P554" t="n">
        <v>-0</v>
      </c>
    </row>
    <row r="555" ht="15" customHeight="1">
      <c r="A555" s="150" t="inlineStr">
        <is>
          <t>Abats</t>
        </is>
      </c>
      <c r="B555" t="inlineStr">
        <is>
          <t>Ménages</t>
        </is>
      </c>
      <c r="C555" t="inlineStr">
        <is>
          <t>Viande chevaline</t>
        </is>
      </c>
      <c r="D555" t="inlineStr">
        <is>
          <t>France</t>
        </is>
      </c>
      <c r="E555" t="inlineStr">
        <is>
          <t>2023</t>
        </is>
      </c>
      <c r="F555" t="inlineStr">
        <is>
          <t>kt</t>
        </is>
      </c>
      <c r="G555" t="inlineStr"/>
      <c r="H555" t="inlineStr"/>
      <c r="I555" t="inlineStr"/>
      <c r="J555" t="inlineStr"/>
      <c r="K555" t="inlineStr"/>
      <c r="L555" t="inlineStr"/>
      <c r="M555" t="inlineStr"/>
      <c r="N555" t="n">
        <v>0</v>
      </c>
      <c r="O555" t="n">
        <v>0</v>
      </c>
      <c r="P555" t="n">
        <v>-0</v>
      </c>
    </row>
    <row r="556" ht="15" customHeight="1">
      <c r="A556" s="150" t="inlineStr">
        <is>
          <t>Abats</t>
        </is>
      </c>
      <c r="B556" t="inlineStr">
        <is>
          <t>Circuits généralistes</t>
        </is>
      </c>
      <c r="C556" t="inlineStr">
        <is>
          <t>Viande chevaline</t>
        </is>
      </c>
      <c r="D556" t="inlineStr">
        <is>
          <t>France</t>
        </is>
      </c>
      <c r="E556" t="inlineStr">
        <is>
          <t>2023</t>
        </is>
      </c>
      <c r="F556" t="inlineStr">
        <is>
          <t>kt</t>
        </is>
      </c>
      <c r="G556" t="inlineStr"/>
      <c r="H556" t="inlineStr"/>
      <c r="I556" t="inlineStr"/>
      <c r="J556" t="inlineStr"/>
      <c r="K556" t="inlineStr"/>
      <c r="L556" t="inlineStr"/>
      <c r="M556" t="inlineStr"/>
      <c r="N556" t="n">
        <v>0</v>
      </c>
      <c r="O556" t="n">
        <v>0</v>
      </c>
      <c r="P556" t="n">
        <v>-0</v>
      </c>
    </row>
    <row r="557" ht="15" customHeight="1">
      <c r="A557" s="150" t="inlineStr">
        <is>
          <t>Abats</t>
        </is>
      </c>
      <c r="B557" t="inlineStr">
        <is>
          <t>Autres IAA</t>
        </is>
      </c>
      <c r="C557" t="inlineStr">
        <is>
          <t>Viande chevaline</t>
        </is>
      </c>
      <c r="D557" t="inlineStr">
        <is>
          <t>France</t>
        </is>
      </c>
      <c r="E557" t="inlineStr">
        <is>
          <t>2023</t>
        </is>
      </c>
      <c r="F557" t="inlineStr">
        <is>
          <t>kt</t>
        </is>
      </c>
      <c r="G557" t="inlineStr"/>
      <c r="H557" t="inlineStr"/>
      <c r="I557" t="inlineStr"/>
      <c r="J557" t="inlineStr"/>
      <c r="K557" t="inlineStr"/>
      <c r="L557" t="inlineStr"/>
      <c r="M557" t="inlineStr"/>
      <c r="N557" t="n">
        <v>0</v>
      </c>
      <c r="O557" t="n">
        <v>0</v>
      </c>
      <c r="P557" t="n">
        <v>-0</v>
      </c>
    </row>
    <row r="558" ht="15" customHeight="1">
      <c r="A558" s="150" t="inlineStr">
        <is>
          <t>Abats</t>
        </is>
      </c>
      <c r="B558" t="inlineStr">
        <is>
          <t>Usages alimentaires</t>
        </is>
      </c>
      <c r="C558" t="inlineStr">
        <is>
          <t>Viande chevaline</t>
        </is>
      </c>
      <c r="D558" t="inlineStr">
        <is>
          <t>France</t>
        </is>
      </c>
      <c r="E558" t="inlineStr">
        <is>
          <t>2023</t>
        </is>
      </c>
      <c r="F558" t="inlineStr">
        <is>
          <t>kt</t>
        </is>
      </c>
      <c r="G558" t="inlineStr"/>
      <c r="H558" t="inlineStr"/>
      <c r="I558" t="inlineStr"/>
      <c r="J558" t="inlineStr"/>
      <c r="K558" t="inlineStr"/>
      <c r="L558" t="inlineStr"/>
      <c r="M558" t="inlineStr"/>
      <c r="N558" t="n">
        <v>0.14</v>
      </c>
      <c r="O558" t="inlineStr"/>
      <c r="P558" t="inlineStr"/>
    </row>
    <row r="559" ht="15" customHeight="1">
      <c r="A559" s="150" t="inlineStr">
        <is>
          <t>Abats</t>
        </is>
      </c>
      <c r="B559" t="inlineStr">
        <is>
          <t>Débouchés</t>
        </is>
      </c>
      <c r="C559" t="inlineStr">
        <is>
          <t>Viande chevaline</t>
        </is>
      </c>
      <c r="D559" t="inlineStr">
        <is>
          <t>France</t>
        </is>
      </c>
      <c r="E559" t="inlineStr">
        <is>
          <t>2023</t>
        </is>
      </c>
      <c r="F559" t="inlineStr">
        <is>
          <t>kt</t>
        </is>
      </c>
      <c r="G559" t="inlineStr"/>
      <c r="H559" t="inlineStr"/>
      <c r="I559" t="inlineStr"/>
      <c r="J559" t="inlineStr"/>
      <c r="K559" t="inlineStr"/>
      <c r="L559" t="inlineStr"/>
      <c r="M559" t="inlineStr"/>
      <c r="N559" t="n">
        <v>0.14</v>
      </c>
      <c r="O559" t="inlineStr"/>
      <c r="P559" t="inlineStr"/>
    </row>
    <row r="560" ht="15" customHeight="1">
      <c r="A560" s="150" t="inlineStr">
        <is>
          <t>Abats</t>
        </is>
      </c>
      <c r="B560" t="inlineStr">
        <is>
          <t>Petfood</t>
        </is>
      </c>
      <c r="C560" t="inlineStr">
        <is>
          <t>Viande chevaline</t>
        </is>
      </c>
      <c r="D560" t="inlineStr">
        <is>
          <t>France</t>
        </is>
      </c>
      <c r="E560" t="inlineStr">
        <is>
          <t>2023</t>
        </is>
      </c>
      <c r="F560" t="inlineStr">
        <is>
          <t>kt</t>
        </is>
      </c>
      <c r="G560" t="inlineStr">
        <is>
          <t>Part des abats consommée en petfood = 100 % (A dire d'expert)</t>
        </is>
      </c>
      <c r="H560" t="inlineStr">
        <is>
          <t>A dire d'expert</t>
        </is>
      </c>
      <c r="I560" t="inlineStr">
        <is>
          <t>0</t>
        </is>
      </c>
      <c r="J560" t="inlineStr">
        <is>
          <t>Répartition</t>
        </is>
      </c>
      <c r="K560" t="inlineStr">
        <is>
          <t>Part des abats consommée en petfood</t>
        </is>
      </c>
      <c r="L560" t="inlineStr">
        <is>
          <t>Débouchés - IFCE</t>
        </is>
      </c>
      <c r="M560" t="inlineStr">
        <is>
          <t>Faible</t>
        </is>
      </c>
      <c r="N560" t="n">
        <v>0.14</v>
      </c>
      <c r="O560" t="inlineStr"/>
      <c r="P560" t="inlineStr"/>
    </row>
    <row r="561" ht="15" customHeight="1">
      <c r="A561" s="150" t="inlineStr">
        <is>
          <t>Abats</t>
        </is>
      </c>
      <c r="B561" t="inlineStr">
        <is>
          <t>Alimentation animale</t>
        </is>
      </c>
      <c r="C561" t="inlineStr">
        <is>
          <t>Viande chevaline</t>
        </is>
      </c>
      <c r="D561" t="inlineStr">
        <is>
          <t>France</t>
        </is>
      </c>
      <c r="E561" t="inlineStr">
        <is>
          <t>2023</t>
        </is>
      </c>
      <c r="F561" t="inlineStr">
        <is>
          <t>kt</t>
        </is>
      </c>
      <c r="G561" t="inlineStr"/>
      <c r="H561" t="inlineStr"/>
      <c r="I561" t="inlineStr"/>
      <c r="J561" t="inlineStr"/>
      <c r="K561" t="inlineStr"/>
      <c r="L561" t="inlineStr"/>
      <c r="M561" t="inlineStr"/>
      <c r="N561" t="n">
        <v>0.14</v>
      </c>
      <c r="O561" t="inlineStr"/>
      <c r="P561" t="inlineStr"/>
    </row>
    <row r="562" ht="15" customHeight="1">
      <c r="A562" s="150" t="inlineStr">
        <is>
          <t>Peaux</t>
        </is>
      </c>
      <c r="B562" t="inlineStr">
        <is>
          <t>Biomatériaux</t>
        </is>
      </c>
      <c r="C562" t="inlineStr">
        <is>
          <t>Viande chevaline</t>
        </is>
      </c>
      <c r="D562" t="inlineStr">
        <is>
          <t>France</t>
        </is>
      </c>
      <c r="E562" t="inlineStr">
        <is>
          <t>2023</t>
        </is>
      </c>
      <c r="F562" t="inlineStr">
        <is>
          <t>kt</t>
        </is>
      </c>
      <c r="G562" t="inlineStr"/>
      <c r="H562" t="inlineStr"/>
      <c r="I562" t="inlineStr"/>
      <c r="J562" t="inlineStr"/>
      <c r="K562" t="inlineStr"/>
      <c r="L562" t="inlineStr"/>
      <c r="M562" t="inlineStr">
        <is>
          <t>Faible</t>
        </is>
      </c>
      <c r="N562" t="n">
        <v>0.12</v>
      </c>
      <c r="O562" t="inlineStr"/>
      <c r="P562" t="inlineStr"/>
    </row>
    <row r="563" ht="15" customHeight="1">
      <c r="A563" s="150" t="inlineStr">
        <is>
          <t>Peaux</t>
        </is>
      </c>
      <c r="B563" t="inlineStr">
        <is>
          <t>Usages non-alimentaires</t>
        </is>
      </c>
      <c r="C563" t="inlineStr">
        <is>
          <t>Viande chevaline</t>
        </is>
      </c>
      <c r="D563" t="inlineStr">
        <is>
          <t>France</t>
        </is>
      </c>
      <c r="E563" t="inlineStr">
        <is>
          <t>2023</t>
        </is>
      </c>
      <c r="F563" t="inlineStr">
        <is>
          <t>kt</t>
        </is>
      </c>
      <c r="G563" t="inlineStr"/>
      <c r="H563" t="inlineStr"/>
      <c r="I563" t="inlineStr"/>
      <c r="J563" t="inlineStr"/>
      <c r="K563" t="inlineStr"/>
      <c r="L563" t="inlineStr"/>
      <c r="M563" t="inlineStr"/>
      <c r="N563" t="n">
        <v>0.12</v>
      </c>
      <c r="O563" t="inlineStr"/>
      <c r="P563" t="inlineStr"/>
    </row>
    <row r="564" ht="15" customHeight="1">
      <c r="A564" s="150" t="inlineStr">
        <is>
          <t>Peaux</t>
        </is>
      </c>
      <c r="B564" t="inlineStr">
        <is>
          <t>Débouchés</t>
        </is>
      </c>
      <c r="C564" t="inlineStr">
        <is>
          <t>Viande chevaline</t>
        </is>
      </c>
      <c r="D564" t="inlineStr">
        <is>
          <t>France</t>
        </is>
      </c>
      <c r="E564" t="inlineStr">
        <is>
          <t>2023</t>
        </is>
      </c>
      <c r="F564" t="inlineStr">
        <is>
          <t>kt</t>
        </is>
      </c>
      <c r="G564" t="inlineStr"/>
      <c r="H564" t="inlineStr"/>
      <c r="I564" t="inlineStr"/>
      <c r="J564" t="inlineStr"/>
      <c r="K564" t="inlineStr"/>
      <c r="L564" t="inlineStr"/>
      <c r="M564" t="inlineStr"/>
      <c r="N564" t="n">
        <v>0.12</v>
      </c>
      <c r="O564" t="inlineStr"/>
      <c r="P564" t="inlineStr"/>
    </row>
    <row r="565" ht="15" customHeight="1">
      <c r="A565" s="150" t="inlineStr">
        <is>
          <t>Coproduits</t>
        </is>
      </c>
      <c r="B565" t="inlineStr">
        <is>
          <t>Traitement thermique C1/C2</t>
        </is>
      </c>
      <c r="C565" t="inlineStr">
        <is>
          <t>Viande chevaline</t>
        </is>
      </c>
      <c r="D565" t="inlineStr">
        <is>
          <t>France</t>
        </is>
      </c>
      <c r="E565" t="inlineStr">
        <is>
          <t>2023</t>
        </is>
      </c>
      <c r="F565" t="inlineStr">
        <is>
          <t>kt</t>
        </is>
      </c>
      <c r="G565" t="inlineStr"/>
      <c r="H565" t="inlineStr"/>
      <c r="I565" t="inlineStr"/>
      <c r="J565" t="inlineStr"/>
      <c r="K565" t="inlineStr"/>
      <c r="L565" t="inlineStr"/>
      <c r="M565" t="inlineStr"/>
      <c r="N565" t="n">
        <v>0.1</v>
      </c>
      <c r="O565" t="inlineStr"/>
      <c r="P565" t="inlineStr"/>
    </row>
    <row r="566" ht="15" customHeight="1">
      <c r="A566" s="150" t="inlineStr">
        <is>
          <t>Coproduits</t>
        </is>
      </c>
      <c r="B566" t="inlineStr">
        <is>
          <t>Traitement thermique C3 et alimentaire</t>
        </is>
      </c>
      <c r="C566" t="inlineStr">
        <is>
          <t>Viande chevaline</t>
        </is>
      </c>
      <c r="D566" t="inlineStr">
        <is>
          <t>France</t>
        </is>
      </c>
      <c r="E566" t="inlineStr">
        <is>
          <t>2023</t>
        </is>
      </c>
      <c r="F566" t="inlineStr">
        <is>
          <t>kt</t>
        </is>
      </c>
      <c r="G566" t="inlineStr"/>
      <c r="H566" t="inlineStr"/>
      <c r="I566" t="inlineStr"/>
      <c r="J566" t="inlineStr"/>
      <c r="K566" t="inlineStr"/>
      <c r="L566" t="inlineStr"/>
      <c r="M566" t="inlineStr"/>
      <c r="N566" t="n">
        <v>0.65</v>
      </c>
      <c r="O566" t="inlineStr"/>
      <c r="P566" t="inlineStr"/>
    </row>
    <row r="567" ht="15" customHeight="1">
      <c r="A567" s="150" t="inlineStr">
        <is>
          <t>Coproduits</t>
        </is>
      </c>
      <c r="B567" t="inlineStr">
        <is>
          <t>Transformation des coproduits</t>
        </is>
      </c>
      <c r="C567" t="inlineStr">
        <is>
          <t>Viande chevaline</t>
        </is>
      </c>
      <c r="D567" t="inlineStr">
        <is>
          <t>France</t>
        </is>
      </c>
      <c r="E567" t="inlineStr">
        <is>
          <t>2023</t>
        </is>
      </c>
      <c r="F567" t="inlineStr">
        <is>
          <t>kt</t>
        </is>
      </c>
      <c r="G567" t="inlineStr"/>
      <c r="H567" t="inlineStr"/>
      <c r="I567" t="inlineStr"/>
      <c r="J567" t="inlineStr"/>
      <c r="K567" t="inlineStr"/>
      <c r="L567" t="inlineStr"/>
      <c r="M567" t="inlineStr"/>
      <c r="N567" t="n">
        <v>0.75</v>
      </c>
      <c r="O567" t="inlineStr"/>
      <c r="P567" t="inlineStr"/>
    </row>
    <row r="568" ht="15" customHeight="1">
      <c r="A568" s="150" t="inlineStr">
        <is>
          <t>C1</t>
        </is>
      </c>
      <c r="B568" t="inlineStr">
        <is>
          <t>Traitement thermique C1/C2</t>
        </is>
      </c>
      <c r="C568" t="inlineStr">
        <is>
          <t>Viande chevaline</t>
        </is>
      </c>
      <c r="D568" t="inlineStr">
        <is>
          <t>France</t>
        </is>
      </c>
      <c r="E568" t="inlineStr">
        <is>
          <t>2023</t>
        </is>
      </c>
      <c r="F568" t="inlineStr">
        <is>
          <t>kt</t>
        </is>
      </c>
      <c r="G568" t="inlineStr"/>
      <c r="H568" t="inlineStr"/>
      <c r="I568" t="inlineStr"/>
      <c r="J568" t="inlineStr"/>
      <c r="K568" t="inlineStr"/>
      <c r="L568" t="inlineStr"/>
      <c r="M568" t="inlineStr">
        <is>
          <t>Faible</t>
        </is>
      </c>
      <c r="N568" t="n">
        <v>0.1</v>
      </c>
      <c r="O568" t="inlineStr"/>
      <c r="P568" t="inlineStr"/>
    </row>
    <row r="569" ht="15" customHeight="1">
      <c r="A569" s="150" t="inlineStr">
        <is>
          <t>C1</t>
        </is>
      </c>
      <c r="B569" t="inlineStr">
        <is>
          <t>Transformation des coproduits</t>
        </is>
      </c>
      <c r="C569" t="inlineStr">
        <is>
          <t>Viande chevaline</t>
        </is>
      </c>
      <c r="D569" t="inlineStr">
        <is>
          <t>France</t>
        </is>
      </c>
      <c r="E569" t="inlineStr">
        <is>
          <t>2023</t>
        </is>
      </c>
      <c r="F569" t="inlineStr">
        <is>
          <t>kt</t>
        </is>
      </c>
      <c r="G569" t="inlineStr"/>
      <c r="H569" t="inlineStr"/>
      <c r="I569" t="inlineStr"/>
      <c r="J569" t="inlineStr"/>
      <c r="K569" t="inlineStr"/>
      <c r="L569" t="inlineStr"/>
      <c r="M569" t="inlineStr"/>
      <c r="N569" t="n">
        <v>0.1</v>
      </c>
      <c r="O569" t="inlineStr"/>
      <c r="P569" t="inlineStr"/>
    </row>
    <row r="570" ht="15" customHeight="1">
      <c r="A570" s="150" t="inlineStr">
        <is>
          <t>C2</t>
        </is>
      </c>
      <c r="B570" t="inlineStr">
        <is>
          <t>Traitement thermique C1/C2</t>
        </is>
      </c>
      <c r="C570" t="inlineStr">
        <is>
          <t>Viande chevaline</t>
        </is>
      </c>
      <c r="D570" t="inlineStr">
        <is>
          <t>France</t>
        </is>
      </c>
      <c r="E570" t="inlineStr">
        <is>
          <t>2023</t>
        </is>
      </c>
      <c r="F570" t="inlineStr">
        <is>
          <t>kt</t>
        </is>
      </c>
      <c r="G570" t="inlineStr"/>
      <c r="H570" t="inlineStr"/>
      <c r="I570" t="inlineStr"/>
      <c r="J570" t="inlineStr"/>
      <c r="K570" t="inlineStr"/>
      <c r="L570" t="inlineStr"/>
      <c r="M570" t="inlineStr"/>
      <c r="N570" t="n">
        <v>0</v>
      </c>
      <c r="O570" t="inlineStr"/>
      <c r="P570" t="inlineStr"/>
    </row>
    <row r="571" ht="15" customHeight="1">
      <c r="A571" s="150" t="inlineStr">
        <is>
          <t>C2</t>
        </is>
      </c>
      <c r="B571" t="inlineStr">
        <is>
          <t>Transformation des coproduits</t>
        </is>
      </c>
      <c r="C571" t="inlineStr">
        <is>
          <t>Viande chevaline</t>
        </is>
      </c>
      <c r="D571" t="inlineStr">
        <is>
          <t>France</t>
        </is>
      </c>
      <c r="E571" t="inlineStr">
        <is>
          <t>2023</t>
        </is>
      </c>
      <c r="F571" t="inlineStr">
        <is>
          <t>kt</t>
        </is>
      </c>
      <c r="G571" t="inlineStr"/>
      <c r="H571" t="inlineStr"/>
      <c r="I571" t="inlineStr"/>
      <c r="J571" t="inlineStr"/>
      <c r="K571" t="inlineStr"/>
      <c r="L571" t="inlineStr"/>
      <c r="M571" t="inlineStr"/>
      <c r="N571" t="n">
        <v>0</v>
      </c>
      <c r="O571" t="inlineStr"/>
      <c r="P571" t="inlineStr"/>
    </row>
    <row r="572" ht="15" customHeight="1">
      <c r="A572" s="150" t="inlineStr">
        <is>
          <t>C3 et alimentaire</t>
        </is>
      </c>
      <c r="B572" t="inlineStr">
        <is>
          <t>Traitement thermique C3 et alimentaire</t>
        </is>
      </c>
      <c r="C572" t="inlineStr">
        <is>
          <t>Viande chevaline</t>
        </is>
      </c>
      <c r="D572" t="inlineStr">
        <is>
          <t>France</t>
        </is>
      </c>
      <c r="E572" t="inlineStr">
        <is>
          <t>2023</t>
        </is>
      </c>
      <c r="F572" t="inlineStr">
        <is>
          <t>kt</t>
        </is>
      </c>
      <c r="G572" t="inlineStr"/>
      <c r="H572" t="inlineStr"/>
      <c r="I572" t="inlineStr"/>
      <c r="J572" t="inlineStr"/>
      <c r="K572" t="inlineStr"/>
      <c r="L572" t="inlineStr"/>
      <c r="M572" t="inlineStr">
        <is>
          <t>Faible</t>
        </is>
      </c>
      <c r="N572" t="n">
        <v>0.65</v>
      </c>
      <c r="O572" t="inlineStr"/>
      <c r="P572" t="inlineStr"/>
    </row>
    <row r="573" ht="15" customHeight="1">
      <c r="A573" s="150" t="inlineStr">
        <is>
          <t>C3 et alimentaire</t>
        </is>
      </c>
      <c r="B573" t="inlineStr">
        <is>
          <t>Transformation des coproduits</t>
        </is>
      </c>
      <c r="C573" t="inlineStr">
        <is>
          <t>Viande chevaline</t>
        </is>
      </c>
      <c r="D573" t="inlineStr">
        <is>
          <t>France</t>
        </is>
      </c>
      <c r="E573" t="inlineStr">
        <is>
          <t>2023</t>
        </is>
      </c>
      <c r="F573" t="inlineStr">
        <is>
          <t>kt</t>
        </is>
      </c>
      <c r="G573" t="inlineStr"/>
      <c r="H573" t="inlineStr"/>
      <c r="I573" t="inlineStr"/>
      <c r="J573" t="inlineStr"/>
      <c r="K573" t="inlineStr"/>
      <c r="L573" t="inlineStr"/>
      <c r="M573" t="inlineStr"/>
      <c r="N573" t="n">
        <v>0.65</v>
      </c>
      <c r="O573" t="inlineStr"/>
      <c r="P573" t="inlineStr"/>
    </row>
    <row r="574" ht="15" customHeight="1">
      <c r="A574" s="150" t="inlineStr">
        <is>
          <t>Matières issues de coproduits</t>
        </is>
      </c>
      <c r="B574" t="inlineStr">
        <is>
          <t>Energie</t>
        </is>
      </c>
      <c r="C574" t="inlineStr">
        <is>
          <t>Viande chevaline</t>
        </is>
      </c>
      <c r="D574" t="inlineStr">
        <is>
          <t>France</t>
        </is>
      </c>
      <c r="E574" t="inlineStr">
        <is>
          <t>2023</t>
        </is>
      </c>
      <c r="F574" t="inlineStr">
        <is>
          <t>kt</t>
        </is>
      </c>
      <c r="G574" t="inlineStr"/>
      <c r="H574" t="inlineStr"/>
      <c r="I574" t="inlineStr"/>
      <c r="J574" t="inlineStr"/>
      <c r="K574" t="inlineStr"/>
      <c r="L574" t="inlineStr"/>
      <c r="M574" t="inlineStr"/>
      <c r="N574" t="n">
        <v>0.04</v>
      </c>
      <c r="O574" t="inlineStr"/>
      <c r="P574" t="inlineStr"/>
    </row>
    <row r="575" ht="15" customHeight="1">
      <c r="A575" s="150" t="inlineStr">
        <is>
          <t>Matières issues de coproduits</t>
        </is>
      </c>
      <c r="B575" t="inlineStr">
        <is>
          <t>Fertilisation</t>
        </is>
      </c>
      <c r="C575" t="inlineStr">
        <is>
          <t>Viande chevaline</t>
        </is>
      </c>
      <c r="D575" t="inlineStr">
        <is>
          <t>France</t>
        </is>
      </c>
      <c r="E575" t="inlineStr">
        <is>
          <t>2023</t>
        </is>
      </c>
      <c r="F575" t="inlineStr">
        <is>
          <t>kt</t>
        </is>
      </c>
      <c r="G575" t="inlineStr"/>
      <c r="H575" t="inlineStr"/>
      <c r="I575" t="inlineStr"/>
      <c r="J575" t="inlineStr"/>
      <c r="K575" t="inlineStr"/>
      <c r="L575" t="inlineStr"/>
      <c r="M575" t="inlineStr"/>
      <c r="N575" t="n">
        <v>0.01</v>
      </c>
      <c r="O575" t="inlineStr"/>
      <c r="P575" t="inlineStr"/>
    </row>
    <row r="576" ht="15" customHeight="1">
      <c r="A576" s="150" t="inlineStr">
        <is>
          <t>Matières issues de coproduits</t>
        </is>
      </c>
      <c r="B576" t="inlineStr">
        <is>
          <t>Charcuterie industrielle</t>
        </is>
      </c>
      <c r="C576" t="inlineStr">
        <is>
          <t>Viande chevaline</t>
        </is>
      </c>
      <c r="D576" t="inlineStr">
        <is>
          <t>France</t>
        </is>
      </c>
      <c r="E576" t="inlineStr">
        <is>
          <t>2023</t>
        </is>
      </c>
      <c r="F576" t="inlineStr">
        <is>
          <t>kt</t>
        </is>
      </c>
      <c r="G576" t="inlineStr"/>
      <c r="H576" t="inlineStr"/>
      <c r="I576" t="inlineStr"/>
      <c r="J576" t="inlineStr"/>
      <c r="K576" t="inlineStr"/>
      <c r="L576" t="inlineStr"/>
      <c r="M576" t="inlineStr"/>
      <c r="N576" t="n">
        <v>0</v>
      </c>
      <c r="O576" t="n">
        <v>0</v>
      </c>
      <c r="P576" t="n">
        <v>0</v>
      </c>
    </row>
    <row r="577" ht="15" customHeight="1">
      <c r="A577" s="150" t="inlineStr">
        <is>
          <t>Matières issues de coproduits</t>
        </is>
      </c>
      <c r="B577" t="inlineStr">
        <is>
          <t>Fabrication de plats préparés</t>
        </is>
      </c>
      <c r="C577" t="inlineStr">
        <is>
          <t>Viande chevaline</t>
        </is>
      </c>
      <c r="D577" t="inlineStr">
        <is>
          <t>France</t>
        </is>
      </c>
      <c r="E577" t="inlineStr">
        <is>
          <t>2023</t>
        </is>
      </c>
      <c r="F577" t="inlineStr">
        <is>
          <t>kt</t>
        </is>
      </c>
      <c r="G577" t="inlineStr"/>
      <c r="H577" t="inlineStr"/>
      <c r="I577" t="inlineStr"/>
      <c r="J577" t="inlineStr"/>
      <c r="K577" t="inlineStr"/>
      <c r="L577" t="inlineStr"/>
      <c r="M577" t="inlineStr"/>
      <c r="N577" t="n">
        <v>0</v>
      </c>
      <c r="O577" t="n">
        <v>0</v>
      </c>
      <c r="P577" t="n">
        <v>0</v>
      </c>
    </row>
    <row r="578" ht="15" customHeight="1">
      <c r="A578" s="150" t="inlineStr">
        <is>
          <t>Matières issues de coproduits</t>
        </is>
      </c>
      <c r="B578" t="inlineStr">
        <is>
          <t>Alimentation animale rente</t>
        </is>
      </c>
      <c r="C578" t="inlineStr">
        <is>
          <t>Viande chevaline</t>
        </is>
      </c>
      <c r="D578" t="inlineStr">
        <is>
          <t>France</t>
        </is>
      </c>
      <c r="E578" t="inlineStr">
        <is>
          <t>2023</t>
        </is>
      </c>
      <c r="F578" t="inlineStr">
        <is>
          <t>kt</t>
        </is>
      </c>
      <c r="G578" t="inlineStr"/>
      <c r="H578" t="inlineStr"/>
      <c r="I578" t="inlineStr"/>
      <c r="J578" t="inlineStr"/>
      <c r="K578" t="inlineStr"/>
      <c r="L578" t="inlineStr"/>
      <c r="M578" t="inlineStr"/>
      <c r="N578" t="n">
        <v>0</v>
      </c>
      <c r="O578" t="inlineStr"/>
      <c r="P578" t="inlineStr"/>
    </row>
    <row r="579" ht="15" customHeight="1">
      <c r="A579" s="150" t="inlineStr">
        <is>
          <t>Matières issues de coproduits</t>
        </is>
      </c>
      <c r="B579" t="inlineStr">
        <is>
          <t>Petfood</t>
        </is>
      </c>
      <c r="C579" t="inlineStr">
        <is>
          <t>Viande chevaline</t>
        </is>
      </c>
      <c r="D579" t="inlineStr">
        <is>
          <t>France</t>
        </is>
      </c>
      <c r="E579" t="inlineStr">
        <is>
          <t>2023</t>
        </is>
      </c>
      <c r="F579" t="inlineStr">
        <is>
          <t>kt</t>
        </is>
      </c>
      <c r="G579" t="inlineStr"/>
      <c r="H579" t="inlineStr"/>
      <c r="I579" t="inlineStr"/>
      <c r="J579" t="inlineStr"/>
      <c r="K579" t="inlineStr"/>
      <c r="L579" t="inlineStr"/>
      <c r="M579" t="inlineStr"/>
      <c r="N579" t="n">
        <v>0.05</v>
      </c>
      <c r="O579" t="inlineStr"/>
      <c r="P579" t="inlineStr"/>
    </row>
    <row r="580" ht="15" customHeight="1">
      <c r="A580" s="150" t="inlineStr">
        <is>
          <t>Matières issues de coproduits</t>
        </is>
      </c>
      <c r="B580" t="inlineStr">
        <is>
          <t>Aquaculture</t>
        </is>
      </c>
      <c r="C580" t="inlineStr">
        <is>
          <t>Viande chevaline</t>
        </is>
      </c>
      <c r="D580" t="inlineStr">
        <is>
          <t>France</t>
        </is>
      </c>
      <c r="E580" t="inlineStr">
        <is>
          <t>2023</t>
        </is>
      </c>
      <c r="F580" t="inlineStr">
        <is>
          <t>kt</t>
        </is>
      </c>
      <c r="G580" t="inlineStr"/>
      <c r="H580" t="inlineStr"/>
      <c r="I580" t="inlineStr"/>
      <c r="J580" t="inlineStr"/>
      <c r="K580" t="inlineStr"/>
      <c r="L580" t="inlineStr"/>
      <c r="M580" t="inlineStr"/>
      <c r="N580" t="n">
        <v>0</v>
      </c>
      <c r="O580" t="inlineStr"/>
      <c r="P580" t="inlineStr"/>
    </row>
    <row r="581" ht="15" customHeight="1">
      <c r="A581" s="150" t="inlineStr">
        <is>
          <t>Matières issues de coproduits</t>
        </is>
      </c>
      <c r="B581" t="inlineStr">
        <is>
          <t>Autres industries</t>
        </is>
      </c>
      <c r="C581" t="inlineStr">
        <is>
          <t>Viande chevaline</t>
        </is>
      </c>
      <c r="D581" t="inlineStr">
        <is>
          <t>France</t>
        </is>
      </c>
      <c r="E581" t="inlineStr">
        <is>
          <t>2023</t>
        </is>
      </c>
      <c r="F581" t="inlineStr">
        <is>
          <t>kt</t>
        </is>
      </c>
      <c r="G581" t="inlineStr"/>
      <c r="H581" t="inlineStr"/>
      <c r="I581" t="inlineStr"/>
      <c r="J581" t="inlineStr"/>
      <c r="K581" t="inlineStr"/>
      <c r="L581" t="inlineStr"/>
      <c r="M581" t="inlineStr"/>
      <c r="N581" t="n">
        <v>0.01</v>
      </c>
      <c r="O581" t="inlineStr"/>
      <c r="P581" t="inlineStr"/>
    </row>
    <row r="582" ht="15" customHeight="1">
      <c r="A582" s="150" t="inlineStr">
        <is>
          <t>Matières issues de coproduits</t>
        </is>
      </c>
      <c r="B582" t="inlineStr">
        <is>
          <t>Autres usages (ou usages inconnus)</t>
        </is>
      </c>
      <c r="C582" t="inlineStr">
        <is>
          <t>Viande chevaline</t>
        </is>
      </c>
      <c r="D582" t="inlineStr">
        <is>
          <t>France</t>
        </is>
      </c>
      <c r="E582" t="inlineStr">
        <is>
          <t>2023</t>
        </is>
      </c>
      <c r="F582" t="inlineStr">
        <is>
          <t>kt</t>
        </is>
      </c>
      <c r="G582" t="inlineStr"/>
      <c r="H582" t="inlineStr"/>
      <c r="I582" t="inlineStr"/>
      <c r="J582" t="inlineStr"/>
      <c r="K582" t="inlineStr"/>
      <c r="L582" t="inlineStr"/>
      <c r="M582" t="inlineStr"/>
      <c r="N582" t="n">
        <v>0</v>
      </c>
      <c r="O582" t="inlineStr"/>
      <c r="P582" t="inlineStr"/>
    </row>
    <row r="583" ht="15" customHeight="1">
      <c r="A583" s="150" t="inlineStr">
        <is>
          <t>Matières issues de coproduits</t>
        </is>
      </c>
      <c r="B583" t="inlineStr">
        <is>
          <t>Export</t>
        </is>
      </c>
      <c r="C583" t="inlineStr">
        <is>
          <t>Viande chevaline</t>
        </is>
      </c>
      <c r="D583" t="inlineStr">
        <is>
          <t>France</t>
        </is>
      </c>
      <c r="E583" t="inlineStr">
        <is>
          <t>2023</t>
        </is>
      </c>
      <c r="F583" t="inlineStr">
        <is>
          <t>kt</t>
        </is>
      </c>
      <c r="G583" t="inlineStr"/>
      <c r="H583" t="inlineStr"/>
      <c r="I583" t="inlineStr"/>
      <c r="J583" t="inlineStr"/>
      <c r="K583" t="inlineStr"/>
      <c r="L583" t="inlineStr"/>
      <c r="M583" t="inlineStr"/>
      <c r="N583" t="n">
        <v>0.21</v>
      </c>
      <c r="O583" t="inlineStr"/>
      <c r="P583" t="inlineStr"/>
    </row>
    <row r="584" ht="15" customHeight="1">
      <c r="A584" s="150" t="inlineStr">
        <is>
          <t>Matières issues de coproduits</t>
        </is>
      </c>
      <c r="B584" t="inlineStr">
        <is>
          <t>Autres IAA</t>
        </is>
      </c>
      <c r="C584" t="inlineStr">
        <is>
          <t>Viande chevaline</t>
        </is>
      </c>
      <c r="D584" t="inlineStr">
        <is>
          <t>France</t>
        </is>
      </c>
      <c r="E584" t="inlineStr">
        <is>
          <t>2023</t>
        </is>
      </c>
      <c r="F584" t="inlineStr">
        <is>
          <t>kt</t>
        </is>
      </c>
      <c r="G584" t="inlineStr"/>
      <c r="H584" t="inlineStr"/>
      <c r="I584" t="inlineStr"/>
      <c r="J584" t="inlineStr"/>
      <c r="K584" t="inlineStr"/>
      <c r="L584" t="inlineStr"/>
      <c r="M584" t="inlineStr"/>
      <c r="N584" t="n">
        <v>0.01</v>
      </c>
      <c r="O584" t="inlineStr"/>
      <c r="P584" t="inlineStr"/>
    </row>
    <row r="585" ht="15" customHeight="1">
      <c r="A585" s="150" t="inlineStr">
        <is>
          <t>Matières issues de coproduits</t>
        </is>
      </c>
      <c r="B585" t="inlineStr">
        <is>
          <t>Alimentation humaine</t>
        </is>
      </c>
      <c r="C585" t="inlineStr">
        <is>
          <t>Viande chevaline</t>
        </is>
      </c>
      <c r="D585" t="inlineStr">
        <is>
          <t>France</t>
        </is>
      </c>
      <c r="E585" t="inlineStr">
        <is>
          <t>2023</t>
        </is>
      </c>
      <c r="F585" t="inlineStr">
        <is>
          <t>kt</t>
        </is>
      </c>
      <c r="G585" t="inlineStr"/>
      <c r="H585" t="inlineStr"/>
      <c r="I585" t="inlineStr"/>
      <c r="J585" t="inlineStr"/>
      <c r="K585" t="inlineStr"/>
      <c r="L585" t="inlineStr"/>
      <c r="M585" t="inlineStr"/>
      <c r="N585" t="n">
        <v>0.01</v>
      </c>
      <c r="O585" t="inlineStr"/>
      <c r="P585" t="inlineStr"/>
    </row>
    <row r="586" ht="15" customHeight="1">
      <c r="A586" s="150" t="inlineStr">
        <is>
          <t>Matières issues de coproduits</t>
        </is>
      </c>
      <c r="B586" t="inlineStr">
        <is>
          <t>Usages alimentaires</t>
        </is>
      </c>
      <c r="C586" t="inlineStr">
        <is>
          <t>Viande chevaline</t>
        </is>
      </c>
      <c r="D586" t="inlineStr">
        <is>
          <t>France</t>
        </is>
      </c>
      <c r="E586" t="inlineStr">
        <is>
          <t>2023</t>
        </is>
      </c>
      <c r="F586" t="inlineStr">
        <is>
          <t>kt</t>
        </is>
      </c>
      <c r="G586" t="inlineStr"/>
      <c r="H586" t="inlineStr"/>
      <c r="I586" t="inlineStr"/>
      <c r="J586" t="inlineStr"/>
      <c r="K586" t="inlineStr"/>
      <c r="L586" t="inlineStr"/>
      <c r="M586" t="inlineStr"/>
      <c r="N586" t="n">
        <v>0.07000000000000001</v>
      </c>
      <c r="O586" t="inlineStr"/>
      <c r="P586" t="inlineStr"/>
    </row>
    <row r="587" ht="15" customHeight="1">
      <c r="A587" s="150" t="inlineStr">
        <is>
          <t>Matières issues de coproduits</t>
        </is>
      </c>
      <c r="B587" t="inlineStr">
        <is>
          <t>Alimentation animale</t>
        </is>
      </c>
      <c r="C587" t="inlineStr">
        <is>
          <t>Viande chevaline</t>
        </is>
      </c>
      <c r="D587" t="inlineStr">
        <is>
          <t>France</t>
        </is>
      </c>
      <c r="E587" t="inlineStr">
        <is>
          <t>2023</t>
        </is>
      </c>
      <c r="F587" t="inlineStr">
        <is>
          <t>kt</t>
        </is>
      </c>
      <c r="G587" t="inlineStr"/>
      <c r="H587" t="inlineStr"/>
      <c r="I587" t="inlineStr"/>
      <c r="J587" t="inlineStr"/>
      <c r="K587" t="inlineStr"/>
      <c r="L587" t="inlineStr"/>
      <c r="M587" t="inlineStr"/>
      <c r="N587" t="n">
        <v>0.06</v>
      </c>
      <c r="O587" t="inlineStr"/>
      <c r="P587" t="inlineStr"/>
    </row>
    <row r="588" ht="15" customHeight="1">
      <c r="A588" s="150" t="inlineStr">
        <is>
          <t>Matières issues de coproduits</t>
        </is>
      </c>
      <c r="B588" t="inlineStr">
        <is>
          <t>Débouchés</t>
        </is>
      </c>
      <c r="C588" t="inlineStr">
        <is>
          <t>Viande chevaline</t>
        </is>
      </c>
      <c r="D588" t="inlineStr">
        <is>
          <t>France</t>
        </is>
      </c>
      <c r="E588" t="inlineStr">
        <is>
          <t>2023</t>
        </is>
      </c>
      <c r="F588" t="inlineStr">
        <is>
          <t>kt</t>
        </is>
      </c>
      <c r="G588" t="inlineStr"/>
      <c r="H588" t="inlineStr"/>
      <c r="I588" t="inlineStr"/>
      <c r="J588" t="inlineStr"/>
      <c r="K588" t="inlineStr"/>
      <c r="L588" t="inlineStr"/>
      <c r="M588" t="inlineStr"/>
      <c r="N588" t="n">
        <v>0.12</v>
      </c>
      <c r="O588" t="inlineStr"/>
      <c r="P588" t="inlineStr"/>
    </row>
    <row r="589" ht="15" customHeight="1">
      <c r="A589" s="150" t="inlineStr">
        <is>
          <t>Matières issues de coproduits</t>
        </is>
      </c>
      <c r="B589" t="inlineStr">
        <is>
          <t>Usages non-alimentaires</t>
        </is>
      </c>
      <c r="C589" t="inlineStr">
        <is>
          <t>Viande chevaline</t>
        </is>
      </c>
      <c r="D589" t="inlineStr">
        <is>
          <t>France</t>
        </is>
      </c>
      <c r="E589" t="inlineStr">
        <is>
          <t>2023</t>
        </is>
      </c>
      <c r="F589" t="inlineStr">
        <is>
          <t>kt</t>
        </is>
      </c>
      <c r="G589" t="inlineStr"/>
      <c r="H589" t="inlineStr"/>
      <c r="I589" t="inlineStr"/>
      <c r="J589" t="inlineStr"/>
      <c r="K589" t="inlineStr"/>
      <c r="L589" t="inlineStr"/>
      <c r="M589" t="inlineStr"/>
      <c r="N589" t="n">
        <v>0.05</v>
      </c>
      <c r="O589" t="inlineStr"/>
      <c r="P589" t="inlineStr"/>
    </row>
    <row r="590" ht="15" customHeight="1">
      <c r="A590" s="150" t="inlineStr">
        <is>
          <t>Produits transformés</t>
        </is>
      </c>
      <c r="B590" t="inlineStr">
        <is>
          <t>Energie</t>
        </is>
      </c>
      <c r="C590" t="inlineStr">
        <is>
          <t>Viande chevaline</t>
        </is>
      </c>
      <c r="D590" t="inlineStr">
        <is>
          <t>France</t>
        </is>
      </c>
      <c r="E590" t="inlineStr">
        <is>
          <t>2023</t>
        </is>
      </c>
      <c r="F590" t="inlineStr">
        <is>
          <t>kt</t>
        </is>
      </c>
      <c r="G590" t="inlineStr"/>
      <c r="H590" t="inlineStr"/>
      <c r="I590" t="inlineStr"/>
      <c r="J590" t="inlineStr"/>
      <c r="K590" t="inlineStr"/>
      <c r="L590" t="inlineStr"/>
      <c r="M590" t="inlineStr"/>
      <c r="N590" t="n">
        <v>0.04</v>
      </c>
      <c r="O590" t="inlineStr"/>
      <c r="P590" t="inlineStr"/>
    </row>
    <row r="591" ht="15" customHeight="1">
      <c r="A591" s="150" t="inlineStr">
        <is>
          <t>Produits transformés</t>
        </is>
      </c>
      <c r="B591" t="inlineStr">
        <is>
          <t>Fertilisation</t>
        </is>
      </c>
      <c r="C591" t="inlineStr">
        <is>
          <t>Viande chevaline</t>
        </is>
      </c>
      <c r="D591" t="inlineStr">
        <is>
          <t>France</t>
        </is>
      </c>
      <c r="E591" t="inlineStr">
        <is>
          <t>2023</t>
        </is>
      </c>
      <c r="F591" t="inlineStr">
        <is>
          <t>kt</t>
        </is>
      </c>
      <c r="G591" t="inlineStr"/>
      <c r="H591" t="inlineStr"/>
      <c r="I591" t="inlineStr"/>
      <c r="J591" t="inlineStr"/>
      <c r="K591" t="inlineStr"/>
      <c r="L591" t="inlineStr"/>
      <c r="M591" t="inlineStr"/>
      <c r="N591" t="n">
        <v>0.01</v>
      </c>
      <c r="O591" t="inlineStr"/>
      <c r="P591" t="inlineStr"/>
    </row>
    <row r="592" ht="15" customHeight="1">
      <c r="A592" s="150" t="inlineStr">
        <is>
          <t>Produits transformés</t>
        </is>
      </c>
      <c r="B592" t="inlineStr">
        <is>
          <t>Charcuterie industrielle</t>
        </is>
      </c>
      <c r="C592" t="inlineStr">
        <is>
          <t>Viande chevaline</t>
        </is>
      </c>
      <c r="D592" t="inlineStr">
        <is>
          <t>France</t>
        </is>
      </c>
      <c r="E592" t="inlineStr">
        <is>
          <t>2023</t>
        </is>
      </c>
      <c r="F592" t="inlineStr">
        <is>
          <t>kt</t>
        </is>
      </c>
      <c r="G592" t="inlineStr"/>
      <c r="H592" t="inlineStr"/>
      <c r="I592" t="inlineStr"/>
      <c r="J592" t="inlineStr"/>
      <c r="K592" t="inlineStr"/>
      <c r="L592" t="inlineStr"/>
      <c r="M592" t="inlineStr"/>
      <c r="N592" t="n">
        <v>0</v>
      </c>
      <c r="O592" t="n">
        <v>0</v>
      </c>
      <c r="P592" t="n">
        <v>0</v>
      </c>
    </row>
    <row r="593" ht="15" customHeight="1">
      <c r="A593" s="150" t="inlineStr">
        <is>
          <t>Produits transformés</t>
        </is>
      </c>
      <c r="B593" t="inlineStr">
        <is>
          <t>Fabrication de plats préparés</t>
        </is>
      </c>
      <c r="C593" t="inlineStr">
        <is>
          <t>Viande chevaline</t>
        </is>
      </c>
      <c r="D593" t="inlineStr">
        <is>
          <t>France</t>
        </is>
      </c>
      <c r="E593" t="inlineStr">
        <is>
          <t>2023</t>
        </is>
      </c>
      <c r="F593" t="inlineStr">
        <is>
          <t>kt</t>
        </is>
      </c>
      <c r="G593" t="inlineStr"/>
      <c r="H593" t="inlineStr"/>
      <c r="I593" t="inlineStr"/>
      <c r="J593" t="inlineStr"/>
      <c r="K593" t="inlineStr"/>
      <c r="L593" t="inlineStr"/>
      <c r="M593" t="inlineStr"/>
      <c r="N593" t="n">
        <v>0</v>
      </c>
      <c r="O593" t="n">
        <v>0</v>
      </c>
      <c r="P593" t="n">
        <v>0</v>
      </c>
    </row>
    <row r="594" ht="15" customHeight="1">
      <c r="A594" s="150" t="inlineStr">
        <is>
          <t>Produits transformés</t>
        </is>
      </c>
      <c r="B594" t="inlineStr">
        <is>
          <t>Alimentation animale rente</t>
        </is>
      </c>
      <c r="C594" t="inlineStr">
        <is>
          <t>Viande chevaline</t>
        </is>
      </c>
      <c r="D594" t="inlineStr">
        <is>
          <t>France</t>
        </is>
      </c>
      <c r="E594" t="inlineStr">
        <is>
          <t>2023</t>
        </is>
      </c>
      <c r="F594" t="inlineStr">
        <is>
          <t>kt</t>
        </is>
      </c>
      <c r="G594" t="inlineStr"/>
      <c r="H594" t="inlineStr"/>
      <c r="I594" t="inlineStr"/>
      <c r="J594" t="inlineStr"/>
      <c r="K594" t="inlineStr"/>
      <c r="L594" t="inlineStr"/>
      <c r="M594" t="inlineStr"/>
      <c r="N594" t="n">
        <v>0</v>
      </c>
      <c r="O594" t="inlineStr"/>
      <c r="P594" t="inlineStr"/>
    </row>
    <row r="595" ht="15" customHeight="1">
      <c r="A595" s="150" t="inlineStr">
        <is>
          <t>Produits transformés</t>
        </is>
      </c>
      <c r="B595" t="inlineStr">
        <is>
          <t>Petfood</t>
        </is>
      </c>
      <c r="C595" t="inlineStr">
        <is>
          <t>Viande chevaline</t>
        </is>
      </c>
      <c r="D595" t="inlineStr">
        <is>
          <t>France</t>
        </is>
      </c>
      <c r="E595" t="inlineStr">
        <is>
          <t>2023</t>
        </is>
      </c>
      <c r="F595" t="inlineStr">
        <is>
          <t>kt</t>
        </is>
      </c>
      <c r="G595" t="inlineStr"/>
      <c r="H595" t="inlineStr"/>
      <c r="I595" t="inlineStr"/>
      <c r="J595" t="inlineStr"/>
      <c r="K595" t="inlineStr"/>
      <c r="L595" t="inlineStr"/>
      <c r="M595" t="inlineStr"/>
      <c r="N595" t="n">
        <v>0.05</v>
      </c>
      <c r="O595" t="inlineStr"/>
      <c r="P595" t="inlineStr"/>
    </row>
    <row r="596" ht="15" customHeight="1">
      <c r="A596" s="150" t="inlineStr">
        <is>
          <t>Produits transformés</t>
        </is>
      </c>
      <c r="B596" t="inlineStr">
        <is>
          <t>Aquaculture</t>
        </is>
      </c>
      <c r="C596" t="inlineStr">
        <is>
          <t>Viande chevaline</t>
        </is>
      </c>
      <c r="D596" t="inlineStr">
        <is>
          <t>France</t>
        </is>
      </c>
      <c r="E596" t="inlineStr">
        <is>
          <t>2023</t>
        </is>
      </c>
      <c r="F596" t="inlineStr">
        <is>
          <t>kt</t>
        </is>
      </c>
      <c r="G596" t="inlineStr"/>
      <c r="H596" t="inlineStr"/>
      <c r="I596" t="inlineStr"/>
      <c r="J596" t="inlineStr"/>
      <c r="K596" t="inlineStr"/>
      <c r="L596" t="inlineStr"/>
      <c r="M596" t="inlineStr"/>
      <c r="N596" t="n">
        <v>0</v>
      </c>
      <c r="O596" t="inlineStr"/>
      <c r="P596" t="inlineStr"/>
    </row>
    <row r="597" ht="15" customHeight="1">
      <c r="A597" s="150" t="inlineStr">
        <is>
          <t>Produits transformés</t>
        </is>
      </c>
      <c r="B597" t="inlineStr">
        <is>
          <t>Autres industries</t>
        </is>
      </c>
      <c r="C597" t="inlineStr">
        <is>
          <t>Viande chevaline</t>
        </is>
      </c>
      <c r="D597" t="inlineStr">
        <is>
          <t>France</t>
        </is>
      </c>
      <c r="E597" t="inlineStr">
        <is>
          <t>2023</t>
        </is>
      </c>
      <c r="F597" t="inlineStr">
        <is>
          <t>kt</t>
        </is>
      </c>
      <c r="G597" t="inlineStr"/>
      <c r="H597" t="inlineStr"/>
      <c r="I597" t="inlineStr"/>
      <c r="J597" t="inlineStr"/>
      <c r="K597" t="inlineStr"/>
      <c r="L597" t="inlineStr"/>
      <c r="M597" t="inlineStr"/>
      <c r="N597" t="n">
        <v>0.01</v>
      </c>
      <c r="O597" t="inlineStr"/>
      <c r="P597" t="inlineStr"/>
    </row>
    <row r="598" ht="15" customHeight="1">
      <c r="A598" s="150" t="inlineStr">
        <is>
          <t>Produits transformés</t>
        </is>
      </c>
      <c r="B598" t="inlineStr">
        <is>
          <t>Autres usages (ou usages inconnus)</t>
        </is>
      </c>
      <c r="C598" t="inlineStr">
        <is>
          <t>Viande chevaline</t>
        </is>
      </c>
      <c r="D598" t="inlineStr">
        <is>
          <t>France</t>
        </is>
      </c>
      <c r="E598" t="inlineStr">
        <is>
          <t>2023</t>
        </is>
      </c>
      <c r="F598" t="inlineStr">
        <is>
          <t>kt</t>
        </is>
      </c>
      <c r="G598" t="inlineStr"/>
      <c r="H598" t="inlineStr"/>
      <c r="I598" t="inlineStr"/>
      <c r="J598" t="inlineStr"/>
      <c r="K598" t="inlineStr"/>
      <c r="L598" t="inlineStr"/>
      <c r="M598" t="inlineStr"/>
      <c r="N598" t="n">
        <v>0</v>
      </c>
      <c r="O598" t="inlineStr"/>
      <c r="P598" t="inlineStr"/>
    </row>
    <row r="599" ht="15" customHeight="1">
      <c r="A599" s="150" t="inlineStr">
        <is>
          <t>Produits transformés</t>
        </is>
      </c>
      <c r="B599" t="inlineStr">
        <is>
          <t>Export</t>
        </is>
      </c>
      <c r="C599" t="inlineStr">
        <is>
          <t>Viande chevaline</t>
        </is>
      </c>
      <c r="D599" t="inlineStr">
        <is>
          <t>France</t>
        </is>
      </c>
      <c r="E599" t="inlineStr">
        <is>
          <t>2023</t>
        </is>
      </c>
      <c r="F599" t="inlineStr">
        <is>
          <t>kt</t>
        </is>
      </c>
      <c r="G599" t="inlineStr"/>
      <c r="H599" t="inlineStr"/>
      <c r="I599" t="inlineStr"/>
      <c r="J599" t="inlineStr"/>
      <c r="K599" t="inlineStr"/>
      <c r="L599" t="inlineStr"/>
      <c r="M599" t="inlineStr"/>
      <c r="N599" t="n">
        <v>0.21</v>
      </c>
      <c r="O599" t="inlineStr"/>
      <c r="P599" t="inlineStr"/>
    </row>
    <row r="600" ht="15" customHeight="1">
      <c r="A600" s="150" t="inlineStr">
        <is>
          <t>Produits transformés</t>
        </is>
      </c>
      <c r="B600" t="inlineStr">
        <is>
          <t>Autres IAA</t>
        </is>
      </c>
      <c r="C600" t="inlineStr">
        <is>
          <t>Viande chevaline</t>
        </is>
      </c>
      <c r="D600" t="inlineStr">
        <is>
          <t>France</t>
        </is>
      </c>
      <c r="E600" t="inlineStr">
        <is>
          <t>2023</t>
        </is>
      </c>
      <c r="F600" t="inlineStr">
        <is>
          <t>kt</t>
        </is>
      </c>
      <c r="G600" t="inlineStr"/>
      <c r="H600" t="inlineStr"/>
      <c r="I600" t="inlineStr"/>
      <c r="J600" t="inlineStr"/>
      <c r="K600" t="inlineStr"/>
      <c r="L600" t="inlineStr"/>
      <c r="M600" t="inlineStr"/>
      <c r="N600" t="n">
        <v>0.01</v>
      </c>
      <c r="O600" t="inlineStr"/>
      <c r="P600" t="inlineStr"/>
    </row>
    <row r="601" ht="15" customHeight="1">
      <c r="A601" s="150" t="inlineStr">
        <is>
          <t>Produits transformés</t>
        </is>
      </c>
      <c r="B601" t="inlineStr">
        <is>
          <t>Alimentation humaine</t>
        </is>
      </c>
      <c r="C601" t="inlineStr">
        <is>
          <t>Viande chevaline</t>
        </is>
      </c>
      <c r="D601" t="inlineStr">
        <is>
          <t>France</t>
        </is>
      </c>
      <c r="E601" t="inlineStr">
        <is>
          <t>2023</t>
        </is>
      </c>
      <c r="F601" t="inlineStr">
        <is>
          <t>kt</t>
        </is>
      </c>
      <c r="G601" t="inlineStr"/>
      <c r="H601" t="inlineStr"/>
      <c r="I601" t="inlineStr"/>
      <c r="J601" t="inlineStr"/>
      <c r="K601" t="inlineStr"/>
      <c r="L601" t="inlineStr"/>
      <c r="M601" t="inlineStr"/>
      <c r="N601" t="n">
        <v>0.01</v>
      </c>
      <c r="O601" t="inlineStr"/>
      <c r="P601" t="inlineStr"/>
    </row>
    <row r="602" ht="15" customHeight="1">
      <c r="A602" s="150" t="inlineStr">
        <is>
          <t>Produits transformés</t>
        </is>
      </c>
      <c r="B602" t="inlineStr">
        <is>
          <t>Usages alimentaires</t>
        </is>
      </c>
      <c r="C602" t="inlineStr">
        <is>
          <t>Viande chevaline</t>
        </is>
      </c>
      <c r="D602" t="inlineStr">
        <is>
          <t>France</t>
        </is>
      </c>
      <c r="E602" t="inlineStr">
        <is>
          <t>2023</t>
        </is>
      </c>
      <c r="F602" t="inlineStr">
        <is>
          <t>kt</t>
        </is>
      </c>
      <c r="G602" t="inlineStr"/>
      <c r="H602" t="inlineStr"/>
      <c r="I602" t="inlineStr"/>
      <c r="J602" t="inlineStr"/>
      <c r="K602" t="inlineStr"/>
      <c r="L602" t="inlineStr"/>
      <c r="M602" t="inlineStr"/>
      <c r="N602" t="n">
        <v>0.07000000000000001</v>
      </c>
      <c r="O602" t="inlineStr"/>
      <c r="P602" t="inlineStr"/>
    </row>
    <row r="603" ht="15" customHeight="1">
      <c r="A603" s="150" t="inlineStr">
        <is>
          <t>Produits transformés</t>
        </is>
      </c>
      <c r="B603" t="inlineStr">
        <is>
          <t>Alimentation animale</t>
        </is>
      </c>
      <c r="C603" t="inlineStr">
        <is>
          <t>Viande chevaline</t>
        </is>
      </c>
      <c r="D603" t="inlineStr">
        <is>
          <t>France</t>
        </is>
      </c>
      <c r="E603" t="inlineStr">
        <is>
          <t>2023</t>
        </is>
      </c>
      <c r="F603" t="inlineStr">
        <is>
          <t>kt</t>
        </is>
      </c>
      <c r="G603" t="inlineStr"/>
      <c r="H603" t="inlineStr"/>
      <c r="I603" t="inlineStr"/>
      <c r="J603" t="inlineStr"/>
      <c r="K603" t="inlineStr"/>
      <c r="L603" t="inlineStr"/>
      <c r="M603" t="inlineStr"/>
      <c r="N603" t="n">
        <v>0.06</v>
      </c>
      <c r="O603" t="inlineStr"/>
      <c r="P603" t="inlineStr"/>
    </row>
    <row r="604" ht="15" customHeight="1">
      <c r="A604" s="150" t="inlineStr">
        <is>
          <t>Produits transformés</t>
        </is>
      </c>
      <c r="B604" t="inlineStr">
        <is>
          <t>Débouchés</t>
        </is>
      </c>
      <c r="C604" t="inlineStr">
        <is>
          <t>Viande chevaline</t>
        </is>
      </c>
      <c r="D604" t="inlineStr">
        <is>
          <t>France</t>
        </is>
      </c>
      <c r="E604" t="inlineStr">
        <is>
          <t>2023</t>
        </is>
      </c>
      <c r="F604" t="inlineStr">
        <is>
          <t>kt</t>
        </is>
      </c>
      <c r="G604" t="inlineStr"/>
      <c r="H604" t="inlineStr"/>
      <c r="I604" t="inlineStr"/>
      <c r="J604" t="inlineStr"/>
      <c r="K604" t="inlineStr"/>
      <c r="L604" t="inlineStr"/>
      <c r="M604" t="inlineStr"/>
      <c r="N604" t="n">
        <v>0.12</v>
      </c>
      <c r="O604" t="inlineStr"/>
      <c r="P604" t="inlineStr"/>
    </row>
    <row r="605" ht="15" customHeight="1">
      <c r="A605" s="150" t="inlineStr">
        <is>
          <t>Produits transformés</t>
        </is>
      </c>
      <c r="B605" t="inlineStr">
        <is>
          <t>Usages non-alimentaires</t>
        </is>
      </c>
      <c r="C605" t="inlineStr">
        <is>
          <t>Viande chevaline</t>
        </is>
      </c>
      <c r="D605" t="inlineStr">
        <is>
          <t>France</t>
        </is>
      </c>
      <c r="E605" t="inlineStr">
        <is>
          <t>2023</t>
        </is>
      </c>
      <c r="F605" t="inlineStr">
        <is>
          <t>kt</t>
        </is>
      </c>
      <c r="G605" t="inlineStr"/>
      <c r="H605" t="inlineStr"/>
      <c r="I605" t="inlineStr"/>
      <c r="J605" t="inlineStr"/>
      <c r="K605" t="inlineStr"/>
      <c r="L605" t="inlineStr"/>
      <c r="M605" t="inlineStr"/>
      <c r="N605" t="n">
        <v>0.05</v>
      </c>
      <c r="O605" t="inlineStr"/>
      <c r="P605" t="inlineStr"/>
    </row>
    <row r="606" ht="15" customHeight="1">
      <c r="A606" s="150" t="inlineStr">
        <is>
          <t>Farines et graisses animales</t>
        </is>
      </c>
      <c r="B606" t="inlineStr">
        <is>
          <t>Energie</t>
        </is>
      </c>
      <c r="C606" t="inlineStr">
        <is>
          <t>Viande chevaline</t>
        </is>
      </c>
      <c r="D606" t="inlineStr">
        <is>
          <t>France</t>
        </is>
      </c>
      <c r="E606" t="inlineStr">
        <is>
          <t>2023</t>
        </is>
      </c>
      <c r="F606" t="inlineStr">
        <is>
          <t>kt</t>
        </is>
      </c>
      <c r="G606" t="inlineStr"/>
      <c r="H606" t="inlineStr"/>
      <c r="I606" t="inlineStr"/>
      <c r="J606" t="inlineStr"/>
      <c r="K606" t="inlineStr"/>
      <c r="L606" t="inlineStr"/>
      <c r="M606" t="inlineStr"/>
      <c r="N606" t="n">
        <v>0.03</v>
      </c>
      <c r="O606" t="inlineStr"/>
      <c r="P606" t="inlineStr"/>
    </row>
    <row r="607" ht="15" customHeight="1">
      <c r="A607" s="150" t="inlineStr">
        <is>
          <t>Farines et graisses animales</t>
        </is>
      </c>
      <c r="B607" t="inlineStr">
        <is>
          <t>Fertilisation</t>
        </is>
      </c>
      <c r="C607" t="inlineStr">
        <is>
          <t>Viande chevaline</t>
        </is>
      </c>
      <c r="D607" t="inlineStr">
        <is>
          <t>France</t>
        </is>
      </c>
      <c r="E607" t="inlineStr">
        <is>
          <t>2023</t>
        </is>
      </c>
      <c r="F607" t="inlineStr">
        <is>
          <t>kt</t>
        </is>
      </c>
      <c r="G607" t="inlineStr"/>
      <c r="H607" t="inlineStr"/>
      <c r="I607" t="inlineStr"/>
      <c r="J607" t="inlineStr"/>
      <c r="K607" t="inlineStr"/>
      <c r="L607" t="inlineStr"/>
      <c r="M607" t="inlineStr"/>
      <c r="N607" t="n">
        <v>0.01</v>
      </c>
      <c r="O607" t="inlineStr"/>
      <c r="P607" t="inlineStr"/>
    </row>
    <row r="608" ht="15" customHeight="1">
      <c r="A608" s="150" t="inlineStr">
        <is>
          <t>Farines et graisses animales</t>
        </is>
      </c>
      <c r="B608" t="inlineStr">
        <is>
          <t>Usages non-alimentaires</t>
        </is>
      </c>
      <c r="C608" t="inlineStr">
        <is>
          <t>Viande chevaline</t>
        </is>
      </c>
      <c r="D608" t="inlineStr">
        <is>
          <t>France</t>
        </is>
      </c>
      <c r="E608" t="inlineStr">
        <is>
          <t>2023</t>
        </is>
      </c>
      <c r="F608" t="inlineStr">
        <is>
          <t>kt</t>
        </is>
      </c>
      <c r="G608" t="inlineStr"/>
      <c r="H608" t="inlineStr"/>
      <c r="I608" t="inlineStr"/>
      <c r="J608" t="inlineStr"/>
      <c r="K608" t="inlineStr"/>
      <c r="L608" t="inlineStr"/>
      <c r="M608" t="inlineStr"/>
      <c r="N608" t="n">
        <v>0.03</v>
      </c>
      <c r="O608" t="inlineStr"/>
      <c r="P608" t="inlineStr"/>
    </row>
    <row r="609" ht="15" customHeight="1">
      <c r="A609" s="150" t="inlineStr">
        <is>
          <t>Farines et graisses animales</t>
        </is>
      </c>
      <c r="B609" t="inlineStr">
        <is>
          <t>Débouchés</t>
        </is>
      </c>
      <c r="C609" t="inlineStr">
        <is>
          <t>Viande chevaline</t>
        </is>
      </c>
      <c r="D609" t="inlineStr">
        <is>
          <t>France</t>
        </is>
      </c>
      <c r="E609" t="inlineStr">
        <is>
          <t>2023</t>
        </is>
      </c>
      <c r="F609" t="inlineStr">
        <is>
          <t>kt</t>
        </is>
      </c>
      <c r="G609" t="inlineStr"/>
      <c r="H609" t="inlineStr"/>
      <c r="I609" t="inlineStr"/>
      <c r="J609" t="inlineStr"/>
      <c r="K609" t="inlineStr"/>
      <c r="L609" t="inlineStr"/>
      <c r="M609" t="inlineStr"/>
      <c r="N609" t="n">
        <v>0.03</v>
      </c>
      <c r="O609" t="inlineStr"/>
      <c r="P609" t="inlineStr"/>
    </row>
    <row r="610" ht="15" customHeight="1">
      <c r="A610" s="150" t="inlineStr">
        <is>
          <t>Farines animales</t>
        </is>
      </c>
      <c r="B610" t="inlineStr">
        <is>
          <t>Energie</t>
        </is>
      </c>
      <c r="C610" t="inlineStr">
        <is>
          <t>Viande chevaline</t>
        </is>
      </c>
      <c r="D610" t="inlineStr">
        <is>
          <t>France</t>
        </is>
      </c>
      <c r="E610" t="inlineStr">
        <is>
          <t>2023</t>
        </is>
      </c>
      <c r="F610" t="inlineStr">
        <is>
          <t>kt</t>
        </is>
      </c>
      <c r="G610" t="inlineStr">
        <is>
          <t>Valorisation des farines animales en énergie = 0 kt (SIFCO)</t>
        </is>
      </c>
      <c r="H610" t="inlineStr">
        <is>
          <t>SIFCO</t>
        </is>
      </c>
      <c r="I610" t="inlineStr">
        <is>
          <t>Statistique comprenant également les autres espèces ainsi que les exportations = extrapolation à partir de la production de C3 de chaque espèce et des exportations tous débouchés confondus</t>
        </is>
      </c>
      <c r="J610" t="inlineStr">
        <is>
          <t>Volume</t>
        </is>
      </c>
      <c r="K610" t="inlineStr">
        <is>
          <t>Valorisation des farines animales en énergie</t>
        </is>
      </c>
      <c r="L610" t="inlineStr">
        <is>
          <t>Coproduits - SIFCO</t>
        </is>
      </c>
      <c r="M610" t="inlineStr">
        <is>
          <t>Très faible</t>
        </is>
      </c>
      <c r="N610" t="n">
        <v>0.02</v>
      </c>
      <c r="O610" t="inlineStr"/>
      <c r="P610" t="inlineStr"/>
    </row>
    <row r="611" ht="15" customHeight="1">
      <c r="A611" s="150" t="inlineStr">
        <is>
          <t>Farines animales</t>
        </is>
      </c>
      <c r="B611" t="inlineStr">
        <is>
          <t>Fertilisation</t>
        </is>
      </c>
      <c r="C611" t="inlineStr">
        <is>
          <t>Viande chevaline</t>
        </is>
      </c>
      <c r="D611" t="inlineStr">
        <is>
          <t>France</t>
        </is>
      </c>
      <c r="E611" t="inlineStr">
        <is>
          <t>2023</t>
        </is>
      </c>
      <c r="F611" t="inlineStr">
        <is>
          <t>kt</t>
        </is>
      </c>
      <c r="G611" t="inlineStr">
        <is>
          <t>Valorisation des farines animales en fertilisation = 0 kt (SIFCO)</t>
        </is>
      </c>
      <c r="H611" t="inlineStr">
        <is>
          <t>SIFCO</t>
        </is>
      </c>
      <c r="I611" t="inlineStr">
        <is>
          <t>Statistique comprenant également les autres espèces ainsi que les exportations = extrapolation à partir de la production de C3 de chaque espèce et des exportations tous débouchés confondus</t>
        </is>
      </c>
      <c r="J611" t="inlineStr">
        <is>
          <t>Volume</t>
        </is>
      </c>
      <c r="K611" t="inlineStr">
        <is>
          <t>Valorisation des farines animales en fertilisation</t>
        </is>
      </c>
      <c r="L611" t="inlineStr">
        <is>
          <t>Coproduits - SIFCO</t>
        </is>
      </c>
      <c r="M611" t="inlineStr">
        <is>
          <t>Très faible</t>
        </is>
      </c>
      <c r="N611" t="n">
        <v>0.01</v>
      </c>
      <c r="O611" t="inlineStr"/>
      <c r="P611" t="inlineStr"/>
    </row>
    <row r="612" ht="15" customHeight="1">
      <c r="A612" s="150" t="inlineStr">
        <is>
          <t>Farines animales</t>
        </is>
      </c>
      <c r="B612" t="inlineStr">
        <is>
          <t>Usages non-alimentaires</t>
        </is>
      </c>
      <c r="C612" t="inlineStr">
        <is>
          <t>Viande chevaline</t>
        </is>
      </c>
      <c r="D612" t="inlineStr">
        <is>
          <t>France</t>
        </is>
      </c>
      <c r="E612" t="inlineStr">
        <is>
          <t>2023</t>
        </is>
      </c>
      <c r="F612" t="inlineStr">
        <is>
          <t>kt</t>
        </is>
      </c>
      <c r="G612" t="inlineStr"/>
      <c r="H612" t="inlineStr"/>
      <c r="I612" t="inlineStr"/>
      <c r="J612" t="inlineStr"/>
      <c r="K612" t="inlineStr"/>
      <c r="L612" t="inlineStr"/>
      <c r="M612" t="inlineStr"/>
      <c r="N612" t="n">
        <v>0.02</v>
      </c>
      <c r="O612" t="inlineStr"/>
      <c r="P612" t="inlineStr"/>
    </row>
    <row r="613" ht="15" customHeight="1">
      <c r="A613" s="150" t="inlineStr">
        <is>
          <t>Farines animales</t>
        </is>
      </c>
      <c r="B613" t="inlineStr">
        <is>
          <t>Débouchés</t>
        </is>
      </c>
      <c r="C613" t="inlineStr">
        <is>
          <t>Viande chevaline</t>
        </is>
      </c>
      <c r="D613" t="inlineStr">
        <is>
          <t>France</t>
        </is>
      </c>
      <c r="E613" t="inlineStr">
        <is>
          <t>2023</t>
        </is>
      </c>
      <c r="F613" t="inlineStr">
        <is>
          <t>kt</t>
        </is>
      </c>
      <c r="G613" t="inlineStr"/>
      <c r="H613" t="inlineStr"/>
      <c r="I613" t="inlineStr"/>
      <c r="J613" t="inlineStr"/>
      <c r="K613" t="inlineStr"/>
      <c r="L613" t="inlineStr"/>
      <c r="M613" t="inlineStr"/>
      <c r="N613" t="n">
        <v>0.02</v>
      </c>
      <c r="O613" t="inlineStr"/>
      <c r="P613" t="inlineStr"/>
    </row>
    <row r="614" ht="15" customHeight="1">
      <c r="A614" s="150" t="inlineStr">
        <is>
          <t>Graisses animales</t>
        </is>
      </c>
      <c r="B614" t="inlineStr">
        <is>
          <t>Energie</t>
        </is>
      </c>
      <c r="C614" t="inlineStr">
        <is>
          <t>Viande chevaline</t>
        </is>
      </c>
      <c r="D614" t="inlineStr">
        <is>
          <t>France</t>
        </is>
      </c>
      <c r="E614" t="inlineStr">
        <is>
          <t>2023</t>
        </is>
      </c>
      <c r="F614" t="inlineStr">
        <is>
          <t>kt</t>
        </is>
      </c>
      <c r="G614" t="inlineStr">
        <is>
          <t>Valorisation des graisses animales en énergie = 0 kt (SIFCO)</t>
        </is>
      </c>
      <c r="H614" t="inlineStr">
        <is>
          <t>SIFCO</t>
        </is>
      </c>
      <c r="I614" t="inlineStr">
        <is>
          <t>Statistique comprenant également les autres espèces ainsi que les exportations = extrapolation à partir de la production de C3 de chaque espèce et des exportations tous débouchés confondus</t>
        </is>
      </c>
      <c r="J614" t="inlineStr">
        <is>
          <t>Volume</t>
        </is>
      </c>
      <c r="K614" t="inlineStr">
        <is>
          <t>Valorisation des graisses animales en énergie</t>
        </is>
      </c>
      <c r="L614" t="inlineStr">
        <is>
          <t>Coproduits - SIFCO</t>
        </is>
      </c>
      <c r="M614" t="inlineStr">
        <is>
          <t>Très faible</t>
        </is>
      </c>
      <c r="N614" t="n">
        <v>0.01</v>
      </c>
      <c r="O614" t="inlineStr"/>
      <c r="P614" t="inlineStr"/>
    </row>
    <row r="615" ht="15" customHeight="1">
      <c r="A615" s="150" t="inlineStr">
        <is>
          <t>Graisses animales</t>
        </is>
      </c>
      <c r="B615" t="inlineStr">
        <is>
          <t>Usages non-alimentaires</t>
        </is>
      </c>
      <c r="C615" t="inlineStr">
        <is>
          <t>Viande chevaline</t>
        </is>
      </c>
      <c r="D615" t="inlineStr">
        <is>
          <t>France</t>
        </is>
      </c>
      <c r="E615" t="inlineStr">
        <is>
          <t>2023</t>
        </is>
      </c>
      <c r="F615" t="inlineStr">
        <is>
          <t>kt</t>
        </is>
      </c>
      <c r="G615" t="inlineStr"/>
      <c r="H615" t="inlineStr"/>
      <c r="I615" t="inlineStr"/>
      <c r="J615" t="inlineStr"/>
      <c r="K615" t="inlineStr"/>
      <c r="L615" t="inlineStr"/>
      <c r="M615" t="inlineStr"/>
      <c r="N615" t="n">
        <v>0.01</v>
      </c>
      <c r="O615" t="inlineStr"/>
      <c r="P615" t="inlineStr"/>
    </row>
    <row r="616" ht="15" customHeight="1">
      <c r="A616" s="150" t="inlineStr">
        <is>
          <t>Graisses animales</t>
        </is>
      </c>
      <c r="B616" t="inlineStr">
        <is>
          <t>Débouchés</t>
        </is>
      </c>
      <c r="C616" t="inlineStr">
        <is>
          <t>Viande chevaline</t>
        </is>
      </c>
      <c r="D616" t="inlineStr">
        <is>
          <t>France</t>
        </is>
      </c>
      <c r="E616" t="inlineStr">
        <is>
          <t>2023</t>
        </is>
      </c>
      <c r="F616" t="inlineStr">
        <is>
          <t>kt</t>
        </is>
      </c>
      <c r="G616" t="inlineStr"/>
      <c r="H616" t="inlineStr"/>
      <c r="I616" t="inlineStr"/>
      <c r="J616" t="inlineStr"/>
      <c r="K616" t="inlineStr"/>
      <c r="L616" t="inlineStr"/>
      <c r="M616" t="inlineStr"/>
      <c r="N616" t="n">
        <v>0.01</v>
      </c>
      <c r="O616" t="inlineStr"/>
      <c r="P616" t="inlineStr"/>
    </row>
    <row r="617" ht="15" customHeight="1">
      <c r="A617" s="150" t="inlineStr">
        <is>
          <t>PAT et CGA</t>
        </is>
      </c>
      <c r="B617" t="inlineStr">
        <is>
          <t>Charcuterie industrielle</t>
        </is>
      </c>
      <c r="C617" t="inlineStr">
        <is>
          <t>Viande chevaline</t>
        </is>
      </c>
      <c r="D617" t="inlineStr">
        <is>
          <t>France</t>
        </is>
      </c>
      <c r="E617" t="inlineStr">
        <is>
          <t>2023</t>
        </is>
      </c>
      <c r="F617" t="inlineStr">
        <is>
          <t>kt</t>
        </is>
      </c>
      <c r="G617" t="inlineStr"/>
      <c r="H617" t="inlineStr"/>
      <c r="I617" t="inlineStr"/>
      <c r="J617" t="inlineStr"/>
      <c r="K617" t="inlineStr"/>
      <c r="L617" t="inlineStr"/>
      <c r="M617" t="inlineStr"/>
      <c r="N617" t="n">
        <v>0</v>
      </c>
      <c r="O617" t="n">
        <v>0</v>
      </c>
      <c r="P617" t="n">
        <v>0</v>
      </c>
    </row>
    <row r="618" ht="15" customHeight="1">
      <c r="A618" s="150" t="inlineStr">
        <is>
          <t>PAT et CGA</t>
        </is>
      </c>
      <c r="B618" t="inlineStr">
        <is>
          <t>Fabrication de plats préparés</t>
        </is>
      </c>
      <c r="C618" t="inlineStr">
        <is>
          <t>Viande chevaline</t>
        </is>
      </c>
      <c r="D618" t="inlineStr">
        <is>
          <t>France</t>
        </is>
      </c>
      <c r="E618" t="inlineStr">
        <is>
          <t>2023</t>
        </is>
      </c>
      <c r="F618" t="inlineStr">
        <is>
          <t>kt</t>
        </is>
      </c>
      <c r="G618" t="inlineStr"/>
      <c r="H618" t="inlineStr"/>
      <c r="I618" t="inlineStr"/>
      <c r="J618" t="inlineStr"/>
      <c r="K618" t="inlineStr"/>
      <c r="L618" t="inlineStr"/>
      <c r="M618" t="inlineStr"/>
      <c r="N618" t="n">
        <v>0</v>
      </c>
      <c r="O618" t="n">
        <v>0</v>
      </c>
      <c r="P618" t="n">
        <v>0</v>
      </c>
    </row>
    <row r="619" ht="15" customHeight="1">
      <c r="A619" s="150" t="inlineStr">
        <is>
          <t>PAT et CGA</t>
        </is>
      </c>
      <c r="B619" t="inlineStr">
        <is>
          <t>Alimentation animale rente</t>
        </is>
      </c>
      <c r="C619" t="inlineStr">
        <is>
          <t>Viande chevaline</t>
        </is>
      </c>
      <c r="D619" t="inlineStr">
        <is>
          <t>France</t>
        </is>
      </c>
      <c r="E619" t="inlineStr">
        <is>
          <t>2023</t>
        </is>
      </c>
      <c r="F619" t="inlineStr">
        <is>
          <t>kt</t>
        </is>
      </c>
      <c r="G619" t="inlineStr"/>
      <c r="H619" t="inlineStr"/>
      <c r="I619" t="inlineStr"/>
      <c r="J619" t="inlineStr"/>
      <c r="K619" t="inlineStr"/>
      <c r="L619" t="inlineStr"/>
      <c r="M619" t="inlineStr"/>
      <c r="N619" t="n">
        <v>0</v>
      </c>
      <c r="O619" t="inlineStr"/>
      <c r="P619" t="inlineStr"/>
    </row>
    <row r="620" ht="15" customHeight="1">
      <c r="A620" s="150" t="inlineStr">
        <is>
          <t>PAT et CGA</t>
        </is>
      </c>
      <c r="B620" t="inlineStr">
        <is>
          <t>Petfood</t>
        </is>
      </c>
      <c r="C620" t="inlineStr">
        <is>
          <t>Viande chevaline</t>
        </is>
      </c>
      <c r="D620" t="inlineStr">
        <is>
          <t>France</t>
        </is>
      </c>
      <c r="E620" t="inlineStr">
        <is>
          <t>2023</t>
        </is>
      </c>
      <c r="F620" t="inlineStr">
        <is>
          <t>kt</t>
        </is>
      </c>
      <c r="G620" t="inlineStr"/>
      <c r="H620" t="inlineStr"/>
      <c r="I620" t="inlineStr"/>
      <c r="J620" t="inlineStr"/>
      <c r="K620" t="inlineStr"/>
      <c r="L620" t="inlineStr"/>
      <c r="M620" t="inlineStr"/>
      <c r="N620" t="n">
        <v>0.05</v>
      </c>
      <c r="O620" t="inlineStr"/>
      <c r="P620" t="inlineStr"/>
    </row>
    <row r="621" ht="15" customHeight="1">
      <c r="A621" s="150" t="inlineStr">
        <is>
          <t>PAT et CGA</t>
        </is>
      </c>
      <c r="B621" t="inlineStr">
        <is>
          <t>Aquaculture</t>
        </is>
      </c>
      <c r="C621" t="inlineStr">
        <is>
          <t>Viande chevaline</t>
        </is>
      </c>
      <c r="D621" t="inlineStr">
        <is>
          <t>France</t>
        </is>
      </c>
      <c r="E621" t="inlineStr">
        <is>
          <t>2023</t>
        </is>
      </c>
      <c r="F621" t="inlineStr">
        <is>
          <t>kt</t>
        </is>
      </c>
      <c r="G621" t="inlineStr"/>
      <c r="H621" t="inlineStr"/>
      <c r="I621" t="inlineStr"/>
      <c r="J621" t="inlineStr"/>
      <c r="K621" t="inlineStr"/>
      <c r="L621" t="inlineStr"/>
      <c r="M621" t="inlineStr"/>
      <c r="N621" t="n">
        <v>0</v>
      </c>
      <c r="O621" t="inlineStr"/>
      <c r="P621" t="inlineStr"/>
    </row>
    <row r="622" ht="15" customHeight="1">
      <c r="A622" s="150" t="inlineStr">
        <is>
          <t>PAT et CGA</t>
        </is>
      </c>
      <c r="B622" t="inlineStr">
        <is>
          <t>Energie</t>
        </is>
      </c>
      <c r="C622" t="inlineStr">
        <is>
          <t>Viande chevaline</t>
        </is>
      </c>
      <c r="D622" t="inlineStr">
        <is>
          <t>France</t>
        </is>
      </c>
      <c r="E622" t="inlineStr">
        <is>
          <t>2023</t>
        </is>
      </c>
      <c r="F622" t="inlineStr">
        <is>
          <t>kt</t>
        </is>
      </c>
      <c r="G622" t="inlineStr"/>
      <c r="H622" t="inlineStr"/>
      <c r="I622" t="inlineStr"/>
      <c r="J622" t="inlineStr"/>
      <c r="K622" t="inlineStr"/>
      <c r="L622" t="inlineStr"/>
      <c r="M622" t="inlineStr"/>
      <c r="N622" t="n">
        <v>0.01</v>
      </c>
      <c r="O622" t="inlineStr"/>
      <c r="P622" t="inlineStr"/>
    </row>
    <row r="623" ht="15" customHeight="1">
      <c r="A623" s="150" t="inlineStr">
        <is>
          <t>PAT et CGA</t>
        </is>
      </c>
      <c r="B623" t="inlineStr">
        <is>
          <t>Fertilisation</t>
        </is>
      </c>
      <c r="C623" t="inlineStr">
        <is>
          <t>Viande chevaline</t>
        </is>
      </c>
      <c r="D623" t="inlineStr">
        <is>
          <t>France</t>
        </is>
      </c>
      <c r="E623" t="inlineStr">
        <is>
          <t>2023</t>
        </is>
      </c>
      <c r="F623" t="inlineStr">
        <is>
          <t>kt</t>
        </is>
      </c>
      <c r="G623" t="inlineStr"/>
      <c r="H623" t="inlineStr"/>
      <c r="I623" t="inlineStr"/>
      <c r="J623" t="inlineStr"/>
      <c r="K623" t="inlineStr"/>
      <c r="L623" t="inlineStr"/>
      <c r="M623" t="inlineStr"/>
      <c r="N623" t="n">
        <v>0</v>
      </c>
      <c r="O623" t="inlineStr"/>
      <c r="P623" t="inlineStr"/>
    </row>
    <row r="624" ht="15" customHeight="1">
      <c r="A624" s="150" t="inlineStr">
        <is>
          <t>PAT et CGA</t>
        </is>
      </c>
      <c r="B624" t="inlineStr">
        <is>
          <t>Autres industries</t>
        </is>
      </c>
      <c r="C624" t="inlineStr">
        <is>
          <t>Viande chevaline</t>
        </is>
      </c>
      <c r="D624" t="inlineStr">
        <is>
          <t>France</t>
        </is>
      </c>
      <c r="E624" t="inlineStr">
        <is>
          <t>2023</t>
        </is>
      </c>
      <c r="F624" t="inlineStr">
        <is>
          <t>kt</t>
        </is>
      </c>
      <c r="G624" t="inlineStr"/>
      <c r="H624" t="inlineStr"/>
      <c r="I624" t="inlineStr"/>
      <c r="J624" t="inlineStr"/>
      <c r="K624" t="inlineStr"/>
      <c r="L624" t="inlineStr"/>
      <c r="M624" t="inlineStr"/>
      <c r="N624" t="n">
        <v>0.01</v>
      </c>
      <c r="O624" t="inlineStr"/>
      <c r="P624" t="inlineStr"/>
    </row>
    <row r="625" ht="15" customHeight="1">
      <c r="A625" s="150" t="inlineStr">
        <is>
          <t>PAT et CGA</t>
        </is>
      </c>
      <c r="B625" t="inlineStr">
        <is>
          <t>Autres usages (ou usages inconnus)</t>
        </is>
      </c>
      <c r="C625" t="inlineStr">
        <is>
          <t>Viande chevaline</t>
        </is>
      </c>
      <c r="D625" t="inlineStr">
        <is>
          <t>France</t>
        </is>
      </c>
      <c r="E625" t="inlineStr">
        <is>
          <t>2023</t>
        </is>
      </c>
      <c r="F625" t="inlineStr">
        <is>
          <t>kt</t>
        </is>
      </c>
      <c r="G625" t="inlineStr"/>
      <c r="H625" t="inlineStr"/>
      <c r="I625" t="inlineStr"/>
      <c r="J625" t="inlineStr"/>
      <c r="K625" t="inlineStr"/>
      <c r="L625" t="inlineStr"/>
      <c r="M625" t="inlineStr"/>
      <c r="N625" t="n">
        <v>0</v>
      </c>
      <c r="O625" t="inlineStr"/>
      <c r="P625" t="inlineStr"/>
    </row>
    <row r="626" ht="15" customHeight="1">
      <c r="A626" s="150" t="inlineStr">
        <is>
          <t>PAT et CGA</t>
        </is>
      </c>
      <c r="B626" t="inlineStr">
        <is>
          <t>Export</t>
        </is>
      </c>
      <c r="C626" t="inlineStr">
        <is>
          <t>Viande chevaline</t>
        </is>
      </c>
      <c r="D626" t="inlineStr">
        <is>
          <t>France</t>
        </is>
      </c>
      <c r="E626" t="inlineStr">
        <is>
          <t>2023</t>
        </is>
      </c>
      <c r="F626" t="inlineStr">
        <is>
          <t>kt</t>
        </is>
      </c>
      <c r="G626" t="inlineStr"/>
      <c r="H626" t="inlineStr"/>
      <c r="I626" t="inlineStr"/>
      <c r="J626" t="inlineStr"/>
      <c r="K626" t="inlineStr"/>
      <c r="L626" t="inlineStr"/>
      <c r="M626" t="inlineStr"/>
      <c r="N626" t="n">
        <v>0.21</v>
      </c>
      <c r="O626" t="inlineStr"/>
      <c r="P626" t="inlineStr"/>
    </row>
    <row r="627" ht="15" customHeight="1">
      <c r="A627" s="150" t="inlineStr">
        <is>
          <t>PAT et CGA</t>
        </is>
      </c>
      <c r="B627" t="inlineStr">
        <is>
          <t>Autres IAA</t>
        </is>
      </c>
      <c r="C627" t="inlineStr">
        <is>
          <t>Viande chevaline</t>
        </is>
      </c>
      <c r="D627" t="inlineStr">
        <is>
          <t>France</t>
        </is>
      </c>
      <c r="E627" t="inlineStr">
        <is>
          <t>2023</t>
        </is>
      </c>
      <c r="F627" t="inlineStr">
        <is>
          <t>kt</t>
        </is>
      </c>
      <c r="G627" t="inlineStr"/>
      <c r="H627" t="inlineStr"/>
      <c r="I627" t="inlineStr"/>
      <c r="J627" t="inlineStr"/>
      <c r="K627" t="inlineStr"/>
      <c r="L627" t="inlineStr"/>
      <c r="M627" t="inlineStr"/>
      <c r="N627" t="n">
        <v>0.01</v>
      </c>
      <c r="O627" t="inlineStr"/>
      <c r="P627" t="inlineStr"/>
    </row>
    <row r="628" ht="15" customHeight="1">
      <c r="A628" s="150" t="inlineStr">
        <is>
          <t>PAT et CGA</t>
        </is>
      </c>
      <c r="B628" t="inlineStr">
        <is>
          <t>Alimentation humaine</t>
        </is>
      </c>
      <c r="C628" t="inlineStr">
        <is>
          <t>Viande chevaline</t>
        </is>
      </c>
      <c r="D628" t="inlineStr">
        <is>
          <t>France</t>
        </is>
      </c>
      <c r="E628" t="inlineStr">
        <is>
          <t>2023</t>
        </is>
      </c>
      <c r="F628" t="inlineStr">
        <is>
          <t>kt</t>
        </is>
      </c>
      <c r="G628" t="inlineStr"/>
      <c r="H628" t="inlineStr"/>
      <c r="I628" t="inlineStr"/>
      <c r="J628" t="inlineStr"/>
      <c r="K628" t="inlineStr"/>
      <c r="L628" t="inlineStr"/>
      <c r="M628" t="inlineStr"/>
      <c r="N628" t="n">
        <v>0.01</v>
      </c>
      <c r="O628" t="inlineStr"/>
      <c r="P628" t="inlineStr"/>
    </row>
    <row r="629" ht="15" customHeight="1">
      <c r="A629" s="150" t="inlineStr">
        <is>
          <t>PAT et CGA</t>
        </is>
      </c>
      <c r="B629" t="inlineStr">
        <is>
          <t>Usages alimentaires</t>
        </is>
      </c>
      <c r="C629" t="inlineStr">
        <is>
          <t>Viande chevaline</t>
        </is>
      </c>
      <c r="D629" t="inlineStr">
        <is>
          <t>France</t>
        </is>
      </c>
      <c r="E629" t="inlineStr">
        <is>
          <t>2023</t>
        </is>
      </c>
      <c r="F629" t="inlineStr">
        <is>
          <t>kt</t>
        </is>
      </c>
      <c r="G629" t="inlineStr"/>
      <c r="H629" t="inlineStr"/>
      <c r="I629" t="inlineStr"/>
      <c r="J629" t="inlineStr"/>
      <c r="K629" t="inlineStr"/>
      <c r="L629" t="inlineStr"/>
      <c r="M629" t="inlineStr"/>
      <c r="N629" t="n">
        <v>0.07000000000000001</v>
      </c>
      <c r="O629" t="inlineStr"/>
      <c r="P629" t="inlineStr"/>
    </row>
    <row r="630" ht="15" customHeight="1">
      <c r="A630" s="150" t="inlineStr">
        <is>
          <t>PAT et CGA</t>
        </is>
      </c>
      <c r="B630" t="inlineStr">
        <is>
          <t>Alimentation animale</t>
        </is>
      </c>
      <c r="C630" t="inlineStr">
        <is>
          <t>Viande chevaline</t>
        </is>
      </c>
      <c r="D630" t="inlineStr">
        <is>
          <t>France</t>
        </is>
      </c>
      <c r="E630" t="inlineStr">
        <is>
          <t>2023</t>
        </is>
      </c>
      <c r="F630" t="inlineStr">
        <is>
          <t>kt</t>
        </is>
      </c>
      <c r="G630" t="inlineStr"/>
      <c r="H630" t="inlineStr"/>
      <c r="I630" t="inlineStr"/>
      <c r="J630" t="inlineStr"/>
      <c r="K630" t="inlineStr"/>
      <c r="L630" t="inlineStr"/>
      <c r="M630" t="inlineStr"/>
      <c r="N630" t="n">
        <v>0.06</v>
      </c>
      <c r="O630" t="inlineStr"/>
      <c r="P630" t="inlineStr"/>
    </row>
    <row r="631" ht="15" customHeight="1">
      <c r="A631" s="150" t="inlineStr">
        <is>
          <t>PAT et CGA</t>
        </is>
      </c>
      <c r="B631" t="inlineStr">
        <is>
          <t>Débouchés</t>
        </is>
      </c>
      <c r="C631" t="inlineStr">
        <is>
          <t>Viande chevaline</t>
        </is>
      </c>
      <c r="D631" t="inlineStr">
        <is>
          <t>France</t>
        </is>
      </c>
      <c r="E631" t="inlineStr">
        <is>
          <t>2023</t>
        </is>
      </c>
      <c r="F631" t="inlineStr">
        <is>
          <t>kt</t>
        </is>
      </c>
      <c r="G631" t="inlineStr"/>
      <c r="H631" t="inlineStr"/>
      <c r="I631" t="inlineStr"/>
      <c r="J631" t="inlineStr"/>
      <c r="K631" t="inlineStr"/>
      <c r="L631" t="inlineStr"/>
      <c r="M631" t="inlineStr"/>
      <c r="N631" t="n">
        <v>0.09</v>
      </c>
      <c r="O631" t="inlineStr"/>
      <c r="P631" t="inlineStr"/>
    </row>
    <row r="632" ht="15" customHeight="1">
      <c r="A632" s="150" t="inlineStr">
        <is>
          <t>PAT et CGA</t>
        </is>
      </c>
      <c r="B632" t="inlineStr">
        <is>
          <t>Usages non-alimentaires</t>
        </is>
      </c>
      <c r="C632" t="inlineStr">
        <is>
          <t>Viande chevaline</t>
        </is>
      </c>
      <c r="D632" t="inlineStr">
        <is>
          <t>France</t>
        </is>
      </c>
      <c r="E632" t="inlineStr">
        <is>
          <t>2023</t>
        </is>
      </c>
      <c r="F632" t="inlineStr">
        <is>
          <t>kt</t>
        </is>
      </c>
      <c r="G632" t="inlineStr"/>
      <c r="H632" t="inlineStr"/>
      <c r="I632" t="inlineStr"/>
      <c r="J632" t="inlineStr"/>
      <c r="K632" t="inlineStr"/>
      <c r="L632" t="inlineStr"/>
      <c r="M632" t="inlineStr"/>
      <c r="N632" t="n">
        <v>0.02</v>
      </c>
      <c r="O632" t="inlineStr"/>
      <c r="P632" t="inlineStr"/>
    </row>
    <row r="633" ht="15" customHeight="1">
      <c r="A633" s="150" t="inlineStr">
        <is>
          <t>Protéines animales transformées</t>
        </is>
      </c>
      <c r="B633" t="inlineStr">
        <is>
          <t>Charcuterie industrielle</t>
        </is>
      </c>
      <c r="C633" t="inlineStr">
        <is>
          <t>Viande chevaline</t>
        </is>
      </c>
      <c r="D633" t="inlineStr">
        <is>
          <t>France</t>
        </is>
      </c>
      <c r="E633" t="inlineStr">
        <is>
          <t>2023</t>
        </is>
      </c>
      <c r="F633" t="inlineStr">
        <is>
          <t>kt</t>
        </is>
      </c>
      <c r="G633" t="inlineStr"/>
      <c r="H633" t="inlineStr"/>
      <c r="I633" t="inlineStr"/>
      <c r="J633" t="inlineStr"/>
      <c r="K633" t="inlineStr"/>
      <c r="L633" t="inlineStr"/>
      <c r="M633" t="inlineStr"/>
      <c r="N633" t="n">
        <v>0</v>
      </c>
      <c r="O633" t="n">
        <v>0</v>
      </c>
      <c r="P633" t="n">
        <v>0</v>
      </c>
    </row>
    <row r="634" ht="15" customHeight="1">
      <c r="A634" s="150" t="inlineStr">
        <is>
          <t>Protéines animales transformées</t>
        </is>
      </c>
      <c r="B634" t="inlineStr">
        <is>
          <t>Fabrication de plats préparés</t>
        </is>
      </c>
      <c r="C634" t="inlineStr">
        <is>
          <t>Viande chevaline</t>
        </is>
      </c>
      <c r="D634" t="inlineStr">
        <is>
          <t>France</t>
        </is>
      </c>
      <c r="E634" t="inlineStr">
        <is>
          <t>2023</t>
        </is>
      </c>
      <c r="F634" t="inlineStr">
        <is>
          <t>kt</t>
        </is>
      </c>
      <c r="G634" t="inlineStr"/>
      <c r="H634" t="inlineStr"/>
      <c r="I634" t="inlineStr"/>
      <c r="J634" t="inlineStr"/>
      <c r="K634" t="inlineStr"/>
      <c r="L634" t="inlineStr"/>
      <c r="M634" t="inlineStr"/>
      <c r="N634" t="n">
        <v>0</v>
      </c>
      <c r="O634" t="n">
        <v>0</v>
      </c>
      <c r="P634" t="n">
        <v>0</v>
      </c>
    </row>
    <row r="635" ht="15" customHeight="1">
      <c r="A635" s="150" t="inlineStr">
        <is>
          <t>Protéines animales transformées</t>
        </is>
      </c>
      <c r="B635" t="inlineStr">
        <is>
          <t>Alimentation animale rente</t>
        </is>
      </c>
      <c r="C635" t="inlineStr">
        <is>
          <t>Viande chevaline</t>
        </is>
      </c>
      <c r="D635" t="inlineStr">
        <is>
          <t>France</t>
        </is>
      </c>
      <c r="E635" t="inlineStr">
        <is>
          <t>2023</t>
        </is>
      </c>
      <c r="F635" t="inlineStr">
        <is>
          <t>kt</t>
        </is>
      </c>
      <c r="G635" t="inlineStr">
        <is>
          <t>Valorisation des PAT en alimentation animale rente = 0 kt (SIFCO)</t>
        </is>
      </c>
      <c r="H635" t="inlineStr">
        <is>
          <t>SIFCO</t>
        </is>
      </c>
      <c r="I635" t="inlineStr">
        <is>
          <t>Statistique comprenant également les autres espèces ainsi que les exportations = extrapolation à partir de la production de C3 de chaque espèce et des exportations tous débouchés confondus</t>
        </is>
      </c>
      <c r="J635" t="inlineStr">
        <is>
          <t>Volume</t>
        </is>
      </c>
      <c r="K635" t="inlineStr">
        <is>
          <t>Valorisation des PAT en alimentation animale rente</t>
        </is>
      </c>
      <c r="L635" t="inlineStr">
        <is>
          <t>Coproduits - SIFCO</t>
        </is>
      </c>
      <c r="M635" t="inlineStr">
        <is>
          <t>Très faible</t>
        </is>
      </c>
      <c r="N635" t="n">
        <v>0</v>
      </c>
      <c r="O635" t="inlineStr"/>
      <c r="P635" t="inlineStr"/>
    </row>
    <row r="636" ht="15" customHeight="1">
      <c r="A636" s="150" t="inlineStr">
        <is>
          <t>Protéines animales transformées</t>
        </is>
      </c>
      <c r="B636" t="inlineStr">
        <is>
          <t>Petfood</t>
        </is>
      </c>
      <c r="C636" t="inlineStr">
        <is>
          <t>Viande chevaline</t>
        </is>
      </c>
      <c r="D636" t="inlineStr">
        <is>
          <t>France</t>
        </is>
      </c>
      <c r="E636" t="inlineStr">
        <is>
          <t>2023</t>
        </is>
      </c>
      <c r="F636" t="inlineStr">
        <is>
          <t>kt</t>
        </is>
      </c>
      <c r="G636" t="inlineStr">
        <is>
          <t>Valorisation des PAT en petfood = 0 kt (SIFCO)</t>
        </is>
      </c>
      <c r="H636" t="inlineStr">
        <is>
          <t>SIFCO</t>
        </is>
      </c>
      <c r="I636" t="inlineStr">
        <is>
          <t>Statistique comprenant également les autres espèces ainsi que les exportations = extrapolation à partir de la production de C3 de chaque espèce et des exportations tous débouchés confondus</t>
        </is>
      </c>
      <c r="J636" t="inlineStr">
        <is>
          <t>Volume</t>
        </is>
      </c>
      <c r="K636" t="inlineStr">
        <is>
          <t>Valorisation des PAT en petfood</t>
        </is>
      </c>
      <c r="L636" t="inlineStr">
        <is>
          <t>Coproduits - SIFCO</t>
        </is>
      </c>
      <c r="M636" t="inlineStr">
        <is>
          <t>Très faible</t>
        </is>
      </c>
      <c r="N636" t="n">
        <v>0.05</v>
      </c>
      <c r="O636" t="inlineStr"/>
      <c r="P636" t="inlineStr"/>
    </row>
    <row r="637" ht="15" customHeight="1">
      <c r="A637" s="150" t="inlineStr">
        <is>
          <t>Protéines animales transformées</t>
        </is>
      </c>
      <c r="B637" t="inlineStr">
        <is>
          <t>Aquaculture</t>
        </is>
      </c>
      <c r="C637" t="inlineStr">
        <is>
          <t>Viande chevaline</t>
        </is>
      </c>
      <c r="D637" t="inlineStr">
        <is>
          <t>France</t>
        </is>
      </c>
      <c r="E637" t="inlineStr">
        <is>
          <t>2023</t>
        </is>
      </c>
      <c r="F637" t="inlineStr">
        <is>
          <t>kt</t>
        </is>
      </c>
      <c r="G637" t="inlineStr">
        <is>
          <t>Valorisation des PAT en aquaculture = 0 kt (SIFCO)</t>
        </is>
      </c>
      <c r="H637" t="inlineStr">
        <is>
          <t>SIFCO</t>
        </is>
      </c>
      <c r="I637" t="inlineStr">
        <is>
          <t>Statistique comprenant également les autres espèces ainsi que les exportations = extrapolation à partir de la production de C3 de chaque espèce et des exportations tous débouchés confondus</t>
        </is>
      </c>
      <c r="J637" t="inlineStr">
        <is>
          <t>Volume</t>
        </is>
      </c>
      <c r="K637" t="inlineStr">
        <is>
          <t>Valorisation des PAT en aquaculture</t>
        </is>
      </c>
      <c r="L637" t="inlineStr">
        <is>
          <t>Coproduits - SIFCO</t>
        </is>
      </c>
      <c r="M637" t="inlineStr">
        <is>
          <t>Très faible</t>
        </is>
      </c>
      <c r="N637" t="n">
        <v>0</v>
      </c>
      <c r="O637" t="inlineStr"/>
      <c r="P637" t="inlineStr"/>
    </row>
    <row r="638" ht="15" customHeight="1">
      <c r="A638" s="150" t="inlineStr">
        <is>
          <t>Protéines animales transformées</t>
        </is>
      </c>
      <c r="B638" t="inlineStr">
        <is>
          <t>Energie</t>
        </is>
      </c>
      <c r="C638" t="inlineStr">
        <is>
          <t>Viande chevaline</t>
        </is>
      </c>
      <c r="D638" t="inlineStr">
        <is>
          <t>France</t>
        </is>
      </c>
      <c r="E638" t="inlineStr">
        <is>
          <t>2023</t>
        </is>
      </c>
      <c r="F638" t="inlineStr">
        <is>
          <t>kt</t>
        </is>
      </c>
      <c r="G638" t="inlineStr">
        <is>
          <t>Valorisation des PAT en énergie = 0 kt (SIFCO)</t>
        </is>
      </c>
      <c r="H638" t="inlineStr">
        <is>
          <t>SIFCO</t>
        </is>
      </c>
      <c r="I638" t="inlineStr">
        <is>
          <t>Statistique comprenant également les autres espèces ainsi que les exportations = extrapolation à partir de la production de C3 de chaque espèce et des exportations tous débouchés confondus</t>
        </is>
      </c>
      <c r="J638" t="inlineStr">
        <is>
          <t>Volume</t>
        </is>
      </c>
      <c r="K638" t="inlineStr">
        <is>
          <t>Valorisation des PAT en énergie</t>
        </is>
      </c>
      <c r="L638" t="inlineStr">
        <is>
          <t>Coproduits - SIFCO</t>
        </is>
      </c>
      <c r="M638" t="inlineStr">
        <is>
          <t>Très faible</t>
        </is>
      </c>
      <c r="N638" t="n">
        <v>0</v>
      </c>
      <c r="O638" t="inlineStr"/>
      <c r="P638" t="inlineStr"/>
    </row>
    <row r="639" ht="15" customHeight="1">
      <c r="A639" s="150" t="inlineStr">
        <is>
          <t>Protéines animales transformées</t>
        </is>
      </c>
      <c r="B639" t="inlineStr">
        <is>
          <t>Fertilisation</t>
        </is>
      </c>
      <c r="C639" t="inlineStr">
        <is>
          <t>Viande chevaline</t>
        </is>
      </c>
      <c r="D639" t="inlineStr">
        <is>
          <t>France</t>
        </is>
      </c>
      <c r="E639" t="inlineStr">
        <is>
          <t>2023</t>
        </is>
      </c>
      <c r="F639" t="inlineStr">
        <is>
          <t>kt</t>
        </is>
      </c>
      <c r="G639" t="inlineStr">
        <is>
          <t>Valorisation des PAT en fertilisation = 0 kt (SIFCO)</t>
        </is>
      </c>
      <c r="H639" t="inlineStr">
        <is>
          <t>SIFCO</t>
        </is>
      </c>
      <c r="I639" t="inlineStr">
        <is>
          <t>Statistique comprenant également les autres espèces ainsi que les exportations = extrapolation à partir de la production de C3 de chaque espèce et des exportations tous débouchés confondus</t>
        </is>
      </c>
      <c r="J639" t="inlineStr">
        <is>
          <t>Volume</t>
        </is>
      </c>
      <c r="K639" t="inlineStr">
        <is>
          <t>Valorisation des PAT en fertilisation</t>
        </is>
      </c>
      <c r="L639" t="inlineStr">
        <is>
          <t>Coproduits - SIFCO</t>
        </is>
      </c>
      <c r="M639" t="inlineStr">
        <is>
          <t>Très faible</t>
        </is>
      </c>
      <c r="N639" t="n">
        <v>0</v>
      </c>
      <c r="O639" t="inlineStr"/>
      <c r="P639" t="inlineStr"/>
    </row>
    <row r="640" ht="15" customHeight="1">
      <c r="A640" s="150" t="inlineStr">
        <is>
          <t>Protéines animales transformées</t>
        </is>
      </c>
      <c r="B640" t="inlineStr">
        <is>
          <t>Autres industries</t>
        </is>
      </c>
      <c r="C640" t="inlineStr">
        <is>
          <t>Viande chevaline</t>
        </is>
      </c>
      <c r="D640" t="inlineStr">
        <is>
          <t>France</t>
        </is>
      </c>
      <c r="E640" t="inlineStr">
        <is>
          <t>2023</t>
        </is>
      </c>
      <c r="F640" t="inlineStr">
        <is>
          <t>kt</t>
        </is>
      </c>
      <c r="G640" t="inlineStr">
        <is>
          <t>Valorisation des PAT par les autres industries = 0 kt (SIFCO)</t>
        </is>
      </c>
      <c r="H640" t="inlineStr">
        <is>
          <t>SIFCO</t>
        </is>
      </c>
      <c r="I640" t="inlineStr">
        <is>
          <t>Statistique comprenant également les autres espèces ainsi que les exportations = extrapolation à partir de la production de C3 de chaque espèce et des exportations tous débouchés confondus</t>
        </is>
      </c>
      <c r="J640" t="inlineStr">
        <is>
          <t>Volume</t>
        </is>
      </c>
      <c r="K640" t="inlineStr">
        <is>
          <t>Valorisation des PAT par les autres industries</t>
        </is>
      </c>
      <c r="L640" t="inlineStr">
        <is>
          <t>Coproduits - SIFCO</t>
        </is>
      </c>
      <c r="M640" t="inlineStr">
        <is>
          <t>Très faible</t>
        </is>
      </c>
      <c r="N640" t="n">
        <v>0</v>
      </c>
      <c r="O640" t="inlineStr"/>
      <c r="P640" t="inlineStr"/>
    </row>
    <row r="641" ht="15" customHeight="1">
      <c r="A641" s="150" t="inlineStr">
        <is>
          <t>Protéines animales transformées</t>
        </is>
      </c>
      <c r="B641" t="inlineStr">
        <is>
          <t>Autres usages (ou usages inconnus)</t>
        </is>
      </c>
      <c r="C641" t="inlineStr">
        <is>
          <t>Viande chevaline</t>
        </is>
      </c>
      <c r="D641" t="inlineStr">
        <is>
          <t>France</t>
        </is>
      </c>
      <c r="E641" t="inlineStr">
        <is>
          <t>2023</t>
        </is>
      </c>
      <c r="F641" t="inlineStr">
        <is>
          <t>kt</t>
        </is>
      </c>
      <c r="G641" t="inlineStr">
        <is>
          <t>Valorisation des PAT pour d'autres usages = 0 kt (SIFCO)</t>
        </is>
      </c>
      <c r="H641" t="inlineStr">
        <is>
          <t>SIFCO</t>
        </is>
      </c>
      <c r="I641" t="inlineStr">
        <is>
          <t>Statistique comprenant également les autres espèces ainsi que les exportations = extrapolation à partir de la production de C3 de chaque espèce et des exportations tous débouchés confondus</t>
        </is>
      </c>
      <c r="J641" t="inlineStr">
        <is>
          <t>Volume</t>
        </is>
      </c>
      <c r="K641" t="inlineStr">
        <is>
          <t>Valorisation des PAT pour d'autres usages</t>
        </is>
      </c>
      <c r="L641" t="inlineStr">
        <is>
          <t>Coproduits - SIFCO</t>
        </is>
      </c>
      <c r="M641" t="inlineStr">
        <is>
          <t>Très faible</t>
        </is>
      </c>
      <c r="N641" t="n">
        <v>0</v>
      </c>
      <c r="O641" t="inlineStr"/>
      <c r="P641" t="inlineStr"/>
    </row>
    <row r="642" ht="15" customHeight="1">
      <c r="A642" s="150" t="inlineStr">
        <is>
          <t>Protéines animales transformées</t>
        </is>
      </c>
      <c r="B642" t="inlineStr">
        <is>
          <t>Export</t>
        </is>
      </c>
      <c r="C642" t="inlineStr">
        <is>
          <t>Viande chevaline</t>
        </is>
      </c>
      <c r="D642" t="inlineStr">
        <is>
          <t>France</t>
        </is>
      </c>
      <c r="E642" t="inlineStr">
        <is>
          <t>2023</t>
        </is>
      </c>
      <c r="F642" t="inlineStr">
        <is>
          <t>kt</t>
        </is>
      </c>
      <c r="G642" t="inlineStr">
        <is>
          <t>Part de PAT exportées = 66 % (SIFCO)</t>
        </is>
      </c>
      <c r="H642" t="inlineStr">
        <is>
          <t>SIFCO</t>
        </is>
      </c>
      <c r="I642" t="inlineStr">
        <is>
          <t>Extrapolation à partir des exportations tous débouchés confondus</t>
        </is>
      </c>
      <c r="J642" t="inlineStr">
        <is>
          <t>Répartition</t>
        </is>
      </c>
      <c r="K642" t="inlineStr">
        <is>
          <t>Part de PAT exportées</t>
        </is>
      </c>
      <c r="L642" t="inlineStr">
        <is>
          <t>Coproduits - SIFCO</t>
        </is>
      </c>
      <c r="M642" t="inlineStr">
        <is>
          <t>Très faible</t>
        </is>
      </c>
      <c r="N642" t="n">
        <v>0.13</v>
      </c>
      <c r="O642" t="inlineStr"/>
      <c r="P642" t="inlineStr"/>
    </row>
    <row r="643" ht="15" customHeight="1">
      <c r="A643" s="150" t="inlineStr">
        <is>
          <t>Protéines animales transformées</t>
        </is>
      </c>
      <c r="B643" t="inlineStr">
        <is>
          <t>Autres IAA</t>
        </is>
      </c>
      <c r="C643" t="inlineStr">
        <is>
          <t>Viande chevaline</t>
        </is>
      </c>
      <c r="D643" t="inlineStr">
        <is>
          <t>France</t>
        </is>
      </c>
      <c r="E643" t="inlineStr">
        <is>
          <t>2023</t>
        </is>
      </c>
      <c r="F643" t="inlineStr">
        <is>
          <t>kt</t>
        </is>
      </c>
      <c r="G643" t="inlineStr">
        <is>
          <t>Valorisation des PAT par les autres IAA = 0 kt (SIFCO)</t>
        </is>
      </c>
      <c r="H643" t="inlineStr">
        <is>
          <t>SIFCO</t>
        </is>
      </c>
      <c r="I643" t="inlineStr">
        <is>
          <t>Statistique comprenant également les autres espèces ainsi que les exportations = extrapolation à partir de la production de C3 de chaque espèce et des exportations tous débouchés confondus</t>
        </is>
      </c>
      <c r="J643" t="inlineStr">
        <is>
          <t>Volume</t>
        </is>
      </c>
      <c r="K643" t="inlineStr">
        <is>
          <t>Valorisation des PAT par les autres IAA</t>
        </is>
      </c>
      <c r="L643" t="inlineStr">
        <is>
          <t>Coproduits - SIFCO</t>
        </is>
      </c>
      <c r="M643" t="inlineStr">
        <is>
          <t>Très faible</t>
        </is>
      </c>
      <c r="N643" t="n">
        <v>0</v>
      </c>
      <c r="O643" t="inlineStr"/>
      <c r="P643" t="inlineStr"/>
    </row>
    <row r="644" ht="15" customHeight="1">
      <c r="A644" s="150" t="inlineStr">
        <is>
          <t>Protéines animales transformées</t>
        </is>
      </c>
      <c r="B644" t="inlineStr">
        <is>
          <t>Alimentation humaine</t>
        </is>
      </c>
      <c r="C644" t="inlineStr">
        <is>
          <t>Viande chevaline</t>
        </is>
      </c>
      <c r="D644" t="inlineStr">
        <is>
          <t>France</t>
        </is>
      </c>
      <c r="E644" t="inlineStr">
        <is>
          <t>2023</t>
        </is>
      </c>
      <c r="F644" t="inlineStr">
        <is>
          <t>kt</t>
        </is>
      </c>
      <c r="G644" t="inlineStr"/>
      <c r="H644" t="inlineStr"/>
      <c r="I644" t="inlineStr"/>
      <c r="J644" t="inlineStr"/>
      <c r="K644" t="inlineStr"/>
      <c r="L644" t="inlineStr"/>
      <c r="M644" t="inlineStr"/>
      <c r="N644" t="n">
        <v>0</v>
      </c>
      <c r="O644" t="inlineStr"/>
      <c r="P644" t="inlineStr"/>
    </row>
    <row r="645" ht="15" customHeight="1">
      <c r="A645" s="150" t="inlineStr">
        <is>
          <t>Protéines animales transformées</t>
        </is>
      </c>
      <c r="B645" t="inlineStr">
        <is>
          <t>Usages alimentaires</t>
        </is>
      </c>
      <c r="C645" t="inlineStr">
        <is>
          <t>Viande chevaline</t>
        </is>
      </c>
      <c r="D645" t="inlineStr">
        <is>
          <t>France</t>
        </is>
      </c>
      <c r="E645" t="inlineStr">
        <is>
          <t>2023</t>
        </is>
      </c>
      <c r="F645" t="inlineStr">
        <is>
          <t>kt</t>
        </is>
      </c>
      <c r="G645" t="inlineStr"/>
      <c r="H645" t="inlineStr"/>
      <c r="I645" t="inlineStr"/>
      <c r="J645" t="inlineStr"/>
      <c r="K645" t="inlineStr"/>
      <c r="L645" t="inlineStr"/>
      <c r="M645" t="inlineStr"/>
      <c r="N645" t="n">
        <v>0.06</v>
      </c>
      <c r="O645" t="inlineStr"/>
      <c r="P645" t="inlineStr"/>
    </row>
    <row r="646" ht="15" customHeight="1">
      <c r="A646" s="150" t="inlineStr">
        <is>
          <t>Protéines animales transformées</t>
        </is>
      </c>
      <c r="B646" t="inlineStr">
        <is>
          <t>Alimentation animale</t>
        </is>
      </c>
      <c r="C646" t="inlineStr">
        <is>
          <t>Viande chevaline</t>
        </is>
      </c>
      <c r="D646" t="inlineStr">
        <is>
          <t>France</t>
        </is>
      </c>
      <c r="E646" t="inlineStr">
        <is>
          <t>2023</t>
        </is>
      </c>
      <c r="F646" t="inlineStr">
        <is>
          <t>kt</t>
        </is>
      </c>
      <c r="G646" t="inlineStr"/>
      <c r="H646" t="inlineStr"/>
      <c r="I646" t="inlineStr"/>
      <c r="J646" t="inlineStr"/>
      <c r="K646" t="inlineStr"/>
      <c r="L646" t="inlineStr"/>
      <c r="M646" t="inlineStr"/>
      <c r="N646" t="n">
        <v>0.06</v>
      </c>
      <c r="O646" t="inlineStr"/>
      <c r="P646" t="inlineStr"/>
    </row>
    <row r="647" ht="15" customHeight="1">
      <c r="A647" s="150" t="inlineStr">
        <is>
          <t>Protéines animales transformées</t>
        </is>
      </c>
      <c r="B647" t="inlineStr">
        <is>
          <t>Débouchés</t>
        </is>
      </c>
      <c r="C647" t="inlineStr">
        <is>
          <t>Viande chevaline</t>
        </is>
      </c>
      <c r="D647" t="inlineStr">
        <is>
          <t>France</t>
        </is>
      </c>
      <c r="E647" t="inlineStr">
        <is>
          <t>2023</t>
        </is>
      </c>
      <c r="F647" t="inlineStr">
        <is>
          <t>kt</t>
        </is>
      </c>
      <c r="G647" t="inlineStr"/>
      <c r="H647" t="inlineStr"/>
      <c r="I647" t="inlineStr"/>
      <c r="J647" t="inlineStr"/>
      <c r="K647" t="inlineStr"/>
      <c r="L647" t="inlineStr"/>
      <c r="M647" t="inlineStr"/>
      <c r="N647" t="n">
        <v>0.06</v>
      </c>
      <c r="O647" t="inlineStr"/>
      <c r="P647" t="inlineStr"/>
    </row>
    <row r="648" ht="15" customHeight="1">
      <c r="A648" s="150" t="inlineStr">
        <is>
          <t>Protéines animales transformées</t>
        </is>
      </c>
      <c r="B648" t="inlineStr">
        <is>
          <t>Usages non-alimentaires</t>
        </is>
      </c>
      <c r="C648" t="inlineStr">
        <is>
          <t>Viande chevaline</t>
        </is>
      </c>
      <c r="D648" t="inlineStr">
        <is>
          <t>France</t>
        </is>
      </c>
      <c r="E648" t="inlineStr">
        <is>
          <t>2023</t>
        </is>
      </c>
      <c r="F648" t="inlineStr">
        <is>
          <t>kt</t>
        </is>
      </c>
      <c r="G648" t="inlineStr"/>
      <c r="H648" t="inlineStr"/>
      <c r="I648" t="inlineStr"/>
      <c r="J648" t="inlineStr"/>
      <c r="K648" t="inlineStr"/>
      <c r="L648" t="inlineStr"/>
      <c r="M648" t="inlineStr"/>
      <c r="N648" t="n">
        <v>0</v>
      </c>
      <c r="O648" t="inlineStr"/>
      <c r="P648" t="inlineStr"/>
    </row>
    <row r="649" ht="15" customHeight="1">
      <c r="A649" s="150" t="inlineStr">
        <is>
          <t>Corps gras animaux</t>
        </is>
      </c>
      <c r="B649" t="inlineStr">
        <is>
          <t>Charcuterie industrielle</t>
        </is>
      </c>
      <c r="C649" t="inlineStr">
        <is>
          <t>Viande chevaline</t>
        </is>
      </c>
      <c r="D649" t="inlineStr">
        <is>
          <t>France</t>
        </is>
      </c>
      <c r="E649" t="inlineStr">
        <is>
          <t>2023</t>
        </is>
      </c>
      <c r="F649" t="inlineStr">
        <is>
          <t>kt</t>
        </is>
      </c>
      <c r="G649" t="inlineStr"/>
      <c r="H649" t="inlineStr"/>
      <c r="I649" t="inlineStr"/>
      <c r="J649" t="inlineStr"/>
      <c r="K649" t="inlineStr"/>
      <c r="L649" t="inlineStr"/>
      <c r="M649" t="inlineStr"/>
      <c r="N649" t="n">
        <v>0</v>
      </c>
      <c r="O649" t="n">
        <v>0</v>
      </c>
      <c r="P649" t="n">
        <v>0</v>
      </c>
    </row>
    <row r="650" ht="15" customHeight="1">
      <c r="A650" s="150" t="inlineStr">
        <is>
          <t>Corps gras animaux</t>
        </is>
      </c>
      <c r="B650" t="inlineStr">
        <is>
          <t>Fabrication de plats préparés</t>
        </is>
      </c>
      <c r="C650" t="inlineStr">
        <is>
          <t>Viande chevaline</t>
        </is>
      </c>
      <c r="D650" t="inlineStr">
        <is>
          <t>France</t>
        </is>
      </c>
      <c r="E650" t="inlineStr">
        <is>
          <t>2023</t>
        </is>
      </c>
      <c r="F650" t="inlineStr">
        <is>
          <t>kt</t>
        </is>
      </c>
      <c r="G650" t="inlineStr"/>
      <c r="H650" t="inlineStr"/>
      <c r="I650" t="inlineStr"/>
      <c r="J650" t="inlineStr"/>
      <c r="K650" t="inlineStr"/>
      <c r="L650" t="inlineStr"/>
      <c r="M650" t="inlineStr"/>
      <c r="N650" t="n">
        <v>0</v>
      </c>
      <c r="O650" t="n">
        <v>0</v>
      </c>
      <c r="P650" t="n">
        <v>0</v>
      </c>
    </row>
    <row r="651" ht="15" customHeight="1">
      <c r="A651" s="150" t="inlineStr">
        <is>
          <t>Corps gras animaux</t>
        </is>
      </c>
      <c r="B651" t="inlineStr">
        <is>
          <t>Alimentation animale rente</t>
        </is>
      </c>
      <c r="C651" t="inlineStr">
        <is>
          <t>Viande chevaline</t>
        </is>
      </c>
      <c r="D651" t="inlineStr">
        <is>
          <t>France</t>
        </is>
      </c>
      <c r="E651" t="inlineStr">
        <is>
          <t>2023</t>
        </is>
      </c>
      <c r="F651" t="inlineStr">
        <is>
          <t>kt</t>
        </is>
      </c>
      <c r="G651" t="inlineStr">
        <is>
          <t>Valorisation des CGA en alimentation animale rente = 0 kt (SIFCO)</t>
        </is>
      </c>
      <c r="H651" t="inlineStr">
        <is>
          <t>SIFCO</t>
        </is>
      </c>
      <c r="I651" t="inlineStr">
        <is>
          <t>Statistique comprenant également les autres espèces ainsi que les exportations = extrapolation à partir de la production de C3 de chaque espèce et des exportations tous débouchés confondus</t>
        </is>
      </c>
      <c r="J651" t="inlineStr">
        <is>
          <t>Volume</t>
        </is>
      </c>
      <c r="K651" t="inlineStr">
        <is>
          <t>Valorisation des CGA en alimentation animale rente</t>
        </is>
      </c>
      <c r="L651" t="inlineStr">
        <is>
          <t>Coproduits - SIFCO</t>
        </is>
      </c>
      <c r="M651" t="inlineStr">
        <is>
          <t>Très faible</t>
        </is>
      </c>
      <c r="N651" t="n">
        <v>0</v>
      </c>
      <c r="O651" t="inlineStr"/>
      <c r="P651" t="inlineStr"/>
    </row>
    <row r="652" ht="15" customHeight="1">
      <c r="A652" s="150" t="inlineStr">
        <is>
          <t>Corps gras animaux</t>
        </is>
      </c>
      <c r="B652" t="inlineStr">
        <is>
          <t>Petfood</t>
        </is>
      </c>
      <c r="C652" t="inlineStr">
        <is>
          <t>Viande chevaline</t>
        </is>
      </c>
      <c r="D652" t="inlineStr">
        <is>
          <t>France</t>
        </is>
      </c>
      <c r="E652" t="inlineStr">
        <is>
          <t>2023</t>
        </is>
      </c>
      <c r="F652" t="inlineStr">
        <is>
          <t>kt</t>
        </is>
      </c>
      <c r="G652" t="inlineStr">
        <is>
          <t>Valorisation des CGA en petfood = 0 kt (SIFCO)</t>
        </is>
      </c>
      <c r="H652" t="inlineStr">
        <is>
          <t>SIFCO</t>
        </is>
      </c>
      <c r="I652" t="inlineStr">
        <is>
          <t>Statistique comprenant également les autres espèces ainsi que les exportations = extrapolation à partir de la production de C3 de chaque espèce et des exportations tous débouchés confondus</t>
        </is>
      </c>
      <c r="J652" t="inlineStr">
        <is>
          <t>Volume</t>
        </is>
      </c>
      <c r="K652" t="inlineStr">
        <is>
          <t>Valorisation des CGA en petfood</t>
        </is>
      </c>
      <c r="L652" t="inlineStr">
        <is>
          <t>Coproduits - SIFCO</t>
        </is>
      </c>
      <c r="M652" t="inlineStr">
        <is>
          <t>Très faible</t>
        </is>
      </c>
      <c r="N652" t="n">
        <v>0</v>
      </c>
      <c r="O652" t="inlineStr"/>
      <c r="P652" t="inlineStr"/>
    </row>
    <row r="653" ht="15" customHeight="1">
      <c r="A653" s="150" t="inlineStr">
        <is>
          <t>Corps gras animaux</t>
        </is>
      </c>
      <c r="B653" t="inlineStr">
        <is>
          <t>Aquaculture</t>
        </is>
      </c>
      <c r="C653" t="inlineStr">
        <is>
          <t>Viande chevaline</t>
        </is>
      </c>
      <c r="D653" t="inlineStr">
        <is>
          <t>France</t>
        </is>
      </c>
      <c r="E653" t="inlineStr">
        <is>
          <t>2023</t>
        </is>
      </c>
      <c r="F653" t="inlineStr">
        <is>
          <t>kt</t>
        </is>
      </c>
      <c r="G653" t="inlineStr">
        <is>
          <t>Valorisation des CGA en aquaculture = 0 kt (SIFCO)</t>
        </is>
      </c>
      <c r="H653" t="inlineStr">
        <is>
          <t>SIFCO</t>
        </is>
      </c>
      <c r="I653" t="inlineStr">
        <is>
          <t>Statistique comprenant également les autres espèces ainsi que les exportations = extrapolation à partir de la production de C3 de chaque espèce et des exportations tous débouchés confondus</t>
        </is>
      </c>
      <c r="J653" t="inlineStr">
        <is>
          <t>Volume</t>
        </is>
      </c>
      <c r="K653" t="inlineStr">
        <is>
          <t>Valorisation des CGA en aquaculture</t>
        </is>
      </c>
      <c r="L653" t="inlineStr">
        <is>
          <t>Coproduits - SIFCO</t>
        </is>
      </c>
      <c r="M653" t="inlineStr">
        <is>
          <t>Très faible</t>
        </is>
      </c>
      <c r="N653" t="n">
        <v>0</v>
      </c>
      <c r="O653" t="inlineStr"/>
      <c r="P653" t="inlineStr"/>
    </row>
    <row r="654" ht="15" customHeight="1">
      <c r="A654" s="150" t="inlineStr">
        <is>
          <t>Corps gras animaux</t>
        </is>
      </c>
      <c r="B654" t="inlineStr">
        <is>
          <t>Energie</t>
        </is>
      </c>
      <c r="C654" t="inlineStr">
        <is>
          <t>Viande chevaline</t>
        </is>
      </c>
      <c r="D654" t="inlineStr">
        <is>
          <t>France</t>
        </is>
      </c>
      <c r="E654" t="inlineStr">
        <is>
          <t>2023</t>
        </is>
      </c>
      <c r="F654" t="inlineStr">
        <is>
          <t>kt</t>
        </is>
      </c>
      <c r="G654" t="inlineStr">
        <is>
          <t>Valorisation des CGA en énergie = 0 kt (SIFCO)</t>
        </is>
      </c>
      <c r="H654" t="inlineStr">
        <is>
          <t>SIFCO</t>
        </is>
      </c>
      <c r="I654" t="inlineStr">
        <is>
          <t>Statistique comprenant également les autres espèces ainsi que les exportations = extrapolation à partir de la production de C3 de chaque espèce et des exportations tous débouchés confondus</t>
        </is>
      </c>
      <c r="J654" t="inlineStr">
        <is>
          <t>Volume</t>
        </is>
      </c>
      <c r="K654" t="inlineStr">
        <is>
          <t>Valorisation des CGA en énergie</t>
        </is>
      </c>
      <c r="L654" t="inlineStr">
        <is>
          <t>Coproduits - SIFCO</t>
        </is>
      </c>
      <c r="M654" t="inlineStr">
        <is>
          <t>Très faible</t>
        </is>
      </c>
      <c r="N654" t="n">
        <v>0.01</v>
      </c>
      <c r="O654" t="inlineStr"/>
      <c r="P654" t="inlineStr"/>
    </row>
    <row r="655" ht="15" customHeight="1">
      <c r="A655" s="150" t="inlineStr">
        <is>
          <t>Corps gras animaux</t>
        </is>
      </c>
      <c r="B655" t="inlineStr">
        <is>
          <t>Autres industries</t>
        </is>
      </c>
      <c r="C655" t="inlineStr">
        <is>
          <t>Viande chevaline</t>
        </is>
      </c>
      <c r="D655" t="inlineStr">
        <is>
          <t>France</t>
        </is>
      </c>
      <c r="E655" t="inlineStr">
        <is>
          <t>2023</t>
        </is>
      </c>
      <c r="F655" t="inlineStr">
        <is>
          <t>kt</t>
        </is>
      </c>
      <c r="G655" t="inlineStr">
        <is>
          <t>Valorisation des CGA par les autres industries = 0 kt (SIFCO)</t>
        </is>
      </c>
      <c r="H655" t="inlineStr">
        <is>
          <t>SIFCO</t>
        </is>
      </c>
      <c r="I655" t="inlineStr">
        <is>
          <t>Statistique comprenant également les autres espèces ainsi que les exportations = extrapolation à partir de la production de C3 de chaque espèce et des exportations tous débouchés confondus</t>
        </is>
      </c>
      <c r="J655" t="inlineStr">
        <is>
          <t>Volume</t>
        </is>
      </c>
      <c r="K655" t="inlineStr">
        <is>
          <t>Valorisation des CGA par les autres industries</t>
        </is>
      </c>
      <c r="L655" t="inlineStr">
        <is>
          <t>Coproduits - SIFCO</t>
        </is>
      </c>
      <c r="M655" t="inlineStr">
        <is>
          <t>Très faible</t>
        </is>
      </c>
      <c r="N655" t="n">
        <v>0.01</v>
      </c>
      <c r="O655" t="inlineStr"/>
      <c r="P655" t="inlineStr"/>
    </row>
    <row r="656" ht="15" customHeight="1">
      <c r="A656" s="150" t="inlineStr">
        <is>
          <t>Corps gras animaux</t>
        </is>
      </c>
      <c r="B656" t="inlineStr">
        <is>
          <t>Autres usages (ou usages inconnus)</t>
        </is>
      </c>
      <c r="C656" t="inlineStr">
        <is>
          <t>Viande chevaline</t>
        </is>
      </c>
      <c r="D656" t="inlineStr">
        <is>
          <t>France</t>
        </is>
      </c>
      <c r="E656" t="inlineStr">
        <is>
          <t>2023</t>
        </is>
      </c>
      <c r="F656" t="inlineStr">
        <is>
          <t>kt</t>
        </is>
      </c>
      <c r="G656" t="inlineStr">
        <is>
          <t>Valorisation des CGA pour d'autres usages = 0 kt (SIFCO)</t>
        </is>
      </c>
      <c r="H656" t="inlineStr">
        <is>
          <t>SIFCO</t>
        </is>
      </c>
      <c r="I656" t="inlineStr">
        <is>
          <t>Statistique comprenant également les autres espèces ainsi que les exportations = extrapolation à partir de la production de C3 de chaque espèce et des exportations tous débouchés confondus</t>
        </is>
      </c>
      <c r="J656" t="inlineStr">
        <is>
          <t>Volume</t>
        </is>
      </c>
      <c r="K656" t="inlineStr">
        <is>
          <t>Valorisation des CGA pour d'autres usages</t>
        </is>
      </c>
      <c r="L656" t="inlineStr">
        <is>
          <t>Coproduits - SIFCO</t>
        </is>
      </c>
      <c r="M656" t="inlineStr">
        <is>
          <t>Très faible</t>
        </is>
      </c>
      <c r="N656" t="n">
        <v>0</v>
      </c>
      <c r="O656" t="inlineStr"/>
      <c r="P656" t="inlineStr"/>
    </row>
    <row r="657" ht="15" customHeight="1">
      <c r="A657" s="150" t="inlineStr">
        <is>
          <t>Corps gras animaux</t>
        </is>
      </c>
      <c r="B657" t="inlineStr">
        <is>
          <t>Export</t>
        </is>
      </c>
      <c r="C657" t="inlineStr">
        <is>
          <t>Viande chevaline</t>
        </is>
      </c>
      <c r="D657" t="inlineStr">
        <is>
          <t>France</t>
        </is>
      </c>
      <c r="E657" t="inlineStr">
        <is>
          <t>2023</t>
        </is>
      </c>
      <c r="F657" t="inlineStr">
        <is>
          <t>kt</t>
        </is>
      </c>
      <c r="G657" t="inlineStr">
        <is>
          <t>Part de CGA exportées = 78 % (SIFCO)</t>
        </is>
      </c>
      <c r="H657" t="inlineStr">
        <is>
          <t>SIFCO</t>
        </is>
      </c>
      <c r="I657" t="inlineStr">
        <is>
          <t>Extrapolation à partir des exportations tous débouchés confondus</t>
        </is>
      </c>
      <c r="J657" t="inlineStr">
        <is>
          <t>Répartition</t>
        </is>
      </c>
      <c r="K657" t="inlineStr">
        <is>
          <t>Part de CGA exportées</t>
        </is>
      </c>
      <c r="L657" t="inlineStr">
        <is>
          <t>Coproduits - SIFCO</t>
        </is>
      </c>
      <c r="M657" t="inlineStr">
        <is>
          <t>Très faible</t>
        </is>
      </c>
      <c r="N657" t="n">
        <v>0.09</v>
      </c>
      <c r="O657" t="inlineStr"/>
      <c r="P657" t="inlineStr"/>
    </row>
    <row r="658" ht="15" customHeight="1">
      <c r="A658" s="150" t="inlineStr">
        <is>
          <t>Corps gras animaux</t>
        </is>
      </c>
      <c r="B658" t="inlineStr">
        <is>
          <t>Autres IAA</t>
        </is>
      </c>
      <c r="C658" t="inlineStr">
        <is>
          <t>Viande chevaline</t>
        </is>
      </c>
      <c r="D658" t="inlineStr">
        <is>
          <t>France</t>
        </is>
      </c>
      <c r="E658" t="inlineStr">
        <is>
          <t>2023</t>
        </is>
      </c>
      <c r="F658" t="inlineStr">
        <is>
          <t>kt</t>
        </is>
      </c>
      <c r="G658" t="inlineStr">
        <is>
          <t>Valorisation des CGA par les autres IAA = 0 kt (SIFCO)</t>
        </is>
      </c>
      <c r="H658" t="inlineStr">
        <is>
          <t>SIFCO</t>
        </is>
      </c>
      <c r="I658" t="inlineStr">
        <is>
          <t>Statistique comprenant également les autres espèces ainsi que les exportations = extrapolation à partir de la production de C3 de chaque espèce et des exportations tous débouchés confondus</t>
        </is>
      </c>
      <c r="J658" t="inlineStr">
        <is>
          <t>Volume</t>
        </is>
      </c>
      <c r="K658" t="inlineStr">
        <is>
          <t>Valorisation des CGA par les autres IAA</t>
        </is>
      </c>
      <c r="L658" t="inlineStr">
        <is>
          <t>Coproduits - SIFCO</t>
        </is>
      </c>
      <c r="M658" t="inlineStr">
        <is>
          <t>Très faible</t>
        </is>
      </c>
      <c r="N658" t="n">
        <v>0</v>
      </c>
      <c r="O658" t="inlineStr"/>
      <c r="P658" t="inlineStr"/>
    </row>
    <row r="659" ht="15" customHeight="1">
      <c r="A659" s="150" t="inlineStr">
        <is>
          <t>Corps gras animaux</t>
        </is>
      </c>
      <c r="B659" t="inlineStr">
        <is>
          <t>Alimentation humaine</t>
        </is>
      </c>
      <c r="C659" t="inlineStr">
        <is>
          <t>Viande chevaline</t>
        </is>
      </c>
      <c r="D659" t="inlineStr">
        <is>
          <t>France</t>
        </is>
      </c>
      <c r="E659" t="inlineStr">
        <is>
          <t>2023</t>
        </is>
      </c>
      <c r="F659" t="inlineStr">
        <is>
          <t>kt</t>
        </is>
      </c>
      <c r="G659" t="inlineStr"/>
      <c r="H659" t="inlineStr"/>
      <c r="I659" t="inlineStr"/>
      <c r="J659" t="inlineStr"/>
      <c r="K659" t="inlineStr"/>
      <c r="L659" t="inlineStr"/>
      <c r="M659" t="inlineStr"/>
      <c r="N659" t="n">
        <v>0</v>
      </c>
      <c r="O659" t="inlineStr"/>
      <c r="P659" t="inlineStr"/>
    </row>
    <row r="660" ht="15" customHeight="1">
      <c r="A660" s="150" t="inlineStr">
        <is>
          <t>Corps gras animaux</t>
        </is>
      </c>
      <c r="B660" t="inlineStr">
        <is>
          <t>Usages alimentaires</t>
        </is>
      </c>
      <c r="C660" t="inlineStr">
        <is>
          <t>Viande chevaline</t>
        </is>
      </c>
      <c r="D660" t="inlineStr">
        <is>
          <t>France</t>
        </is>
      </c>
      <c r="E660" t="inlineStr">
        <is>
          <t>2023</t>
        </is>
      </c>
      <c r="F660" t="inlineStr">
        <is>
          <t>kt</t>
        </is>
      </c>
      <c r="G660" t="inlineStr"/>
      <c r="H660" t="inlineStr"/>
      <c r="I660" t="inlineStr"/>
      <c r="J660" t="inlineStr"/>
      <c r="K660" t="inlineStr"/>
      <c r="L660" t="inlineStr"/>
      <c r="M660" t="inlineStr"/>
      <c r="N660" t="n">
        <v>0.01</v>
      </c>
      <c r="O660" t="inlineStr"/>
      <c r="P660" t="inlineStr"/>
    </row>
    <row r="661" ht="15" customHeight="1">
      <c r="A661" s="150" t="inlineStr">
        <is>
          <t>Corps gras animaux</t>
        </is>
      </c>
      <c r="B661" t="inlineStr">
        <is>
          <t>Alimentation animale</t>
        </is>
      </c>
      <c r="C661" t="inlineStr">
        <is>
          <t>Viande chevaline</t>
        </is>
      </c>
      <c r="D661" t="inlineStr">
        <is>
          <t>France</t>
        </is>
      </c>
      <c r="E661" t="inlineStr">
        <is>
          <t>2023</t>
        </is>
      </c>
      <c r="F661" t="inlineStr">
        <is>
          <t>kt</t>
        </is>
      </c>
      <c r="G661" t="inlineStr"/>
      <c r="H661" t="inlineStr"/>
      <c r="I661" t="inlineStr"/>
      <c r="J661" t="inlineStr"/>
      <c r="K661" t="inlineStr"/>
      <c r="L661" t="inlineStr"/>
      <c r="M661" t="inlineStr"/>
      <c r="N661" t="n">
        <v>0.01</v>
      </c>
      <c r="O661" t="inlineStr"/>
      <c r="P661" t="inlineStr"/>
    </row>
    <row r="662" ht="15" customHeight="1">
      <c r="A662" s="150" t="inlineStr">
        <is>
          <t>Corps gras animaux</t>
        </is>
      </c>
      <c r="B662" t="inlineStr">
        <is>
          <t>Débouchés</t>
        </is>
      </c>
      <c r="C662" t="inlineStr">
        <is>
          <t>Viande chevaline</t>
        </is>
      </c>
      <c r="D662" t="inlineStr">
        <is>
          <t>France</t>
        </is>
      </c>
      <c r="E662" t="inlineStr">
        <is>
          <t>2023</t>
        </is>
      </c>
      <c r="F662" t="inlineStr">
        <is>
          <t>kt</t>
        </is>
      </c>
      <c r="G662" t="inlineStr"/>
      <c r="H662" t="inlineStr"/>
      <c r="I662" t="inlineStr"/>
      <c r="J662" t="inlineStr"/>
      <c r="K662" t="inlineStr"/>
      <c r="L662" t="inlineStr"/>
      <c r="M662" t="inlineStr"/>
      <c r="N662" t="n">
        <v>0.02</v>
      </c>
      <c r="O662" t="inlineStr"/>
      <c r="P662" t="inlineStr"/>
    </row>
    <row r="663" ht="15" customHeight="1">
      <c r="A663" s="150" t="inlineStr">
        <is>
          <t>Corps gras animaux</t>
        </is>
      </c>
      <c r="B663" t="inlineStr">
        <is>
          <t>Usages non-alimentaires</t>
        </is>
      </c>
      <c r="C663" t="inlineStr">
        <is>
          <t>Viande chevaline</t>
        </is>
      </c>
      <c r="D663" t="inlineStr">
        <is>
          <t>France</t>
        </is>
      </c>
      <c r="E663" t="inlineStr">
        <is>
          <t>2023</t>
        </is>
      </c>
      <c r="F663" t="inlineStr">
        <is>
          <t>kt</t>
        </is>
      </c>
      <c r="G663" t="inlineStr"/>
      <c r="H663" t="inlineStr"/>
      <c r="I663" t="inlineStr"/>
      <c r="J663" t="inlineStr"/>
      <c r="K663" t="inlineStr"/>
      <c r="L663" t="inlineStr"/>
      <c r="M663" t="inlineStr"/>
      <c r="N663" t="n">
        <v>0.02</v>
      </c>
      <c r="O663" t="inlineStr"/>
      <c r="P663" t="inlineStr"/>
    </row>
    <row r="664" ht="15" customHeight="1">
      <c r="A664" s="150" t="inlineStr">
        <is>
          <t>Cheptel</t>
        </is>
      </c>
      <c r="B664" t="inlineStr">
        <is>
          <t>Equins</t>
        </is>
      </c>
      <c r="C664" t="inlineStr">
        <is>
          <t>Viande chevaline</t>
        </is>
      </c>
      <c r="D664" t="inlineStr">
        <is>
          <t>France</t>
        </is>
      </c>
      <c r="E664" t="inlineStr">
        <is>
          <t>2023</t>
        </is>
      </c>
      <c r="F664" t="inlineStr">
        <is>
          <t>kt</t>
        </is>
      </c>
      <c r="G664" t="inlineStr"/>
      <c r="H664" t="inlineStr"/>
      <c r="I664" t="inlineStr"/>
      <c r="J664" t="inlineStr"/>
      <c r="K664" t="inlineStr"/>
      <c r="L664" t="inlineStr"/>
      <c r="M664" t="inlineStr">
        <is>
          <t>Très élevée</t>
        </is>
      </c>
      <c r="N664" t="n">
        <v>4.5</v>
      </c>
      <c r="O664" t="inlineStr"/>
      <c r="P664" t="inlineStr"/>
    </row>
    <row r="665" ht="15" customHeight="1">
      <c r="A665" s="150" t="inlineStr">
        <is>
          <t>1ère et 2nde transformation</t>
        </is>
      </c>
      <c r="B665" t="inlineStr">
        <is>
          <t>Viande, fraîche</t>
        </is>
      </c>
      <c r="C665" t="inlineStr">
        <is>
          <t>Viande chevaline</t>
        </is>
      </c>
      <c r="D665" t="inlineStr">
        <is>
          <t>France</t>
        </is>
      </c>
      <c r="E665" t="inlineStr">
        <is>
          <t>2023</t>
        </is>
      </c>
      <c r="F665" t="inlineStr">
        <is>
          <t>kt</t>
        </is>
      </c>
      <c r="G665" t="inlineStr"/>
      <c r="H665" t="inlineStr"/>
      <c r="I665" t="inlineStr"/>
      <c r="J665" t="inlineStr"/>
      <c r="K665" t="inlineStr"/>
      <c r="L665" t="inlineStr"/>
      <c r="M665" t="inlineStr"/>
      <c r="N665" t="n">
        <v>0.54</v>
      </c>
      <c r="O665" t="inlineStr"/>
      <c r="P665" t="inlineStr"/>
    </row>
    <row r="666" ht="15" customHeight="1">
      <c r="A666" s="150" t="inlineStr">
        <is>
          <t>1ère et 2nde transformation</t>
        </is>
      </c>
      <c r="B666" t="inlineStr">
        <is>
          <t>Viande, congelée</t>
        </is>
      </c>
      <c r="C666" t="inlineStr">
        <is>
          <t>Viande chevaline</t>
        </is>
      </c>
      <c r="D666" t="inlineStr">
        <is>
          <t>France</t>
        </is>
      </c>
      <c r="E666" t="inlineStr">
        <is>
          <t>2023</t>
        </is>
      </c>
      <c r="F666" t="inlineStr">
        <is>
          <t>kt</t>
        </is>
      </c>
      <c r="G666" t="inlineStr"/>
      <c r="H666" t="inlineStr"/>
      <c r="I666" t="inlineStr"/>
      <c r="J666" t="inlineStr"/>
      <c r="K666" t="inlineStr"/>
      <c r="L666" t="inlineStr"/>
      <c r="M666" t="inlineStr"/>
      <c r="N666" t="n">
        <v>0.06</v>
      </c>
      <c r="O666" t="inlineStr"/>
      <c r="P666" t="inlineStr"/>
    </row>
    <row r="667" ht="15" customHeight="1">
      <c r="A667" s="150" t="inlineStr">
        <is>
          <t>1ère et 2nde transformation</t>
        </is>
      </c>
      <c r="B667" t="inlineStr">
        <is>
          <t>Abats</t>
        </is>
      </c>
      <c r="C667" t="inlineStr">
        <is>
          <t>Viande chevaline</t>
        </is>
      </c>
      <c r="D667" t="inlineStr">
        <is>
          <t>France</t>
        </is>
      </c>
      <c r="E667" t="inlineStr">
        <is>
          <t>2023</t>
        </is>
      </c>
      <c r="F667" t="inlineStr">
        <is>
          <t>kt</t>
        </is>
      </c>
      <c r="G667" t="inlineStr"/>
      <c r="H667" t="inlineStr"/>
      <c r="I667" t="inlineStr"/>
      <c r="J667" t="inlineStr"/>
      <c r="K667" t="inlineStr"/>
      <c r="L667" t="inlineStr"/>
      <c r="M667" t="inlineStr"/>
      <c r="N667" t="n">
        <v>0.17</v>
      </c>
      <c r="O667" t="inlineStr"/>
      <c r="P667" t="inlineStr"/>
    </row>
    <row r="668" ht="15" customHeight="1">
      <c r="A668" s="150" t="inlineStr">
        <is>
          <t>1ère et 2nde transformation</t>
        </is>
      </c>
      <c r="B668" t="inlineStr">
        <is>
          <t>C1</t>
        </is>
      </c>
      <c r="C668" t="inlineStr">
        <is>
          <t>Viande chevaline</t>
        </is>
      </c>
      <c r="D668" t="inlineStr">
        <is>
          <t>France</t>
        </is>
      </c>
      <c r="E668" t="inlineStr">
        <is>
          <t>2023</t>
        </is>
      </c>
      <c r="F668" t="inlineStr">
        <is>
          <t>kt</t>
        </is>
      </c>
      <c r="G668" t="inlineStr"/>
      <c r="H668" t="inlineStr"/>
      <c r="I668" t="inlineStr"/>
      <c r="J668" t="inlineStr"/>
      <c r="K668" t="inlineStr"/>
      <c r="L668" t="inlineStr"/>
      <c r="M668" t="inlineStr"/>
      <c r="N668" t="n">
        <v>0.1</v>
      </c>
      <c r="O668" t="inlineStr"/>
      <c r="P668" t="inlineStr"/>
    </row>
    <row r="669" ht="15" customHeight="1">
      <c r="A669" s="150" t="inlineStr">
        <is>
          <t>1ère et 2nde transformation</t>
        </is>
      </c>
      <c r="B669" t="inlineStr">
        <is>
          <t>C2</t>
        </is>
      </c>
      <c r="C669" t="inlineStr">
        <is>
          <t>Viande chevaline</t>
        </is>
      </c>
      <c r="D669" t="inlineStr">
        <is>
          <t>France</t>
        </is>
      </c>
      <c r="E669" t="inlineStr">
        <is>
          <t>2023</t>
        </is>
      </c>
      <c r="F669" t="inlineStr">
        <is>
          <t>kt</t>
        </is>
      </c>
      <c r="G669" t="inlineStr"/>
      <c r="H669" t="inlineStr"/>
      <c r="I669" t="inlineStr"/>
      <c r="J669" t="inlineStr"/>
      <c r="K669" t="inlineStr"/>
      <c r="L669" t="inlineStr"/>
      <c r="M669" t="inlineStr"/>
      <c r="N669" t="n">
        <v>0</v>
      </c>
      <c r="O669" t="inlineStr"/>
      <c r="P669" t="inlineStr"/>
    </row>
    <row r="670" ht="15" customHeight="1">
      <c r="A670" s="150" t="inlineStr">
        <is>
          <t>1ère et 2nde transformation</t>
        </is>
      </c>
      <c r="B670" t="inlineStr">
        <is>
          <t>C3 et alimentaire</t>
        </is>
      </c>
      <c r="C670" t="inlineStr">
        <is>
          <t>Viande chevaline</t>
        </is>
      </c>
      <c r="D670" t="inlineStr">
        <is>
          <t>France</t>
        </is>
      </c>
      <c r="E670" t="inlineStr">
        <is>
          <t>2023</t>
        </is>
      </c>
      <c r="F670" t="inlineStr">
        <is>
          <t>kt</t>
        </is>
      </c>
      <c r="G670" t="inlineStr"/>
      <c r="H670" t="inlineStr"/>
      <c r="I670" t="inlineStr"/>
      <c r="J670" t="inlineStr"/>
      <c r="K670" t="inlineStr"/>
      <c r="L670" t="inlineStr"/>
      <c r="M670" t="inlineStr"/>
      <c r="N670" t="n">
        <v>0.65</v>
      </c>
      <c r="O670" t="inlineStr"/>
      <c r="P670" t="inlineStr"/>
    </row>
    <row r="671" ht="15" customHeight="1">
      <c r="A671" s="150" t="inlineStr">
        <is>
          <t>1ère et 2nde transformation</t>
        </is>
      </c>
      <c r="B671" t="inlineStr">
        <is>
          <t>Peaux</t>
        </is>
      </c>
      <c r="C671" t="inlineStr">
        <is>
          <t>Viande chevaline</t>
        </is>
      </c>
      <c r="D671" t="inlineStr">
        <is>
          <t>France</t>
        </is>
      </c>
      <c r="E671" t="inlineStr">
        <is>
          <t>2023</t>
        </is>
      </c>
      <c r="F671" t="inlineStr">
        <is>
          <t>kt</t>
        </is>
      </c>
      <c r="G671" t="inlineStr"/>
      <c r="H671" t="inlineStr"/>
      <c r="I671" t="inlineStr"/>
      <c r="J671" t="inlineStr"/>
      <c r="K671" t="inlineStr"/>
      <c r="L671" t="inlineStr"/>
      <c r="M671" t="inlineStr"/>
      <c r="N671" t="n">
        <v>0.12</v>
      </c>
      <c r="O671" t="inlineStr"/>
      <c r="P671" t="inlineStr"/>
    </row>
    <row r="672" ht="15" customHeight="1">
      <c r="A672" s="150" t="inlineStr">
        <is>
          <t>1ère et 2nde transformation</t>
        </is>
      </c>
      <c r="B672" t="inlineStr">
        <is>
          <t>Eau - ressuage</t>
        </is>
      </c>
      <c r="C672" t="inlineStr">
        <is>
          <t>Viande chevaline</t>
        </is>
      </c>
      <c r="D672" t="inlineStr">
        <is>
          <t>France</t>
        </is>
      </c>
      <c r="E672" t="inlineStr">
        <is>
          <t>2023</t>
        </is>
      </c>
      <c r="F672" t="inlineStr">
        <is>
          <t>kt</t>
        </is>
      </c>
      <c r="G672" t="inlineStr"/>
      <c r="H672" t="inlineStr"/>
      <c r="I672" t="inlineStr"/>
      <c r="J672" t="inlineStr"/>
      <c r="K672" t="inlineStr"/>
      <c r="L672" t="inlineStr"/>
      <c r="M672" t="inlineStr"/>
      <c r="N672" t="n">
        <v>0.02</v>
      </c>
      <c r="O672" t="inlineStr"/>
      <c r="P672" t="inlineStr"/>
    </row>
    <row r="673" ht="15" customHeight="1">
      <c r="A673" s="150" t="inlineStr">
        <is>
          <t>1ère et 2nde transformation</t>
        </is>
      </c>
      <c r="B673" t="inlineStr">
        <is>
          <t>Viande</t>
        </is>
      </c>
      <c r="C673" t="inlineStr">
        <is>
          <t>Viande chevaline</t>
        </is>
      </c>
      <c r="D673" t="inlineStr">
        <is>
          <t>France</t>
        </is>
      </c>
      <c r="E673" t="inlineStr">
        <is>
          <t>2023</t>
        </is>
      </c>
      <c r="F673" t="inlineStr">
        <is>
          <t>kt</t>
        </is>
      </c>
      <c r="G673" t="inlineStr"/>
      <c r="H673" t="inlineStr"/>
      <c r="I673" t="inlineStr"/>
      <c r="J673" t="inlineStr"/>
      <c r="K673" t="inlineStr"/>
      <c r="L673" t="inlineStr"/>
      <c r="M673" t="inlineStr"/>
      <c r="N673" t="n">
        <v>0.59</v>
      </c>
      <c r="O673" t="inlineStr"/>
      <c r="P673" t="inlineStr"/>
    </row>
    <row r="674" ht="15" customHeight="1">
      <c r="A674" s="150" t="inlineStr">
        <is>
          <t>1ère et 2nde transformation</t>
        </is>
      </c>
      <c r="B674" t="inlineStr">
        <is>
          <t>Matières de 1ère et 2nde transformation</t>
        </is>
      </c>
      <c r="C674" t="inlineStr">
        <is>
          <t>Viande chevaline</t>
        </is>
      </c>
      <c r="D674" t="inlineStr">
        <is>
          <t>France</t>
        </is>
      </c>
      <c r="E674" t="inlineStr">
        <is>
          <t>2023</t>
        </is>
      </c>
      <c r="F674" t="inlineStr">
        <is>
          <t>kt</t>
        </is>
      </c>
      <c r="G674" t="inlineStr"/>
      <c r="H674" t="inlineStr"/>
      <c r="I674" t="inlineStr"/>
      <c r="J674" t="inlineStr"/>
      <c r="K674" t="inlineStr"/>
      <c r="L674" t="inlineStr"/>
      <c r="M674" t="inlineStr"/>
      <c r="N674" t="n">
        <v>1.63</v>
      </c>
      <c r="O674" t="inlineStr"/>
      <c r="P674" t="inlineStr"/>
    </row>
    <row r="675" ht="15" customHeight="1">
      <c r="A675" s="150" t="inlineStr">
        <is>
          <t>1ère et 2nde transformation</t>
        </is>
      </c>
      <c r="B675" t="inlineStr">
        <is>
          <t>Coproduits</t>
        </is>
      </c>
      <c r="C675" t="inlineStr">
        <is>
          <t>Viande chevaline</t>
        </is>
      </c>
      <c r="D675" t="inlineStr">
        <is>
          <t>France</t>
        </is>
      </c>
      <c r="E675" t="inlineStr">
        <is>
          <t>2023</t>
        </is>
      </c>
      <c r="F675" t="inlineStr">
        <is>
          <t>kt</t>
        </is>
      </c>
      <c r="G675" t="inlineStr"/>
      <c r="H675" t="inlineStr"/>
      <c r="I675" t="inlineStr"/>
      <c r="J675" t="inlineStr"/>
      <c r="K675" t="inlineStr"/>
      <c r="L675" t="inlineStr"/>
      <c r="M675" t="inlineStr"/>
      <c r="N675" t="n">
        <v>0.75</v>
      </c>
      <c r="O675" t="inlineStr"/>
      <c r="P675" t="inlineStr"/>
    </row>
    <row r="676" ht="15" customHeight="1">
      <c r="A676" s="150" t="inlineStr">
        <is>
          <t>1ère et 2nde transformation</t>
        </is>
      </c>
      <c r="B676" t="inlineStr">
        <is>
          <t>Eau</t>
        </is>
      </c>
      <c r="C676" t="inlineStr">
        <is>
          <t>Viande chevaline</t>
        </is>
      </c>
      <c r="D676" t="inlineStr">
        <is>
          <t>France</t>
        </is>
      </c>
      <c r="E676" t="inlineStr">
        <is>
          <t>2023</t>
        </is>
      </c>
      <c r="F676" t="inlineStr">
        <is>
          <t>kt</t>
        </is>
      </c>
      <c r="G676" t="inlineStr"/>
      <c r="H676" t="inlineStr"/>
      <c r="I676" t="inlineStr"/>
      <c r="J676" t="inlineStr"/>
      <c r="K676" t="inlineStr"/>
      <c r="L676" t="inlineStr"/>
      <c r="M676" t="inlineStr"/>
      <c r="N676" t="n">
        <v>0.02</v>
      </c>
      <c r="O676" t="inlineStr"/>
      <c r="P676" t="inlineStr"/>
    </row>
    <row r="677" ht="15" customHeight="1">
      <c r="A677" s="150" t="inlineStr">
        <is>
          <t>Abattage / découpe</t>
        </is>
      </c>
      <c r="B677" t="inlineStr">
        <is>
          <t>Viande, fraîche</t>
        </is>
      </c>
      <c r="C677" t="inlineStr">
        <is>
          <t>Viande chevaline</t>
        </is>
      </c>
      <c r="D677" t="inlineStr">
        <is>
          <t>France</t>
        </is>
      </c>
      <c r="E677" t="inlineStr">
        <is>
          <t>2023</t>
        </is>
      </c>
      <c r="F677" t="inlineStr">
        <is>
          <t>kt</t>
        </is>
      </c>
      <c r="G677" t="inlineStr"/>
      <c r="H677" t="inlineStr"/>
      <c r="I677" t="inlineStr"/>
      <c r="J677" t="inlineStr"/>
      <c r="K677" t="inlineStr"/>
      <c r="L677" t="inlineStr"/>
      <c r="M677" t="inlineStr">
        <is>
          <t>Moyenne</t>
        </is>
      </c>
      <c r="N677" t="n">
        <v>0.54</v>
      </c>
      <c r="O677" t="inlineStr"/>
      <c r="P677" t="inlineStr"/>
    </row>
    <row r="678" ht="15" customHeight="1">
      <c r="A678" s="150" t="inlineStr">
        <is>
          <t>Abattage / découpe</t>
        </is>
      </c>
      <c r="B678" t="inlineStr">
        <is>
          <t>Viande, congelée</t>
        </is>
      </c>
      <c r="C678" t="inlineStr">
        <is>
          <t>Viande chevaline</t>
        </is>
      </c>
      <c r="D678" t="inlineStr">
        <is>
          <t>France</t>
        </is>
      </c>
      <c r="E678" t="inlineStr">
        <is>
          <t>2023</t>
        </is>
      </c>
      <c r="F678" t="inlineStr">
        <is>
          <t>kt</t>
        </is>
      </c>
      <c r="G678" t="inlineStr">
        <is>
          <t>Part de la production de viande congelée = 10 % (A dire d'expert)</t>
        </is>
      </c>
      <c r="H678" t="inlineStr">
        <is>
          <t>A dire d'expert</t>
        </is>
      </c>
      <c r="I678" t="inlineStr">
        <is>
          <t>0</t>
        </is>
      </c>
      <c r="J678" t="inlineStr">
        <is>
          <t>Répartition</t>
        </is>
      </c>
      <c r="K678" t="inlineStr">
        <is>
          <t>Part de la production de viande congelée</t>
        </is>
      </c>
      <c r="L678" t="inlineStr">
        <is>
          <t>Débouchés - IFCE</t>
        </is>
      </c>
      <c r="M678" t="inlineStr">
        <is>
          <t>Faible</t>
        </is>
      </c>
      <c r="N678" t="n">
        <v>0.06</v>
      </c>
      <c r="O678" t="inlineStr"/>
      <c r="P678" t="inlineStr"/>
    </row>
    <row r="679" ht="15" customHeight="1">
      <c r="A679" s="150" t="inlineStr">
        <is>
          <t>Abattage / découpe</t>
        </is>
      </c>
      <c r="B679" t="inlineStr">
        <is>
          <t>Abats</t>
        </is>
      </c>
      <c r="C679" t="inlineStr">
        <is>
          <t>Viande chevaline</t>
        </is>
      </c>
      <c r="D679" t="inlineStr">
        <is>
          <t>France</t>
        </is>
      </c>
      <c r="E679" t="inlineStr">
        <is>
          <t>2023</t>
        </is>
      </c>
      <c r="F679" t="inlineStr">
        <is>
          <t>kt</t>
        </is>
      </c>
      <c r="G679" t="inlineStr">
        <is>
          <t>Rendement en abats de l'abattage-découpe = 10,25 % (Blézat)</t>
        </is>
      </c>
      <c r="H679" t="inlineStr">
        <is>
          <t>Blézat</t>
        </is>
      </c>
      <c r="I679" t="inlineStr">
        <is>
          <t>Même répartition que le veau (rendements d'abattage et de découpe proches) pour les autres produits et coproduits que la viande</t>
        </is>
      </c>
      <c r="J679" t="inlineStr">
        <is>
          <t>Rendement</t>
        </is>
      </c>
      <c r="K679" t="inlineStr">
        <is>
          <t>Rendement en abats de l'abattage-découpe</t>
        </is>
      </c>
      <c r="L679" t="inlineStr">
        <is>
          <t>Anatomie - Blézat</t>
        </is>
      </c>
      <c r="M679" t="inlineStr">
        <is>
          <t>Faible</t>
        </is>
      </c>
      <c r="N679" t="n">
        <v>0.17</v>
      </c>
      <c r="O679" t="inlineStr"/>
      <c r="P679" t="inlineStr"/>
    </row>
    <row r="680" ht="15" customHeight="1">
      <c r="A680" s="150" t="inlineStr">
        <is>
          <t>Abattage / découpe</t>
        </is>
      </c>
      <c r="B680" t="inlineStr">
        <is>
          <t>C1</t>
        </is>
      </c>
      <c r="C680" t="inlineStr">
        <is>
          <t>Viande chevaline</t>
        </is>
      </c>
      <c r="D680" t="inlineStr">
        <is>
          <t>France</t>
        </is>
      </c>
      <c r="E680" t="inlineStr">
        <is>
          <t>2023</t>
        </is>
      </c>
      <c r="F680" t="inlineStr">
        <is>
          <t>kt</t>
        </is>
      </c>
      <c r="G680" t="inlineStr">
        <is>
          <t>Rendement en C1 de l'abattage-découpe = 6,06 % (Blézat)</t>
        </is>
      </c>
      <c r="H680" t="inlineStr">
        <is>
          <t>Blézat</t>
        </is>
      </c>
      <c r="I680" t="inlineStr">
        <is>
          <t>Même répartition que le veau (rendements d'abattage et de découpe proches) pour les autres produits et coproduits que la viande</t>
        </is>
      </c>
      <c r="J680" t="inlineStr">
        <is>
          <t>Rendement</t>
        </is>
      </c>
      <c r="K680" t="inlineStr">
        <is>
          <t>Rendement en C1 de l'abattage-découpe</t>
        </is>
      </c>
      <c r="L680" t="inlineStr">
        <is>
          <t>Anatomie - Blézat</t>
        </is>
      </c>
      <c r="M680" t="inlineStr">
        <is>
          <t>Faible</t>
        </is>
      </c>
      <c r="N680" t="n">
        <v>0.1</v>
      </c>
      <c r="O680" t="inlineStr"/>
      <c r="P680" t="inlineStr"/>
    </row>
    <row r="681" ht="15" customHeight="1">
      <c r="A681" s="150" t="inlineStr">
        <is>
          <t>Abattage / découpe</t>
        </is>
      </c>
      <c r="B681" t="inlineStr">
        <is>
          <t>C2</t>
        </is>
      </c>
      <c r="C681" t="inlineStr">
        <is>
          <t>Viande chevaline</t>
        </is>
      </c>
      <c r="D681" t="inlineStr">
        <is>
          <t>France</t>
        </is>
      </c>
      <c r="E681" t="inlineStr">
        <is>
          <t>2023</t>
        </is>
      </c>
      <c r="F681" t="inlineStr">
        <is>
          <t>kt</t>
        </is>
      </c>
      <c r="G681" t="inlineStr">
        <is>
          <t>Rendement en C2 de l'abattage-découpe = 0 % (Blézat)</t>
        </is>
      </c>
      <c r="H681" t="inlineStr">
        <is>
          <t>Blézat</t>
        </is>
      </c>
      <c r="I681" t="inlineStr">
        <is>
          <t>Même répartition que le veau (rendements d'abattage et de découpe proches) pour les autres produits et coproduits que la viande</t>
        </is>
      </c>
      <c r="J681" t="inlineStr">
        <is>
          <t>Rendement</t>
        </is>
      </c>
      <c r="K681" t="inlineStr">
        <is>
          <t>Rendement en C2 de l'abattage-découpe</t>
        </is>
      </c>
      <c r="L681" t="inlineStr">
        <is>
          <t>Anatomie - Blézat</t>
        </is>
      </c>
      <c r="M681" t="inlineStr">
        <is>
          <t>Faible</t>
        </is>
      </c>
      <c r="N681" t="n">
        <v>0</v>
      </c>
      <c r="O681" t="inlineStr"/>
      <c r="P681" t="inlineStr"/>
    </row>
    <row r="682" ht="15" customHeight="1">
      <c r="A682" s="150" t="inlineStr">
        <is>
          <t>Abattage / découpe</t>
        </is>
      </c>
      <c r="B682" t="inlineStr">
        <is>
          <t>C3 et alimentaire</t>
        </is>
      </c>
      <c r="C682" t="inlineStr">
        <is>
          <t>Viande chevaline</t>
        </is>
      </c>
      <c r="D682" t="inlineStr">
        <is>
          <t>France</t>
        </is>
      </c>
      <c r="E682" t="inlineStr">
        <is>
          <t>2023</t>
        </is>
      </c>
      <c r="F682" t="inlineStr">
        <is>
          <t>kt</t>
        </is>
      </c>
      <c r="G682" t="inlineStr">
        <is>
          <t>Rendement en C3 et alimentaire de l'abattage-découpe = 39,43 % (Blézat)</t>
        </is>
      </c>
      <c r="H682" t="inlineStr">
        <is>
          <t>Blézat</t>
        </is>
      </c>
      <c r="I682" t="inlineStr">
        <is>
          <t>Même répartition que le veau (rendements d'abattage et de découpe proches) pour les autres produits et coproduits que la viande</t>
        </is>
      </c>
      <c r="J682" t="inlineStr">
        <is>
          <t>Rendement</t>
        </is>
      </c>
      <c r="K682" t="inlineStr">
        <is>
          <t>Rendement en C3 et alimentaire de l'abattage-découpe</t>
        </is>
      </c>
      <c r="L682" t="inlineStr">
        <is>
          <t>Anatomie - Blézat</t>
        </is>
      </c>
      <c r="M682" t="inlineStr">
        <is>
          <t>Faible</t>
        </is>
      </c>
      <c r="N682" t="n">
        <v>0.65</v>
      </c>
      <c r="O682" t="inlineStr"/>
      <c r="P682" t="inlineStr"/>
    </row>
    <row r="683" ht="15" customHeight="1">
      <c r="A683" s="150" t="inlineStr">
        <is>
          <t>Abattage / découpe</t>
        </is>
      </c>
      <c r="B683" t="inlineStr">
        <is>
          <t>Peaux</t>
        </is>
      </c>
      <c r="C683" t="inlineStr">
        <is>
          <t>Viande chevaline</t>
        </is>
      </c>
      <c r="D683" t="inlineStr">
        <is>
          <t>France</t>
        </is>
      </c>
      <c r="E683" t="inlineStr">
        <is>
          <t>2023</t>
        </is>
      </c>
      <c r="F683" t="inlineStr">
        <is>
          <t>kt</t>
        </is>
      </c>
      <c r="G683" t="inlineStr">
        <is>
          <t>Rendement en peaux de l'abattage-découpe = 7 % (Blézat)</t>
        </is>
      </c>
      <c r="H683" t="inlineStr">
        <is>
          <t>Blézat</t>
        </is>
      </c>
      <c r="I683" t="inlineStr">
        <is>
          <t>Même répartition que le veau (rendements d'abattage et de découpe proches) pour les autres produits et coproduits que la viande</t>
        </is>
      </c>
      <c r="J683" t="inlineStr">
        <is>
          <t>Rendement</t>
        </is>
      </c>
      <c r="K683" t="inlineStr">
        <is>
          <t>Rendement en peaux de l'abattage-découpe</t>
        </is>
      </c>
      <c r="L683" t="inlineStr">
        <is>
          <t>Anatomie - Blézat</t>
        </is>
      </c>
      <c r="M683" t="inlineStr">
        <is>
          <t>Faible</t>
        </is>
      </c>
      <c r="N683" t="n">
        <v>0.12</v>
      </c>
      <c r="O683" t="inlineStr"/>
      <c r="P683" t="inlineStr"/>
    </row>
    <row r="684" ht="15" customHeight="1">
      <c r="A684" s="150" t="inlineStr">
        <is>
          <t>Abattage / découpe</t>
        </is>
      </c>
      <c r="B684" t="inlineStr">
        <is>
          <t>Eau - ressuage</t>
        </is>
      </c>
      <c r="C684" t="inlineStr">
        <is>
          <t>Viande chevaline</t>
        </is>
      </c>
      <c r="D684" t="inlineStr">
        <is>
          <t>France</t>
        </is>
      </c>
      <c r="E684" t="inlineStr">
        <is>
          <t>2023</t>
        </is>
      </c>
      <c r="F684" t="inlineStr">
        <is>
          <t>kt</t>
        </is>
      </c>
      <c r="G684" t="inlineStr">
        <is>
          <t>Pertes en eau de l'abattage-découpe = 1,26 % (Blézat)</t>
        </is>
      </c>
      <c r="H684" t="inlineStr">
        <is>
          <t>Blézat</t>
        </is>
      </c>
      <c r="I684" t="inlineStr">
        <is>
          <t>Même répartition que le veau (rendements d'abattage et de découpe proches) pour les autres produits et coproduits que la viande</t>
        </is>
      </c>
      <c r="J684" t="inlineStr">
        <is>
          <t>Rendement</t>
        </is>
      </c>
      <c r="K684" t="inlineStr">
        <is>
          <t>Pertes en eau de l'abattage-découpe</t>
        </is>
      </c>
      <c r="L684" t="inlineStr">
        <is>
          <t>Anatomie - Blézat</t>
        </is>
      </c>
      <c r="M684" t="inlineStr">
        <is>
          <t>Faible</t>
        </is>
      </c>
      <c r="N684" t="n">
        <v>0.02</v>
      </c>
      <c r="O684" t="inlineStr"/>
      <c r="P684" t="inlineStr"/>
    </row>
    <row r="685" ht="15" customHeight="1">
      <c r="A685" s="150" t="inlineStr">
        <is>
          <t>Abattage / découpe</t>
        </is>
      </c>
      <c r="B685" t="inlineStr">
        <is>
          <t>Viande</t>
        </is>
      </c>
      <c r="C685" t="inlineStr">
        <is>
          <t>Viande chevaline</t>
        </is>
      </c>
      <c r="D685" t="inlineStr">
        <is>
          <t>France</t>
        </is>
      </c>
      <c r="E685" t="inlineStr">
        <is>
          <t>2023</t>
        </is>
      </c>
      <c r="F685" t="inlineStr">
        <is>
          <t>kt</t>
        </is>
      </c>
      <c r="G685" t="inlineStr">
        <is>
          <t>Rendement en viande de l'abattage-découpe = 36 % (A dire d'expert)</t>
        </is>
      </c>
      <c r="H685" t="inlineStr">
        <is>
          <t>A dire d'expert</t>
        </is>
      </c>
      <c r="I685" t="inlineStr">
        <is>
          <t>0</t>
        </is>
      </c>
      <c r="J685" t="inlineStr">
        <is>
          <t>Rendement</t>
        </is>
      </c>
      <c r="K685" t="inlineStr">
        <is>
          <t>Rendement en viande de l'abattage-découpe</t>
        </is>
      </c>
      <c r="L685" t="inlineStr">
        <is>
          <t>Anatomie - Blézat</t>
        </is>
      </c>
      <c r="M685" t="inlineStr">
        <is>
          <t>Elevée</t>
        </is>
      </c>
      <c r="N685" t="n">
        <v>0.59</v>
      </c>
      <c r="O685" t="inlineStr"/>
      <c r="P685" t="inlineStr"/>
    </row>
    <row r="686" ht="15" customHeight="1">
      <c r="A686" s="150" t="inlineStr">
        <is>
          <t>Abattage / découpe</t>
        </is>
      </c>
      <c r="B686" t="inlineStr">
        <is>
          <t>Matières de 1ère et 2nde transformation</t>
        </is>
      </c>
      <c r="C686" t="inlineStr">
        <is>
          <t>Viande chevaline</t>
        </is>
      </c>
      <c r="D686" t="inlineStr">
        <is>
          <t>France</t>
        </is>
      </c>
      <c r="E686" t="inlineStr">
        <is>
          <t>2023</t>
        </is>
      </c>
      <c r="F686" t="inlineStr">
        <is>
          <t>kt</t>
        </is>
      </c>
      <c r="G686" t="inlineStr"/>
      <c r="H686" t="inlineStr"/>
      <c r="I686" t="inlineStr"/>
      <c r="J686" t="inlineStr"/>
      <c r="K686" t="inlineStr"/>
      <c r="L686" t="inlineStr"/>
      <c r="M686" t="inlineStr"/>
      <c r="N686" t="n">
        <v>1.63</v>
      </c>
      <c r="O686" t="inlineStr"/>
      <c r="P686" t="inlineStr"/>
    </row>
    <row r="687" ht="15" customHeight="1">
      <c r="A687" s="150" t="inlineStr">
        <is>
          <t>Abattage / découpe</t>
        </is>
      </c>
      <c r="B687" t="inlineStr">
        <is>
          <t>Coproduits</t>
        </is>
      </c>
      <c r="C687" t="inlineStr">
        <is>
          <t>Viande chevaline</t>
        </is>
      </c>
      <c r="D687" t="inlineStr">
        <is>
          <t>France</t>
        </is>
      </c>
      <c r="E687" t="inlineStr">
        <is>
          <t>2023</t>
        </is>
      </c>
      <c r="F687" t="inlineStr">
        <is>
          <t>kt</t>
        </is>
      </c>
      <c r="G687" t="inlineStr"/>
      <c r="H687" t="inlineStr"/>
      <c r="I687" t="inlineStr"/>
      <c r="J687" t="inlineStr"/>
      <c r="K687" t="inlineStr"/>
      <c r="L687" t="inlineStr"/>
      <c r="M687" t="inlineStr"/>
      <c r="N687" t="n">
        <v>0.75</v>
      </c>
      <c r="O687" t="inlineStr"/>
      <c r="P687" t="inlineStr"/>
    </row>
    <row r="688" ht="15" customHeight="1">
      <c r="A688" s="150" t="inlineStr">
        <is>
          <t>Abattage / découpe</t>
        </is>
      </c>
      <c r="B688" t="inlineStr">
        <is>
          <t>Eau</t>
        </is>
      </c>
      <c r="C688" t="inlineStr">
        <is>
          <t>Viande chevaline</t>
        </is>
      </c>
      <c r="D688" t="inlineStr">
        <is>
          <t>France</t>
        </is>
      </c>
      <c r="E688" t="inlineStr">
        <is>
          <t>2023</t>
        </is>
      </c>
      <c r="F688" t="inlineStr">
        <is>
          <t>kt</t>
        </is>
      </c>
      <c r="G688" t="inlineStr"/>
      <c r="H688" t="inlineStr"/>
      <c r="I688" t="inlineStr"/>
      <c r="J688" t="inlineStr"/>
      <c r="K688" t="inlineStr"/>
      <c r="L688" t="inlineStr"/>
      <c r="M688" t="inlineStr"/>
      <c r="N688" t="n">
        <v>0.02</v>
      </c>
      <c r="O688" t="inlineStr"/>
      <c r="P688" t="inlineStr"/>
    </row>
    <row r="689" ht="15" customHeight="1">
      <c r="A689" s="150" t="inlineStr">
        <is>
          <t>Transformation des coproduits</t>
        </is>
      </c>
      <c r="B689" t="inlineStr">
        <is>
          <t>Farines animales</t>
        </is>
      </c>
      <c r="C689" t="inlineStr">
        <is>
          <t>Viande chevaline</t>
        </is>
      </c>
      <c r="D689" t="inlineStr">
        <is>
          <t>France</t>
        </is>
      </c>
      <c r="E689" t="inlineStr">
        <is>
          <t>2023</t>
        </is>
      </c>
      <c r="F689" t="inlineStr">
        <is>
          <t>kt</t>
        </is>
      </c>
      <c r="G689" t="inlineStr"/>
      <c r="H689" t="inlineStr"/>
      <c r="I689" t="inlineStr"/>
      <c r="J689" t="inlineStr"/>
      <c r="K689" t="inlineStr"/>
      <c r="L689" t="inlineStr"/>
      <c r="M689" t="inlineStr"/>
      <c r="N689" t="n">
        <v>0.02</v>
      </c>
      <c r="O689" t="inlineStr"/>
      <c r="P689" t="inlineStr"/>
    </row>
    <row r="690" ht="15" customHeight="1">
      <c r="A690" s="150" t="inlineStr">
        <is>
          <t>Transformation des coproduits</t>
        </is>
      </c>
      <c r="B690" t="inlineStr">
        <is>
          <t>Graisses animales</t>
        </is>
      </c>
      <c r="C690" t="inlineStr">
        <is>
          <t>Viande chevaline</t>
        </is>
      </c>
      <c r="D690" t="inlineStr">
        <is>
          <t>France</t>
        </is>
      </c>
      <c r="E690" t="inlineStr">
        <is>
          <t>2023</t>
        </is>
      </c>
      <c r="F690" t="inlineStr">
        <is>
          <t>kt</t>
        </is>
      </c>
      <c r="G690" t="inlineStr"/>
      <c r="H690" t="inlineStr"/>
      <c r="I690" t="inlineStr"/>
      <c r="J690" t="inlineStr"/>
      <c r="K690" t="inlineStr"/>
      <c r="L690" t="inlineStr"/>
      <c r="M690" t="inlineStr"/>
      <c r="N690" t="n">
        <v>0.01</v>
      </c>
      <c r="O690" t="inlineStr"/>
      <c r="P690" t="inlineStr"/>
    </row>
    <row r="691" ht="15" customHeight="1">
      <c r="A691" s="150" t="inlineStr">
        <is>
          <t>Transformation des coproduits</t>
        </is>
      </c>
      <c r="B691" t="inlineStr">
        <is>
          <t>Eau - traitement thermique</t>
        </is>
      </c>
      <c r="C691" t="inlineStr">
        <is>
          <t>Viande chevaline</t>
        </is>
      </c>
      <c r="D691" t="inlineStr">
        <is>
          <t>France</t>
        </is>
      </c>
      <c r="E691" t="inlineStr">
        <is>
          <t>2023</t>
        </is>
      </c>
      <c r="F691" t="inlineStr">
        <is>
          <t>kt</t>
        </is>
      </c>
      <c r="G691" t="inlineStr"/>
      <c r="H691" t="inlineStr"/>
      <c r="I691" t="inlineStr"/>
      <c r="J691" t="inlineStr"/>
      <c r="K691" t="inlineStr"/>
      <c r="L691" t="inlineStr"/>
      <c r="M691" t="inlineStr"/>
      <c r="N691" t="n">
        <v>0.42</v>
      </c>
      <c r="O691" t="inlineStr"/>
      <c r="P691" t="inlineStr"/>
    </row>
    <row r="692" ht="15" customHeight="1">
      <c r="A692" s="150" t="inlineStr">
        <is>
          <t>Transformation des coproduits</t>
        </is>
      </c>
      <c r="B692" t="inlineStr">
        <is>
          <t>Farines et graisses animales</t>
        </is>
      </c>
      <c r="C692" t="inlineStr">
        <is>
          <t>Viande chevaline</t>
        </is>
      </c>
      <c r="D692" t="inlineStr">
        <is>
          <t>France</t>
        </is>
      </c>
      <c r="E692" t="inlineStr">
        <is>
          <t>2023</t>
        </is>
      </c>
      <c r="F692" t="inlineStr">
        <is>
          <t>kt</t>
        </is>
      </c>
      <c r="G692" t="inlineStr"/>
      <c r="H692" t="inlineStr"/>
      <c r="I692" t="inlineStr"/>
      <c r="J692" t="inlineStr"/>
      <c r="K692" t="inlineStr"/>
      <c r="L692" t="inlineStr"/>
      <c r="M692" t="inlineStr"/>
      <c r="N692" t="n">
        <v>0.03</v>
      </c>
      <c r="O692" t="inlineStr"/>
      <c r="P692" t="inlineStr"/>
    </row>
    <row r="693" ht="15" customHeight="1">
      <c r="A693" s="150" t="inlineStr">
        <is>
          <t>Transformation des coproduits</t>
        </is>
      </c>
      <c r="B693" t="inlineStr">
        <is>
          <t>Produits transformés</t>
        </is>
      </c>
      <c r="C693" t="inlineStr">
        <is>
          <t>Viande chevaline</t>
        </is>
      </c>
      <c r="D693" t="inlineStr">
        <is>
          <t>France</t>
        </is>
      </c>
      <c r="E693" t="inlineStr">
        <is>
          <t>2023</t>
        </is>
      </c>
      <c r="F693" t="inlineStr">
        <is>
          <t>kt</t>
        </is>
      </c>
      <c r="G693" t="inlineStr"/>
      <c r="H693" t="inlineStr"/>
      <c r="I693" t="inlineStr"/>
      <c r="J693" t="inlineStr"/>
      <c r="K693" t="inlineStr"/>
      <c r="L693" t="inlineStr"/>
      <c r="M693" t="inlineStr"/>
      <c r="N693" t="n">
        <v>0.34</v>
      </c>
      <c r="O693" t="inlineStr"/>
      <c r="P693" t="inlineStr"/>
    </row>
    <row r="694" ht="15" customHeight="1">
      <c r="A694" s="150" t="inlineStr">
        <is>
          <t>Transformation des coproduits</t>
        </is>
      </c>
      <c r="B694" t="inlineStr">
        <is>
          <t>Matières issues de coproduits</t>
        </is>
      </c>
      <c r="C694" t="inlineStr">
        <is>
          <t>Viande chevaline</t>
        </is>
      </c>
      <c r="D694" t="inlineStr">
        <is>
          <t>France</t>
        </is>
      </c>
      <c r="E694" t="inlineStr">
        <is>
          <t>2023</t>
        </is>
      </c>
      <c r="F694" t="inlineStr">
        <is>
          <t>kt</t>
        </is>
      </c>
      <c r="G694" t="inlineStr"/>
      <c r="H694" t="inlineStr"/>
      <c r="I694" t="inlineStr"/>
      <c r="J694" t="inlineStr"/>
      <c r="K694" t="inlineStr"/>
      <c r="L694" t="inlineStr"/>
      <c r="M694" t="inlineStr"/>
      <c r="N694" t="n">
        <v>0.34</v>
      </c>
      <c r="O694" t="inlineStr"/>
      <c r="P694" t="inlineStr"/>
    </row>
    <row r="695" ht="15" customHeight="1">
      <c r="A695" s="150" t="inlineStr">
        <is>
          <t>Transformation des coproduits</t>
        </is>
      </c>
      <c r="B695" t="inlineStr">
        <is>
          <t>Eau</t>
        </is>
      </c>
      <c r="C695" t="inlineStr">
        <is>
          <t>Viande chevaline</t>
        </is>
      </c>
      <c r="D695" t="inlineStr">
        <is>
          <t>France</t>
        </is>
      </c>
      <c r="E695" t="inlineStr">
        <is>
          <t>2023</t>
        </is>
      </c>
      <c r="F695" t="inlineStr">
        <is>
          <t>kt</t>
        </is>
      </c>
      <c r="G695" t="inlineStr"/>
      <c r="H695" t="inlineStr"/>
      <c r="I695" t="inlineStr"/>
      <c r="J695" t="inlineStr"/>
      <c r="K695" t="inlineStr"/>
      <c r="L695" t="inlineStr"/>
      <c r="M695" t="inlineStr"/>
      <c r="N695" t="n">
        <v>0.42</v>
      </c>
      <c r="O695" t="inlineStr"/>
      <c r="P695" t="inlineStr"/>
    </row>
    <row r="696" ht="15" customHeight="1">
      <c r="A696" s="150" t="inlineStr">
        <is>
          <t>Transformation des coproduits</t>
        </is>
      </c>
      <c r="B696" t="inlineStr">
        <is>
          <t>Protéines animales transformées</t>
        </is>
      </c>
      <c r="C696" t="inlineStr">
        <is>
          <t>Viande chevaline</t>
        </is>
      </c>
      <c r="D696" t="inlineStr">
        <is>
          <t>France</t>
        </is>
      </c>
      <c r="E696" t="inlineStr">
        <is>
          <t>2023</t>
        </is>
      </c>
      <c r="F696" t="inlineStr">
        <is>
          <t>kt</t>
        </is>
      </c>
      <c r="G696" t="inlineStr"/>
      <c r="H696" t="inlineStr"/>
      <c r="I696" t="inlineStr"/>
      <c r="J696" t="inlineStr"/>
      <c r="K696" t="inlineStr"/>
      <c r="L696" t="inlineStr"/>
      <c r="M696" t="inlineStr"/>
      <c r="N696" t="n">
        <v>0.19</v>
      </c>
      <c r="O696" t="inlineStr"/>
      <c r="P696" t="inlineStr"/>
    </row>
    <row r="697" ht="15" customHeight="1">
      <c r="A697" s="150" t="inlineStr">
        <is>
          <t>Transformation des coproduits</t>
        </is>
      </c>
      <c r="B697" t="inlineStr">
        <is>
          <t>Corps gras animaux</t>
        </is>
      </c>
      <c r="C697" t="inlineStr">
        <is>
          <t>Viande chevaline</t>
        </is>
      </c>
      <c r="D697" t="inlineStr">
        <is>
          <t>France</t>
        </is>
      </c>
      <c r="E697" t="inlineStr">
        <is>
          <t>2023</t>
        </is>
      </c>
      <c r="F697" t="inlineStr">
        <is>
          <t>kt</t>
        </is>
      </c>
      <c r="G697" t="inlineStr"/>
      <c r="H697" t="inlineStr"/>
      <c r="I697" t="inlineStr"/>
      <c r="J697" t="inlineStr"/>
      <c r="K697" t="inlineStr"/>
      <c r="L697" t="inlineStr"/>
      <c r="M697" t="inlineStr"/>
      <c r="N697" t="n">
        <v>0.11</v>
      </c>
      <c r="O697" t="inlineStr"/>
      <c r="P697" t="inlineStr"/>
    </row>
    <row r="698" ht="15" customHeight="1">
      <c r="A698" s="150" t="inlineStr">
        <is>
          <t>Transformation des coproduits</t>
        </is>
      </c>
      <c r="B698" t="inlineStr">
        <is>
          <t>PAT et CGA</t>
        </is>
      </c>
      <c r="C698" t="inlineStr">
        <is>
          <t>Viande chevaline</t>
        </is>
      </c>
      <c r="D698" t="inlineStr">
        <is>
          <t>France</t>
        </is>
      </c>
      <c r="E698" t="inlineStr">
        <is>
          <t>2023</t>
        </is>
      </c>
      <c r="F698" t="inlineStr">
        <is>
          <t>kt</t>
        </is>
      </c>
      <c r="G698" t="inlineStr"/>
      <c r="H698" t="inlineStr"/>
      <c r="I698" t="inlineStr"/>
      <c r="J698" t="inlineStr"/>
      <c r="K698" t="inlineStr"/>
      <c r="L698" t="inlineStr"/>
      <c r="M698" t="inlineStr"/>
      <c r="N698" t="n">
        <v>0.3</v>
      </c>
      <c r="O698" t="inlineStr"/>
      <c r="P698" t="inlineStr"/>
    </row>
    <row r="699" ht="15" customHeight="1">
      <c r="A699" s="150" t="inlineStr">
        <is>
          <t>Traitement thermique C1/C2</t>
        </is>
      </c>
      <c r="B699" t="inlineStr">
        <is>
          <t>Farines animales</t>
        </is>
      </c>
      <c r="C699" t="inlineStr">
        <is>
          <t>Viande chevaline</t>
        </is>
      </c>
      <c r="D699" t="inlineStr">
        <is>
          <t>France</t>
        </is>
      </c>
      <c r="E699" t="inlineStr">
        <is>
          <t>2023</t>
        </is>
      </c>
      <c r="F699" t="inlineStr">
        <is>
          <t>kt</t>
        </is>
      </c>
      <c r="G699" t="inlineStr"/>
      <c r="H699" t="inlineStr"/>
      <c r="I699" t="inlineStr"/>
      <c r="J699" t="inlineStr"/>
      <c r="K699" t="inlineStr"/>
      <c r="L699" t="inlineStr"/>
      <c r="M699" t="inlineStr">
        <is>
          <t>Très faible</t>
        </is>
      </c>
      <c r="N699" t="n">
        <v>0.02</v>
      </c>
      <c r="O699" t="inlineStr"/>
      <c r="P699" t="inlineStr"/>
    </row>
    <row r="700" ht="15" customHeight="1">
      <c r="A700" s="150" t="inlineStr">
        <is>
          <t>Traitement thermique C1/C2</t>
        </is>
      </c>
      <c r="B700" t="inlineStr">
        <is>
          <t>Graisses animales</t>
        </is>
      </c>
      <c r="C700" t="inlineStr">
        <is>
          <t>Viande chevaline</t>
        </is>
      </c>
      <c r="D700" t="inlineStr">
        <is>
          <t>France</t>
        </is>
      </c>
      <c r="E700" t="inlineStr">
        <is>
          <t>2023</t>
        </is>
      </c>
      <c r="F700" t="inlineStr">
        <is>
          <t>kt</t>
        </is>
      </c>
      <c r="G700" t="inlineStr"/>
      <c r="H700" t="inlineStr"/>
      <c r="I700" t="inlineStr"/>
      <c r="J700" t="inlineStr"/>
      <c r="K700" t="inlineStr"/>
      <c r="L700" t="inlineStr"/>
      <c r="M700" t="inlineStr">
        <is>
          <t>Très faible</t>
        </is>
      </c>
      <c r="N700" t="n">
        <v>0.01</v>
      </c>
      <c r="O700" t="inlineStr"/>
      <c r="P700" t="inlineStr"/>
    </row>
    <row r="701" ht="15" customHeight="1">
      <c r="A701" s="150" t="inlineStr">
        <is>
          <t>Traitement thermique C1/C2</t>
        </is>
      </c>
      <c r="B701" t="inlineStr">
        <is>
          <t>Eau - traitement thermique</t>
        </is>
      </c>
      <c r="C701" t="inlineStr">
        <is>
          <t>Viande chevaline</t>
        </is>
      </c>
      <c r="D701" t="inlineStr">
        <is>
          <t>France</t>
        </is>
      </c>
      <c r="E701" t="inlineStr">
        <is>
          <t>2023</t>
        </is>
      </c>
      <c r="F701" t="inlineStr">
        <is>
          <t>kt</t>
        </is>
      </c>
      <c r="G701" t="inlineStr"/>
      <c r="H701" t="inlineStr"/>
      <c r="I701" t="inlineStr"/>
      <c r="J701" t="inlineStr"/>
      <c r="K701" t="inlineStr"/>
      <c r="L701" t="inlineStr"/>
      <c r="M701" t="inlineStr">
        <is>
          <t>Très faible</t>
        </is>
      </c>
      <c r="N701" t="n">
        <v>0.07000000000000001</v>
      </c>
      <c r="O701" t="inlineStr"/>
      <c r="P701" t="inlineStr"/>
    </row>
    <row r="702" ht="15" customHeight="1">
      <c r="A702" s="150" t="inlineStr">
        <is>
          <t>Traitement thermique C1/C2</t>
        </is>
      </c>
      <c r="B702" t="inlineStr">
        <is>
          <t>Farines et graisses animales</t>
        </is>
      </c>
      <c r="C702" t="inlineStr">
        <is>
          <t>Viande chevaline</t>
        </is>
      </c>
      <c r="D702" t="inlineStr">
        <is>
          <t>France</t>
        </is>
      </c>
      <c r="E702" t="inlineStr">
        <is>
          <t>2023</t>
        </is>
      </c>
      <c r="F702" t="inlineStr">
        <is>
          <t>kt</t>
        </is>
      </c>
      <c r="G702" t="inlineStr"/>
      <c r="H702" t="inlineStr"/>
      <c r="I702" t="inlineStr"/>
      <c r="J702" t="inlineStr"/>
      <c r="K702" t="inlineStr"/>
      <c r="L702" t="inlineStr"/>
      <c r="M702" t="inlineStr"/>
      <c r="N702" t="n">
        <v>0.03</v>
      </c>
      <c r="O702" t="inlineStr"/>
      <c r="P702" t="inlineStr"/>
    </row>
    <row r="703" ht="15" customHeight="1">
      <c r="A703" s="150" t="inlineStr">
        <is>
          <t>Traitement thermique C1/C2</t>
        </is>
      </c>
      <c r="B703" t="inlineStr">
        <is>
          <t>Produits transformés</t>
        </is>
      </c>
      <c r="C703" t="inlineStr">
        <is>
          <t>Viande chevaline</t>
        </is>
      </c>
      <c r="D703" t="inlineStr">
        <is>
          <t>France</t>
        </is>
      </c>
      <c r="E703" t="inlineStr">
        <is>
          <t>2023</t>
        </is>
      </c>
      <c r="F703" t="inlineStr">
        <is>
          <t>kt</t>
        </is>
      </c>
      <c r="G703" t="inlineStr"/>
      <c r="H703" t="inlineStr"/>
      <c r="I703" t="inlineStr"/>
      <c r="J703" t="inlineStr"/>
      <c r="K703" t="inlineStr"/>
      <c r="L703" t="inlineStr"/>
      <c r="M703" t="inlineStr"/>
      <c r="N703" t="n">
        <v>0.03</v>
      </c>
      <c r="O703" t="inlineStr"/>
      <c r="P703" t="inlineStr"/>
    </row>
    <row r="704" ht="15" customHeight="1">
      <c r="A704" s="150" t="inlineStr">
        <is>
          <t>Traitement thermique C1/C2</t>
        </is>
      </c>
      <c r="B704" t="inlineStr">
        <is>
          <t>Matières issues de coproduits</t>
        </is>
      </c>
      <c r="C704" t="inlineStr">
        <is>
          <t>Viande chevaline</t>
        </is>
      </c>
      <c r="D704" t="inlineStr">
        <is>
          <t>France</t>
        </is>
      </c>
      <c r="E704" t="inlineStr">
        <is>
          <t>2023</t>
        </is>
      </c>
      <c r="F704" t="inlineStr">
        <is>
          <t>kt</t>
        </is>
      </c>
      <c r="G704" t="inlineStr"/>
      <c r="H704" t="inlineStr"/>
      <c r="I704" t="inlineStr"/>
      <c r="J704" t="inlineStr"/>
      <c r="K704" t="inlineStr"/>
      <c r="L704" t="inlineStr"/>
      <c r="M704" t="inlineStr"/>
      <c r="N704" t="n">
        <v>0.03</v>
      </c>
      <c r="O704" t="inlineStr"/>
      <c r="P704" t="inlineStr"/>
    </row>
    <row r="705" ht="15" customHeight="1">
      <c r="A705" s="150" t="inlineStr">
        <is>
          <t>Traitement thermique C1/C2</t>
        </is>
      </c>
      <c r="B705" t="inlineStr">
        <is>
          <t>Eau</t>
        </is>
      </c>
      <c r="C705" t="inlineStr">
        <is>
          <t>Viande chevaline</t>
        </is>
      </c>
      <c r="D705" t="inlineStr">
        <is>
          <t>France</t>
        </is>
      </c>
      <c r="E705" t="inlineStr">
        <is>
          <t>2023</t>
        </is>
      </c>
      <c r="F705" t="inlineStr">
        <is>
          <t>kt</t>
        </is>
      </c>
      <c r="G705" t="inlineStr"/>
      <c r="H705" t="inlineStr"/>
      <c r="I705" t="inlineStr"/>
      <c r="J705" t="inlineStr"/>
      <c r="K705" t="inlineStr"/>
      <c r="L705" t="inlineStr"/>
      <c r="M705" t="inlineStr"/>
      <c r="N705" t="n">
        <v>0.07000000000000001</v>
      </c>
      <c r="O705" t="inlineStr"/>
      <c r="P705" t="inlineStr"/>
    </row>
    <row r="706" ht="15" customHeight="1">
      <c r="A706" s="150" t="inlineStr">
        <is>
          <t>Traitement thermique C3 et alimentaire</t>
        </is>
      </c>
      <c r="B706" t="inlineStr">
        <is>
          <t>Protéines animales transformées</t>
        </is>
      </c>
      <c r="C706" t="inlineStr">
        <is>
          <t>Viande chevaline</t>
        </is>
      </c>
      <c r="D706" t="inlineStr">
        <is>
          <t>France</t>
        </is>
      </c>
      <c r="E706" t="inlineStr">
        <is>
          <t>2023</t>
        </is>
      </c>
      <c r="F706" t="inlineStr">
        <is>
          <t>kt</t>
        </is>
      </c>
      <c r="G706" t="inlineStr"/>
      <c r="H706" t="inlineStr"/>
      <c r="I706" t="inlineStr"/>
      <c r="J706" t="inlineStr"/>
      <c r="K706" t="inlineStr"/>
      <c r="L706" t="inlineStr"/>
      <c r="M706" t="inlineStr">
        <is>
          <t>Très faible</t>
        </is>
      </c>
      <c r="N706" t="n">
        <v>0.19</v>
      </c>
      <c r="O706" t="inlineStr"/>
      <c r="P706" t="inlineStr"/>
    </row>
    <row r="707" ht="15" customHeight="1">
      <c r="A707" s="150" t="inlineStr">
        <is>
          <t>Traitement thermique C3 et alimentaire</t>
        </is>
      </c>
      <c r="B707" t="inlineStr">
        <is>
          <t>Corps gras animaux</t>
        </is>
      </c>
      <c r="C707" t="inlineStr">
        <is>
          <t>Viande chevaline</t>
        </is>
      </c>
      <c r="D707" t="inlineStr">
        <is>
          <t>France</t>
        </is>
      </c>
      <c r="E707" t="inlineStr">
        <is>
          <t>2023</t>
        </is>
      </c>
      <c r="F707" t="inlineStr">
        <is>
          <t>kt</t>
        </is>
      </c>
      <c r="G707" t="inlineStr"/>
      <c r="H707" t="inlineStr"/>
      <c r="I707" t="inlineStr"/>
      <c r="J707" t="inlineStr"/>
      <c r="K707" t="inlineStr"/>
      <c r="L707" t="inlineStr"/>
      <c r="M707" t="inlineStr">
        <is>
          <t>Très faible</t>
        </is>
      </c>
      <c r="N707" t="n">
        <v>0.11</v>
      </c>
      <c r="O707" t="inlineStr"/>
      <c r="P707" t="inlineStr"/>
    </row>
    <row r="708" ht="15" customHeight="1">
      <c r="A708" s="150" t="inlineStr">
        <is>
          <t>Traitement thermique C3 et alimentaire</t>
        </is>
      </c>
      <c r="B708" t="inlineStr">
        <is>
          <t>Eau - traitement thermique</t>
        </is>
      </c>
      <c r="C708" t="inlineStr">
        <is>
          <t>Viande chevaline</t>
        </is>
      </c>
      <c r="D708" t="inlineStr">
        <is>
          <t>France</t>
        </is>
      </c>
      <c r="E708" t="inlineStr">
        <is>
          <t>2023</t>
        </is>
      </c>
      <c r="F708" t="inlineStr">
        <is>
          <t>kt</t>
        </is>
      </c>
      <c r="G708" t="inlineStr"/>
      <c r="H708" t="inlineStr"/>
      <c r="I708" t="inlineStr"/>
      <c r="J708" t="inlineStr"/>
      <c r="K708" t="inlineStr"/>
      <c r="L708" t="inlineStr"/>
      <c r="M708" t="inlineStr">
        <is>
          <t>Très faible</t>
        </is>
      </c>
      <c r="N708" t="n">
        <v>0.35</v>
      </c>
      <c r="O708" t="inlineStr"/>
      <c r="P708" t="inlineStr"/>
    </row>
    <row r="709" ht="15" customHeight="1">
      <c r="A709" s="150" t="inlineStr">
        <is>
          <t>Traitement thermique C3 et alimentaire</t>
        </is>
      </c>
      <c r="B709" t="inlineStr">
        <is>
          <t>PAT et CGA</t>
        </is>
      </c>
      <c r="C709" t="inlineStr">
        <is>
          <t>Viande chevaline</t>
        </is>
      </c>
      <c r="D709" t="inlineStr">
        <is>
          <t>France</t>
        </is>
      </c>
      <c r="E709" t="inlineStr">
        <is>
          <t>2023</t>
        </is>
      </c>
      <c r="F709" t="inlineStr">
        <is>
          <t>kt</t>
        </is>
      </c>
      <c r="G709" t="inlineStr"/>
      <c r="H709" t="inlineStr"/>
      <c r="I709" t="inlineStr"/>
      <c r="J709" t="inlineStr"/>
      <c r="K709" t="inlineStr"/>
      <c r="L709" t="inlineStr"/>
      <c r="M709" t="inlineStr"/>
      <c r="N709" t="n">
        <v>0.3</v>
      </c>
      <c r="O709" t="inlineStr"/>
      <c r="P709" t="inlineStr"/>
    </row>
    <row r="710" ht="15" customHeight="1">
      <c r="A710" s="150" t="inlineStr">
        <is>
          <t>Traitement thermique C3 et alimentaire</t>
        </is>
      </c>
      <c r="B710" t="inlineStr">
        <is>
          <t>Produits transformés</t>
        </is>
      </c>
      <c r="C710" t="inlineStr">
        <is>
          <t>Viande chevaline</t>
        </is>
      </c>
      <c r="D710" t="inlineStr">
        <is>
          <t>France</t>
        </is>
      </c>
      <c r="E710" t="inlineStr">
        <is>
          <t>2023</t>
        </is>
      </c>
      <c r="F710" t="inlineStr">
        <is>
          <t>kt</t>
        </is>
      </c>
      <c r="G710" t="inlineStr"/>
      <c r="H710" t="inlineStr"/>
      <c r="I710" t="inlineStr"/>
      <c r="J710" t="inlineStr"/>
      <c r="K710" t="inlineStr"/>
      <c r="L710" t="inlineStr"/>
      <c r="M710" t="inlineStr"/>
      <c r="N710" t="n">
        <v>0.3</v>
      </c>
      <c r="O710" t="inlineStr"/>
      <c r="P710" t="inlineStr"/>
    </row>
    <row r="711" ht="15" customHeight="1">
      <c r="A711" s="150" t="inlineStr">
        <is>
          <t>Traitement thermique C3 et alimentaire</t>
        </is>
      </c>
      <c r="B711" t="inlineStr">
        <is>
          <t>Matières issues de coproduits</t>
        </is>
      </c>
      <c r="C711" t="inlineStr">
        <is>
          <t>Viande chevaline</t>
        </is>
      </c>
      <c r="D711" t="inlineStr">
        <is>
          <t>France</t>
        </is>
      </c>
      <c r="E711" t="inlineStr">
        <is>
          <t>2023</t>
        </is>
      </c>
      <c r="F711" t="inlineStr">
        <is>
          <t>kt</t>
        </is>
      </c>
      <c r="G711" t="inlineStr"/>
      <c r="H711" t="inlineStr"/>
      <c r="I711" t="inlineStr"/>
      <c r="J711" t="inlineStr"/>
      <c r="K711" t="inlineStr"/>
      <c r="L711" t="inlineStr"/>
      <c r="M711" t="inlineStr"/>
      <c r="N711" t="n">
        <v>0.3</v>
      </c>
      <c r="O711" t="inlineStr"/>
      <c r="P711" t="inlineStr"/>
    </row>
    <row r="712" ht="15" customHeight="1">
      <c r="A712" s="150" t="inlineStr">
        <is>
          <t>Traitement thermique C3 et alimentaire</t>
        </is>
      </c>
      <c r="B712" t="inlineStr">
        <is>
          <t>Eau</t>
        </is>
      </c>
      <c r="C712" t="inlineStr">
        <is>
          <t>Viande chevaline</t>
        </is>
      </c>
      <c r="D712" t="inlineStr">
        <is>
          <t>France</t>
        </is>
      </c>
      <c r="E712" t="inlineStr">
        <is>
          <t>2023</t>
        </is>
      </c>
      <c r="F712" t="inlineStr">
        <is>
          <t>kt</t>
        </is>
      </c>
      <c r="G712" t="inlineStr"/>
      <c r="H712" t="inlineStr"/>
      <c r="I712" t="inlineStr"/>
      <c r="J712" t="inlineStr"/>
      <c r="K712" t="inlineStr"/>
      <c r="L712" t="inlineStr"/>
      <c r="M712" t="inlineStr"/>
      <c r="N712" t="n">
        <v>0.35</v>
      </c>
      <c r="O712" t="inlineStr"/>
      <c r="P712" t="inlineStr"/>
    </row>
    <row r="713" ht="15" customHeight="1">
      <c r="A713" s="150" t="inlineStr">
        <is>
          <t>Import</t>
        </is>
      </c>
      <c r="B713" t="inlineStr">
        <is>
          <t>Equins</t>
        </is>
      </c>
      <c r="C713" t="inlineStr">
        <is>
          <t>Viande chevaline</t>
        </is>
      </c>
      <c r="D713" t="inlineStr">
        <is>
          <t>France</t>
        </is>
      </c>
      <c r="E713" t="inlineStr">
        <is>
          <t>2023</t>
        </is>
      </c>
      <c r="F713" t="inlineStr">
        <is>
          <t>kt</t>
        </is>
      </c>
      <c r="G713" t="inlineStr">
        <is>
          <t>Importations d'équins = 0 kt (Agreste - Statistique Agricole Annuelle - SSP)</t>
        </is>
      </c>
      <c r="H713" t="inlineStr">
        <is>
          <t>Agreste - Statistique Agricole Annuelle - SSP</t>
        </is>
      </c>
      <c r="I713" t="inlineStr"/>
      <c r="J713" t="inlineStr">
        <is>
          <t>Volume</t>
        </is>
      </c>
      <c r="K713" t="inlineStr">
        <is>
          <t>Importations d'équins</t>
        </is>
      </c>
      <c r="L713" t="inlineStr">
        <is>
          <t>Echanges - AGRESTE</t>
        </is>
      </c>
      <c r="M713" t="inlineStr">
        <is>
          <t>Très élevée</t>
        </is>
      </c>
      <c r="N713" t="n">
        <v>0.45</v>
      </c>
      <c r="O713" t="inlineStr"/>
      <c r="P713" t="inlineStr"/>
    </row>
    <row r="714" ht="15" customHeight="1">
      <c r="A714" s="150" t="inlineStr">
        <is>
          <t>Import</t>
        </is>
      </c>
      <c r="B714" t="inlineStr">
        <is>
          <t>Viande, fraîche</t>
        </is>
      </c>
      <c r="C714" t="inlineStr">
        <is>
          <t>Viande chevaline</t>
        </is>
      </c>
      <c r="D714" t="inlineStr">
        <is>
          <t>France</t>
        </is>
      </c>
      <c r="E714" t="inlineStr">
        <is>
          <t>2023</t>
        </is>
      </c>
      <c r="F714" t="inlineStr">
        <is>
          <t>kt</t>
        </is>
      </c>
      <c r="G714" t="inlineStr">
        <is>
          <t>Importations de viande fraîche = 7 kt (Douanes - Eurostat)</t>
        </is>
      </c>
      <c r="H714" t="inlineStr">
        <is>
          <t>Douanes - Eurostat</t>
        </is>
      </c>
      <c r="I714" t="inlineStr">
        <is>
          <t>Les importations de viande congelées manquantes afin de garantir des approvisionnements égaux aux usages pour la viande congelée ont été retranchées</t>
        </is>
      </c>
      <c r="J714" t="inlineStr">
        <is>
          <t>Volume</t>
        </is>
      </c>
      <c r="K714" t="inlineStr">
        <is>
          <t>Importations de viande fraîche</t>
        </is>
      </c>
      <c r="L714" t="inlineStr">
        <is>
          <t>Echanges - EUROSTAT</t>
        </is>
      </c>
      <c r="M714" t="inlineStr">
        <is>
          <t>Moyenne</t>
        </is>
      </c>
      <c r="N714" t="n">
        <v>6.67</v>
      </c>
      <c r="O714" t="inlineStr"/>
      <c r="P714" t="inlineStr"/>
    </row>
    <row r="715" ht="15" customHeight="1">
      <c r="A715" s="150" t="inlineStr">
        <is>
          <t>Import</t>
        </is>
      </c>
      <c r="B715" t="inlineStr">
        <is>
          <t>Viande, congelée</t>
        </is>
      </c>
      <c r="C715" t="inlineStr">
        <is>
          <t>Viande chevaline</t>
        </is>
      </c>
      <c r="D715" t="inlineStr">
        <is>
          <t>France</t>
        </is>
      </c>
      <c r="E715" t="inlineStr">
        <is>
          <t>2023</t>
        </is>
      </c>
      <c r="F715" t="inlineStr">
        <is>
          <t>kt</t>
        </is>
      </c>
      <c r="G715" t="inlineStr">
        <is>
          <t>Importations de viande congelée = 0 kt (Douanes - Eurostat)</t>
        </is>
      </c>
      <c r="H715" t="inlineStr">
        <is>
          <t>Douanes - Eurostat</t>
        </is>
      </c>
      <c r="I715" t="inlineStr">
        <is>
          <t>Les importations de viande congelées manquantes afin de garantir des approvisionnements égaux aux usages pour la viande congelée ont été ajoutées</t>
        </is>
      </c>
      <c r="J715" t="inlineStr">
        <is>
          <t>Volume</t>
        </is>
      </c>
      <c r="K715" t="inlineStr">
        <is>
          <t>Importations de viande congelée</t>
        </is>
      </c>
      <c r="L715" t="inlineStr">
        <is>
          <t>Echanges - EUROSTAT</t>
        </is>
      </c>
      <c r="M715" t="inlineStr">
        <is>
          <t>Moyenne</t>
        </is>
      </c>
      <c r="N715" t="n">
        <v>0.36</v>
      </c>
      <c r="O715" t="inlineStr"/>
      <c r="P715" t="inlineStr"/>
    </row>
    <row r="716" ht="15" customHeight="1">
      <c r="A716" s="150" t="inlineStr">
        <is>
          <t>Import</t>
        </is>
      </c>
      <c r="B716" t="inlineStr">
        <is>
          <t>Abats</t>
        </is>
      </c>
      <c r="C716" t="inlineStr">
        <is>
          <t>Viande chevaline</t>
        </is>
      </c>
      <c r="D716" t="inlineStr">
        <is>
          <t>France</t>
        </is>
      </c>
      <c r="E716" t="inlineStr">
        <is>
          <t>2023</t>
        </is>
      </c>
      <c r="F716" t="inlineStr">
        <is>
          <t>kt</t>
        </is>
      </c>
      <c r="G716" t="inlineStr">
        <is>
          <t>Importations d'abats = 0 kt (Douanes - Eurostat)</t>
        </is>
      </c>
      <c r="H716" t="inlineStr">
        <is>
          <t>Douanes - Eurostat</t>
        </is>
      </c>
      <c r="I716" t="inlineStr">
        <is>
          <t>Statistique comprenant également les ovins et caprins = extrapolation à partir de la production d'abats de chaque espèce</t>
        </is>
      </c>
      <c r="J716" t="inlineStr">
        <is>
          <t>Volume</t>
        </is>
      </c>
      <c r="K716" t="inlineStr">
        <is>
          <t>Importations d'abats</t>
        </is>
      </c>
      <c r="L716" t="inlineStr">
        <is>
          <t>Echanges - EUROSTAT</t>
        </is>
      </c>
      <c r="M716" t="inlineStr">
        <is>
          <t>Elevée</t>
        </is>
      </c>
      <c r="N716" t="n">
        <v>0.15</v>
      </c>
      <c r="O716" t="inlineStr"/>
      <c r="P716" t="inlineStr"/>
    </row>
    <row r="717" ht="15" customHeight="1">
      <c r="A717" s="150" t="inlineStr">
        <is>
          <t>Import</t>
        </is>
      </c>
      <c r="B717" t="inlineStr">
        <is>
          <t>Viande</t>
        </is>
      </c>
      <c r="C717" t="inlineStr">
        <is>
          <t>Viande chevaline</t>
        </is>
      </c>
      <c r="D717" t="inlineStr">
        <is>
          <t>France</t>
        </is>
      </c>
      <c r="E717" t="inlineStr">
        <is>
          <t>2023</t>
        </is>
      </c>
      <c r="F717" t="inlineStr">
        <is>
          <t>kt</t>
        </is>
      </c>
      <c r="G717" t="inlineStr"/>
      <c r="H717" t="inlineStr"/>
      <c r="I717" t="inlineStr"/>
      <c r="J717" t="inlineStr"/>
      <c r="K717" t="inlineStr"/>
      <c r="L717" t="inlineStr"/>
      <c r="M717" t="inlineStr"/>
      <c r="N717" t="n">
        <v>7.03</v>
      </c>
      <c r="O717" t="inlineStr"/>
      <c r="P717" t="inlineStr"/>
    </row>
    <row r="718" ht="15" customHeight="1">
      <c r="A718" s="150" t="inlineStr">
        <is>
          <t>Import</t>
        </is>
      </c>
      <c r="B718" t="inlineStr">
        <is>
          <t>Matières de 1ère et 2nde transformation</t>
        </is>
      </c>
      <c r="C718" t="inlineStr">
        <is>
          <t>Viande chevaline</t>
        </is>
      </c>
      <c r="D718" t="inlineStr">
        <is>
          <t>France</t>
        </is>
      </c>
      <c r="E718" t="inlineStr">
        <is>
          <t>2023</t>
        </is>
      </c>
      <c r="F718" t="inlineStr">
        <is>
          <t>kt</t>
        </is>
      </c>
      <c r="G718" t="inlineStr"/>
      <c r="H718" t="inlineStr"/>
      <c r="I718" t="inlineStr"/>
      <c r="J718" t="inlineStr"/>
      <c r="K718" t="inlineStr"/>
      <c r="L718" t="inlineStr"/>
      <c r="M718" t="inlineStr"/>
      <c r="N718" t="n">
        <v>7.17</v>
      </c>
      <c r="O718" t="inlineStr"/>
      <c r="P718" t="inlineStr"/>
    </row>
  </sheetData>
  <pageMargins left="0.75" right="0.75" top="1" bottom="1" header="0.5" footer="0.5"/>
</worksheet>
</file>

<file path=xl/worksheets/sheet28.xml><?xml version="1.0" encoding="utf-8"?>
<worksheet xmlns="http://schemas.openxmlformats.org/spreadsheetml/2006/main">
  <sheetPr>
    <tabColor rgb="008064A2"/>
    <outlinePr summaryBelow="1" summaryRight="1"/>
    <pageSetUpPr/>
  </sheetPr>
  <dimension ref="A1:W718"/>
  <sheetViews>
    <sheetView workbookViewId="0">
      <selection activeCell="A1" sqref="A1"/>
    </sheetView>
  </sheetViews>
  <sheetFormatPr baseColWidth="8" defaultRowHeight="15"/>
  <cols>
    <col width="47" customWidth="1" min="1" max="1"/>
    <col width="19" customWidth="1" min="2" max="2"/>
    <col width="15" customWidth="1" min="3" max="3"/>
    <col width="18" customWidth="1" min="4" max="4"/>
    <col width="13" customWidth="1" min="5" max="5"/>
    <col width="13" customWidth="1" min="6" max="6"/>
    <col width="29" customWidth="1" min="7" max="7"/>
    <col width="14" customWidth="1" min="8" max="8"/>
    <col width="17" customWidth="1" min="9" max="9"/>
    <col width="32" customWidth="1" min="10" max="10"/>
    <col width="18" customWidth="1" min="11" max="11"/>
    <col width="35" customWidth="1" min="12" max="12"/>
    <col width="29" customWidth="1" min="13" max="13"/>
    <col width="13" customWidth="1" min="14" max="14"/>
    <col width="16" customWidth="1" min="15" max="15"/>
    <col width="16" customWidth="1" min="16" max="16"/>
    <col width="16" customWidth="1" min="17" max="17"/>
    <col width="16" customWidth="1" min="18" max="18"/>
    <col width="18" customWidth="1" min="19" max="19"/>
    <col width="14" customWidth="1" min="20" max="20"/>
    <col width="14" customWidth="1" min="21" max="21"/>
    <col width="17" customWidth="1" min="22" max="22"/>
    <col width="15" customWidth="1" min="23" max="23"/>
  </cols>
  <sheetData>
    <row r="1" ht="15" customHeight="1">
      <c r="A1" s="171" t="inlineStr">
        <is>
          <t>origin</t>
        </is>
      </c>
      <c r="B1" s="171" t="inlineStr">
        <is>
          <t>destination</t>
        </is>
      </c>
      <c r="C1" s="171" t="inlineStr">
        <is>
          <t>Filière</t>
        </is>
      </c>
      <c r="D1" s="171" t="inlineStr">
        <is>
          <t>Territoire</t>
        </is>
      </c>
      <c r="E1" s="171" t="inlineStr">
        <is>
          <t>Année</t>
        </is>
      </c>
      <c r="F1" s="171" t="inlineStr">
        <is>
          <t>Unité</t>
        </is>
      </c>
      <c r="G1" s="171" t="inlineStr">
        <is>
          <t>Information collectée</t>
        </is>
      </c>
      <c r="H1" s="171" t="inlineStr">
        <is>
          <t>Source</t>
        </is>
      </c>
      <c r="I1" s="171" t="inlineStr">
        <is>
          <t>Hypothèse</t>
        </is>
      </c>
      <c r="J1" s="171" t="inlineStr">
        <is>
          <t>Type de donnée collectée</t>
        </is>
      </c>
      <c r="K1" s="171" t="inlineStr">
        <is>
          <t>Traduction</t>
        </is>
      </c>
      <c r="L1" s="171" t="inlineStr">
        <is>
          <t>Onglet source fichier Excel</t>
        </is>
      </c>
      <c r="M1" s="171" t="inlineStr">
        <is>
          <t>Fiabilité des données</t>
        </is>
      </c>
      <c r="N1" s="171" t="inlineStr">
        <is>
          <t>value</t>
        </is>
      </c>
      <c r="O1" s="171" t="inlineStr">
        <is>
          <t>free min</t>
        </is>
      </c>
      <c r="P1" s="171" t="inlineStr">
        <is>
          <t>free max</t>
        </is>
      </c>
      <c r="Q1" s="171" t="inlineStr">
        <is>
          <t>value in</t>
        </is>
      </c>
      <c r="R1" s="171" t="inlineStr">
        <is>
          <t>sigma in</t>
        </is>
      </c>
      <c r="S1" s="171" t="inlineStr">
        <is>
          <t>sigma in %</t>
        </is>
      </c>
      <c r="T1" s="171" t="inlineStr">
        <is>
          <t>min in</t>
        </is>
      </c>
      <c r="U1" s="171" t="inlineStr">
        <is>
          <t>max in</t>
        </is>
      </c>
      <c r="V1" s="171" t="inlineStr">
        <is>
          <t>nb_sigmas</t>
        </is>
      </c>
      <c r="W1" s="171" t="inlineStr">
        <is>
          <t>classif</t>
        </is>
      </c>
    </row>
    <row r="2" ht="15" customHeight="1">
      <c r="A2" s="150" t="inlineStr">
        <is>
          <t>Equins</t>
        </is>
      </c>
      <c r="B2" t="inlineStr">
        <is>
          <t>Abattage / découpe</t>
        </is>
      </c>
      <c r="C2" t="inlineStr">
        <is>
          <t>Viande chevaline</t>
        </is>
      </c>
      <c r="D2" t="inlineStr">
        <is>
          <t>France</t>
        </is>
      </c>
      <c r="E2" t="inlineStr">
        <is>
          <t>2015</t>
        </is>
      </c>
      <c r="F2" t="inlineStr">
        <is>
          <t>kt</t>
        </is>
      </c>
      <c r="G2" t="inlineStr">
        <is>
          <t>Abattages = 8 kt (Agreste - Statistique Agricole Annuelle - SSP)</t>
        </is>
      </c>
      <c r="H2" t="inlineStr">
        <is>
          <t>Agreste - Statistique Agricole Annuelle - SSP</t>
        </is>
      </c>
      <c r="I2" t="inlineStr"/>
      <c r="J2" t="inlineStr">
        <is>
          <t>Volume</t>
        </is>
      </c>
      <c r="K2" t="inlineStr">
        <is>
          <t>Abattages</t>
        </is>
      </c>
      <c r="L2" t="inlineStr">
        <is>
          <t>Abattages - AGRESTE</t>
        </is>
      </c>
      <c r="M2" t="inlineStr">
        <is>
          <t>Très élevée</t>
        </is>
      </c>
      <c r="N2" t="n">
        <v>7.57</v>
      </c>
      <c r="O2" t="inlineStr"/>
      <c r="P2" t="inlineStr"/>
      <c r="Q2" t="n">
        <v>7.57</v>
      </c>
      <c r="R2" t="n">
        <v>0.38</v>
      </c>
      <c r="S2" t="n">
        <v>0.1</v>
      </c>
      <c r="T2" t="n">
        <v>0</v>
      </c>
      <c r="U2" t="n">
        <v>500000000</v>
      </c>
      <c r="V2" t="n">
        <v>0</v>
      </c>
      <c r="W2" t="inlineStr">
        <is>
          <t>redondant</t>
        </is>
      </c>
    </row>
    <row r="3" ht="15" customHeight="1">
      <c r="A3" s="150" t="inlineStr">
        <is>
          <t>Equins</t>
        </is>
      </c>
      <c r="B3" t="inlineStr">
        <is>
          <t>Export</t>
        </is>
      </c>
      <c r="C3" t="inlineStr">
        <is>
          <t>Viande chevaline</t>
        </is>
      </c>
      <c r="D3" t="inlineStr">
        <is>
          <t>France</t>
        </is>
      </c>
      <c r="E3" t="inlineStr">
        <is>
          <t>2015</t>
        </is>
      </c>
      <c r="F3" t="inlineStr">
        <is>
          <t>kt</t>
        </is>
      </c>
      <c r="G3" t="inlineStr">
        <is>
          <t>Exportations d'équins à destination bouchère = 5 kt (Ifce d'après TRACES, dounaes)</t>
        </is>
      </c>
      <c r="H3" t="inlineStr">
        <is>
          <t>Ifce d'après TRACES, dounaes</t>
        </is>
      </c>
      <c r="I3" t="inlineStr"/>
      <c r="J3" t="inlineStr">
        <is>
          <t>Volume</t>
        </is>
      </c>
      <c r="K3" t="inlineStr">
        <is>
          <t>Exportations d'équins à destination bouchère</t>
        </is>
      </c>
      <c r="L3" t="inlineStr">
        <is>
          <t>Echanges - TRACES</t>
        </is>
      </c>
      <c r="M3" t="inlineStr">
        <is>
          <t>Elevée</t>
        </is>
      </c>
      <c r="N3" t="n">
        <v>4.95</v>
      </c>
      <c r="O3" t="inlineStr"/>
      <c r="P3" t="inlineStr"/>
      <c r="Q3" t="n">
        <v>4.95</v>
      </c>
      <c r="R3" t="n">
        <v>0.25</v>
      </c>
      <c r="S3" t="n">
        <v>0.1</v>
      </c>
      <c r="T3" t="n">
        <v>0</v>
      </c>
      <c r="U3" t="n">
        <v>500000000</v>
      </c>
      <c r="V3" t="n">
        <v>0</v>
      </c>
      <c r="W3" t="inlineStr">
        <is>
          <t>mesuré</t>
        </is>
      </c>
    </row>
    <row r="4" ht="15" customHeight="1">
      <c r="A4" s="150" t="inlineStr">
        <is>
          <t>Equins</t>
        </is>
      </c>
      <c r="B4" t="inlineStr">
        <is>
          <t>1ère et 2nde transformation</t>
        </is>
      </c>
      <c r="C4" t="inlineStr">
        <is>
          <t>Viande chevaline</t>
        </is>
      </c>
      <c r="D4" t="inlineStr">
        <is>
          <t>France</t>
        </is>
      </c>
      <c r="E4" t="inlineStr">
        <is>
          <t>2015</t>
        </is>
      </c>
      <c r="F4" t="inlineStr">
        <is>
          <t>kt</t>
        </is>
      </c>
      <c r="G4" t="inlineStr"/>
      <c r="H4" t="inlineStr"/>
      <c r="I4" t="inlineStr"/>
      <c r="J4" t="inlineStr"/>
      <c r="K4" t="inlineStr"/>
      <c r="L4" t="inlineStr"/>
      <c r="M4" t="inlineStr"/>
      <c r="N4" t="n">
        <v>7.57</v>
      </c>
      <c r="O4" t="inlineStr"/>
      <c r="P4" t="inlineStr"/>
      <c r="Q4" t="inlineStr"/>
      <c r="R4" t="inlineStr"/>
      <c r="S4" t="inlineStr"/>
      <c r="T4" t="n">
        <v>0</v>
      </c>
      <c r="U4" t="n">
        <v>500000000</v>
      </c>
      <c r="V4" t="inlineStr"/>
      <c r="W4" t="inlineStr">
        <is>
          <t>déterminé</t>
        </is>
      </c>
    </row>
    <row r="5" ht="15" customHeight="1">
      <c r="A5" s="150" t="inlineStr">
        <is>
          <t>Matières de 1ère et 2nde transformation</t>
        </is>
      </c>
      <c r="B5" t="inlineStr">
        <is>
          <t>Vente directe et autoconsommation</t>
        </is>
      </c>
      <c r="C5" t="inlineStr">
        <is>
          <t>Viande chevaline</t>
        </is>
      </c>
      <c r="D5" t="inlineStr">
        <is>
          <t>France</t>
        </is>
      </c>
      <c r="E5" t="inlineStr">
        <is>
          <t>2015</t>
        </is>
      </c>
      <c r="F5" t="inlineStr">
        <is>
          <t>kt</t>
        </is>
      </c>
      <c r="G5" t="inlineStr"/>
      <c r="H5" t="inlineStr"/>
      <c r="I5" t="inlineStr"/>
      <c r="J5" t="inlineStr"/>
      <c r="K5" t="inlineStr"/>
      <c r="L5" t="inlineStr"/>
      <c r="M5" t="inlineStr"/>
      <c r="N5" t="n">
        <v>0</v>
      </c>
      <c r="O5" t="n">
        <v>0</v>
      </c>
      <c r="P5" t="n">
        <v>0</v>
      </c>
      <c r="Q5" t="inlineStr"/>
      <c r="R5" t="inlineStr"/>
      <c r="S5" t="inlineStr"/>
      <c r="T5" t="n">
        <v>0</v>
      </c>
      <c r="U5" t="n">
        <v>500000000</v>
      </c>
      <c r="V5" t="inlineStr"/>
      <c r="W5" t="inlineStr">
        <is>
          <t>libre</t>
        </is>
      </c>
    </row>
    <row r="6" ht="15" customHeight="1">
      <c r="A6" s="150" t="inlineStr">
        <is>
          <t>Matières de 1ère et 2nde transformation</t>
        </is>
      </c>
      <c r="B6" t="inlineStr">
        <is>
          <t>GMS</t>
        </is>
      </c>
      <c r="C6" t="inlineStr">
        <is>
          <t>Viande chevaline</t>
        </is>
      </c>
      <c r="D6" t="inlineStr">
        <is>
          <t>France</t>
        </is>
      </c>
      <c r="E6" t="inlineStr">
        <is>
          <t>2015</t>
        </is>
      </c>
      <c r="F6" t="inlineStr">
        <is>
          <t>kt</t>
        </is>
      </c>
      <c r="G6" t="inlineStr"/>
      <c r="H6" t="inlineStr"/>
      <c r="I6" t="inlineStr"/>
      <c r="J6" t="inlineStr"/>
      <c r="K6" t="inlineStr"/>
      <c r="L6" t="inlineStr"/>
      <c r="M6" t="inlineStr"/>
      <c r="N6" t="n">
        <v>5.63</v>
      </c>
      <c r="O6" t="n">
        <v>5.63</v>
      </c>
      <c r="P6" t="n">
        <v>5.64</v>
      </c>
      <c r="Q6" t="inlineStr"/>
      <c r="R6" t="inlineStr"/>
      <c r="S6" t="inlineStr"/>
      <c r="T6" t="n">
        <v>0</v>
      </c>
      <c r="U6" t="n">
        <v>500000000</v>
      </c>
      <c r="V6" t="inlineStr"/>
      <c r="W6" t="inlineStr">
        <is>
          <t>libre</t>
        </is>
      </c>
    </row>
    <row r="7" ht="15" customHeight="1">
      <c r="A7" s="150" t="inlineStr">
        <is>
          <t>Matières de 1ère et 2nde transformation</t>
        </is>
      </c>
      <c r="B7" t="inlineStr">
        <is>
          <t>Boucherie</t>
        </is>
      </c>
      <c r="C7" t="inlineStr">
        <is>
          <t>Viande chevaline</t>
        </is>
      </c>
      <c r="D7" t="inlineStr">
        <is>
          <t>France</t>
        </is>
      </c>
      <c r="E7" t="inlineStr">
        <is>
          <t>2015</t>
        </is>
      </c>
      <c r="F7" t="inlineStr">
        <is>
          <t>kt</t>
        </is>
      </c>
      <c r="G7" t="inlineStr"/>
      <c r="H7" t="inlineStr"/>
      <c r="I7" t="inlineStr"/>
      <c r="J7" t="inlineStr"/>
      <c r="K7" t="inlineStr"/>
      <c r="L7" t="inlineStr"/>
      <c r="M7" t="inlineStr"/>
      <c r="N7" t="n">
        <v>5.63</v>
      </c>
      <c r="O7" t="n">
        <v>5.63</v>
      </c>
      <c r="P7" t="n">
        <v>5.64</v>
      </c>
      <c r="Q7" t="inlineStr"/>
      <c r="R7" t="inlineStr"/>
      <c r="S7" t="inlineStr"/>
      <c r="T7" t="n">
        <v>0</v>
      </c>
      <c r="U7" t="n">
        <v>500000000</v>
      </c>
      <c r="V7" t="inlineStr"/>
      <c r="W7" t="inlineStr">
        <is>
          <t>libre</t>
        </is>
      </c>
    </row>
    <row r="8" ht="15" customHeight="1">
      <c r="A8" s="150" t="inlineStr">
        <is>
          <t>Matières de 1ère et 2nde transformation</t>
        </is>
      </c>
      <c r="B8" t="inlineStr">
        <is>
          <t>RHD</t>
        </is>
      </c>
      <c r="C8" t="inlineStr">
        <is>
          <t>Viande chevaline</t>
        </is>
      </c>
      <c r="D8" t="inlineStr">
        <is>
          <t>France</t>
        </is>
      </c>
      <c r="E8" t="inlineStr">
        <is>
          <t>2015</t>
        </is>
      </c>
      <c r="F8" t="inlineStr">
        <is>
          <t>kt</t>
        </is>
      </c>
      <c r="G8" t="inlineStr"/>
      <c r="H8" t="inlineStr"/>
      <c r="I8" t="inlineStr"/>
      <c r="J8" t="inlineStr"/>
      <c r="K8" t="inlineStr"/>
      <c r="L8" t="inlineStr"/>
      <c r="M8" t="inlineStr"/>
      <c r="N8" t="n">
        <v>0</v>
      </c>
      <c r="O8" t="n">
        <v>0</v>
      </c>
      <c r="P8" t="n">
        <v>0</v>
      </c>
      <c r="Q8" t="inlineStr"/>
      <c r="R8" t="inlineStr"/>
      <c r="S8" t="inlineStr"/>
      <c r="T8" t="n">
        <v>0</v>
      </c>
      <c r="U8" t="n">
        <v>500000000</v>
      </c>
      <c r="V8" t="inlineStr"/>
      <c r="W8" t="inlineStr">
        <is>
          <t>libre</t>
        </is>
      </c>
    </row>
    <row r="9" ht="15" customHeight="1">
      <c r="A9" s="150" t="inlineStr">
        <is>
          <t>Matières de 1ère et 2nde transformation</t>
        </is>
      </c>
      <c r="B9" t="inlineStr">
        <is>
          <t>Charcuterie industrielle</t>
        </is>
      </c>
      <c r="C9" t="inlineStr">
        <is>
          <t>Viande chevaline</t>
        </is>
      </c>
      <c r="D9" t="inlineStr">
        <is>
          <t>France</t>
        </is>
      </c>
      <c r="E9" t="inlineStr">
        <is>
          <t>2015</t>
        </is>
      </c>
      <c r="F9" t="inlineStr">
        <is>
          <t>kt</t>
        </is>
      </c>
      <c r="G9" t="inlineStr"/>
      <c r="H9" t="inlineStr"/>
      <c r="I9" t="inlineStr"/>
      <c r="J9" t="inlineStr"/>
      <c r="K9" t="inlineStr"/>
      <c r="L9" t="inlineStr"/>
      <c r="M9" t="inlineStr"/>
      <c r="N9" t="n">
        <v>0.01</v>
      </c>
      <c r="O9" t="n">
        <v>0</v>
      </c>
      <c r="P9" t="n">
        <v>0.01</v>
      </c>
      <c r="Q9" t="inlineStr"/>
      <c r="R9" t="inlineStr"/>
      <c r="S9" t="inlineStr"/>
      <c r="T9" t="n">
        <v>0</v>
      </c>
      <c r="U9" t="n">
        <v>500000000</v>
      </c>
      <c r="V9" t="inlineStr"/>
      <c r="W9" t="inlineStr">
        <is>
          <t>libre</t>
        </is>
      </c>
    </row>
    <row r="10" ht="15" customHeight="1">
      <c r="A10" s="150" t="inlineStr">
        <is>
          <t>Matières de 1ère et 2nde transformation</t>
        </is>
      </c>
      <c r="B10" t="inlineStr">
        <is>
          <t>Fabrication de plats préparés</t>
        </is>
      </c>
      <c r="C10" t="inlineStr">
        <is>
          <t>Viande chevaline</t>
        </is>
      </c>
      <c r="D10" t="inlineStr">
        <is>
          <t>France</t>
        </is>
      </c>
      <c r="E10" t="inlineStr">
        <is>
          <t>2015</t>
        </is>
      </c>
      <c r="F10" t="inlineStr">
        <is>
          <t>kt</t>
        </is>
      </c>
      <c r="G10" t="inlineStr"/>
      <c r="H10" t="inlineStr"/>
      <c r="I10" t="inlineStr"/>
      <c r="J10" t="inlineStr"/>
      <c r="K10" t="inlineStr"/>
      <c r="L10" t="inlineStr"/>
      <c r="M10" t="inlineStr"/>
      <c r="N10" t="n">
        <v>0.01</v>
      </c>
      <c r="O10" t="n">
        <v>0</v>
      </c>
      <c r="P10" t="n">
        <v>0.01</v>
      </c>
      <c r="Q10" t="inlineStr"/>
      <c r="R10" t="inlineStr"/>
      <c r="S10" t="inlineStr"/>
      <c r="T10" t="n">
        <v>0</v>
      </c>
      <c r="U10" t="n">
        <v>500000000</v>
      </c>
      <c r="V10" t="inlineStr"/>
      <c r="W10" t="inlineStr">
        <is>
          <t>libre</t>
        </is>
      </c>
    </row>
    <row r="11" ht="15" customHeight="1">
      <c r="A11" s="150" t="inlineStr">
        <is>
          <t>Matières de 1ère et 2nde transformation</t>
        </is>
      </c>
      <c r="B11" t="inlineStr">
        <is>
          <t>Export</t>
        </is>
      </c>
      <c r="C11" t="inlineStr">
        <is>
          <t>Viande chevaline</t>
        </is>
      </c>
      <c r="D11" t="inlineStr">
        <is>
          <t>France</t>
        </is>
      </c>
      <c r="E11" t="inlineStr">
        <is>
          <t>2015</t>
        </is>
      </c>
      <c r="F11" t="inlineStr">
        <is>
          <t>kt</t>
        </is>
      </c>
      <c r="G11" t="inlineStr"/>
      <c r="H11" t="inlineStr"/>
      <c r="I11" t="inlineStr"/>
      <c r="J11" t="inlineStr"/>
      <c r="K11" t="inlineStr"/>
      <c r="L11" t="inlineStr"/>
      <c r="M11" t="inlineStr"/>
      <c r="N11" t="n">
        <v>4.52</v>
      </c>
      <c r="O11" t="inlineStr"/>
      <c r="P11" t="inlineStr"/>
      <c r="Q11" t="inlineStr"/>
      <c r="R11" t="inlineStr"/>
      <c r="S11" t="inlineStr"/>
      <c r="T11" t="n">
        <v>0</v>
      </c>
      <c r="U11" t="n">
        <v>500000000</v>
      </c>
      <c r="V11" t="inlineStr"/>
      <c r="W11" t="inlineStr">
        <is>
          <t>déterminé</t>
        </is>
      </c>
    </row>
    <row r="12" ht="15" customHeight="1">
      <c r="A12" s="150" t="inlineStr">
        <is>
          <t>Matières de 1ère et 2nde transformation</t>
        </is>
      </c>
      <c r="B12" t="inlineStr">
        <is>
          <t>Biomatériaux</t>
        </is>
      </c>
      <c r="C12" t="inlineStr">
        <is>
          <t>Viande chevaline</t>
        </is>
      </c>
      <c r="D12" t="inlineStr">
        <is>
          <t>France</t>
        </is>
      </c>
      <c r="E12" t="inlineStr">
        <is>
          <t>2015</t>
        </is>
      </c>
      <c r="F12" t="inlineStr">
        <is>
          <t>kt</t>
        </is>
      </c>
      <c r="G12" t="inlineStr"/>
      <c r="H12" t="inlineStr"/>
      <c r="I12" t="inlineStr"/>
      <c r="J12" t="inlineStr"/>
      <c r="K12" t="inlineStr"/>
      <c r="L12" t="inlineStr"/>
      <c r="M12" t="inlineStr"/>
      <c r="N12" t="n">
        <v>0.53</v>
      </c>
      <c r="O12" t="inlineStr"/>
      <c r="P12" t="inlineStr"/>
      <c r="Q12" t="inlineStr"/>
      <c r="R12" t="inlineStr"/>
      <c r="S12" t="inlineStr"/>
      <c r="T12" t="n">
        <v>0</v>
      </c>
      <c r="U12" t="n">
        <v>500000000</v>
      </c>
      <c r="V12" t="inlineStr"/>
      <c r="W12" t="inlineStr">
        <is>
          <t>déterminé</t>
        </is>
      </c>
    </row>
    <row r="13" ht="15" customHeight="1">
      <c r="A13" s="150" t="inlineStr">
        <is>
          <t>Matières de 1ère et 2nde transformation</t>
        </is>
      </c>
      <c r="B13" t="inlineStr">
        <is>
          <t>Traitement thermique C1/C2</t>
        </is>
      </c>
      <c r="C13" t="inlineStr">
        <is>
          <t>Viande chevaline</t>
        </is>
      </c>
      <c r="D13" t="inlineStr">
        <is>
          <t>France</t>
        </is>
      </c>
      <c r="E13" t="inlineStr">
        <is>
          <t>2015</t>
        </is>
      </c>
      <c r="F13" t="inlineStr">
        <is>
          <t>kt</t>
        </is>
      </c>
      <c r="G13" t="inlineStr"/>
      <c r="H13" t="inlineStr"/>
      <c r="I13" t="inlineStr"/>
      <c r="J13" t="inlineStr"/>
      <c r="K13" t="inlineStr"/>
      <c r="L13" t="inlineStr"/>
      <c r="M13" t="inlineStr"/>
      <c r="N13" t="n">
        <v>0.46</v>
      </c>
      <c r="O13" t="inlineStr"/>
      <c r="P13" t="inlineStr"/>
      <c r="Q13" t="inlineStr"/>
      <c r="R13" t="inlineStr"/>
      <c r="S13" t="inlineStr"/>
      <c r="T13" t="n">
        <v>0</v>
      </c>
      <c r="U13" t="n">
        <v>500000000</v>
      </c>
      <c r="V13" t="inlineStr"/>
      <c r="W13" t="inlineStr">
        <is>
          <t>déterminé</t>
        </is>
      </c>
    </row>
    <row r="14" ht="15" customHeight="1">
      <c r="A14" s="150" t="inlineStr">
        <is>
          <t>Matières de 1ère et 2nde transformation</t>
        </is>
      </c>
      <c r="B14" t="inlineStr">
        <is>
          <t>Traitement thermique C3 et alimentaire</t>
        </is>
      </c>
      <c r="C14" t="inlineStr">
        <is>
          <t>Viande chevaline</t>
        </is>
      </c>
      <c r="D14" t="inlineStr">
        <is>
          <t>France</t>
        </is>
      </c>
      <c r="E14" t="inlineStr">
        <is>
          <t>2015</t>
        </is>
      </c>
      <c r="F14" t="inlineStr">
        <is>
          <t>kt</t>
        </is>
      </c>
      <c r="G14" t="inlineStr"/>
      <c r="H14" t="inlineStr"/>
      <c r="I14" t="inlineStr"/>
      <c r="J14" t="inlineStr"/>
      <c r="K14" t="inlineStr"/>
      <c r="L14" t="inlineStr"/>
      <c r="M14" t="inlineStr"/>
      <c r="N14" t="n">
        <v>2.99</v>
      </c>
      <c r="O14" t="inlineStr"/>
      <c r="P14" t="inlineStr"/>
      <c r="Q14" t="inlineStr"/>
      <c r="R14" t="inlineStr"/>
      <c r="S14" t="inlineStr"/>
      <c r="T14" t="n">
        <v>0</v>
      </c>
      <c r="U14" t="n">
        <v>500000000</v>
      </c>
      <c r="V14" t="inlineStr"/>
      <c r="W14" t="inlineStr">
        <is>
          <t>déterminé</t>
        </is>
      </c>
    </row>
    <row r="15" ht="15" customHeight="1">
      <c r="A15" s="150" t="inlineStr">
        <is>
          <t>Matières de 1ère et 2nde transformation</t>
        </is>
      </c>
      <c r="B15" t="inlineStr">
        <is>
          <t>Transformation des coproduits</t>
        </is>
      </c>
      <c r="C15" t="inlineStr">
        <is>
          <t>Viande chevaline</t>
        </is>
      </c>
      <c r="D15" t="inlineStr">
        <is>
          <t>France</t>
        </is>
      </c>
      <c r="E15" t="inlineStr">
        <is>
          <t>2015</t>
        </is>
      </c>
      <c r="F15" t="inlineStr">
        <is>
          <t>kt</t>
        </is>
      </c>
      <c r="G15" t="inlineStr"/>
      <c r="H15" t="inlineStr"/>
      <c r="I15" t="inlineStr"/>
      <c r="J15" t="inlineStr"/>
      <c r="K15" t="inlineStr"/>
      <c r="L15" t="inlineStr"/>
      <c r="M15" t="inlineStr"/>
      <c r="N15" t="n">
        <v>3.44</v>
      </c>
      <c r="O15" t="inlineStr"/>
      <c r="P15" t="inlineStr"/>
      <c r="Q15" t="inlineStr"/>
      <c r="R15" t="inlineStr"/>
      <c r="S15" t="inlineStr"/>
      <c r="T15" t="n">
        <v>0</v>
      </c>
      <c r="U15" t="n">
        <v>500000000</v>
      </c>
      <c r="V15" t="inlineStr"/>
      <c r="W15" t="inlineStr">
        <is>
          <t>déterminé</t>
        </is>
      </c>
    </row>
    <row r="16" ht="15" customHeight="1">
      <c r="A16" s="150" t="inlineStr">
        <is>
          <t>Matières de 1ère et 2nde transformation</t>
        </is>
      </c>
      <c r="B16" t="inlineStr">
        <is>
          <t>Alimentation humaine</t>
        </is>
      </c>
      <c r="C16" t="inlineStr">
        <is>
          <t>Viande chevaline</t>
        </is>
      </c>
      <c r="D16" t="inlineStr">
        <is>
          <t>France</t>
        </is>
      </c>
      <c r="E16" t="inlineStr">
        <is>
          <t>2015</t>
        </is>
      </c>
      <c r="F16" t="inlineStr">
        <is>
          <t>kt</t>
        </is>
      </c>
      <c r="G16" t="inlineStr"/>
      <c r="H16" t="inlineStr"/>
      <c r="I16" t="inlineStr"/>
      <c r="J16" t="inlineStr"/>
      <c r="K16" t="inlineStr"/>
      <c r="L16" t="inlineStr"/>
      <c r="M16" t="inlineStr"/>
      <c r="N16" t="n">
        <v>11.3</v>
      </c>
      <c r="O16" t="inlineStr"/>
      <c r="P16" t="inlineStr"/>
      <c r="Q16" t="inlineStr"/>
      <c r="R16" t="inlineStr"/>
      <c r="S16" t="inlineStr"/>
      <c r="T16" t="n">
        <v>0</v>
      </c>
      <c r="U16" t="n">
        <v>500000000</v>
      </c>
      <c r="V16" t="inlineStr"/>
      <c r="W16" t="inlineStr">
        <is>
          <t>déterminé</t>
        </is>
      </c>
    </row>
    <row r="17" ht="15" customHeight="1">
      <c r="A17" s="150" t="inlineStr">
        <is>
          <t>Matières de 1ère et 2nde transformation</t>
        </is>
      </c>
      <c r="B17" t="inlineStr">
        <is>
          <t>Circuits spécialisés</t>
        </is>
      </c>
      <c r="C17" t="inlineStr">
        <is>
          <t>Viande chevaline</t>
        </is>
      </c>
      <c r="D17" t="inlineStr">
        <is>
          <t>France</t>
        </is>
      </c>
      <c r="E17" t="inlineStr">
        <is>
          <t>2015</t>
        </is>
      </c>
      <c r="F17" t="inlineStr">
        <is>
          <t>kt</t>
        </is>
      </c>
      <c r="G17" t="inlineStr"/>
      <c r="H17" t="inlineStr"/>
      <c r="I17" t="inlineStr"/>
      <c r="J17" t="inlineStr"/>
      <c r="K17" t="inlineStr"/>
      <c r="L17" t="inlineStr"/>
      <c r="M17" t="inlineStr"/>
      <c r="N17" t="n">
        <v>5.63</v>
      </c>
      <c r="O17" t="n">
        <v>5.63</v>
      </c>
      <c r="P17" t="n">
        <v>5.63</v>
      </c>
      <c r="Q17" t="inlineStr"/>
      <c r="R17" t="inlineStr"/>
      <c r="S17" t="inlineStr"/>
      <c r="T17" t="n">
        <v>0</v>
      </c>
      <c r="U17" t="n">
        <v>500000000</v>
      </c>
      <c r="V17" t="inlineStr"/>
      <c r="W17" t="inlineStr">
        <is>
          <t>libre</t>
        </is>
      </c>
    </row>
    <row r="18" ht="15" customHeight="1">
      <c r="A18" s="150" t="inlineStr">
        <is>
          <t>Matières de 1ère et 2nde transformation</t>
        </is>
      </c>
      <c r="B18" t="inlineStr">
        <is>
          <t>Ménages</t>
        </is>
      </c>
      <c r="C18" t="inlineStr">
        <is>
          <t>Viande chevaline</t>
        </is>
      </c>
      <c r="D18" t="inlineStr">
        <is>
          <t>France</t>
        </is>
      </c>
      <c r="E18" t="inlineStr">
        <is>
          <t>2015</t>
        </is>
      </c>
      <c r="F18" t="inlineStr">
        <is>
          <t>kt</t>
        </is>
      </c>
      <c r="G18" t="inlineStr"/>
      <c r="H18" t="inlineStr"/>
      <c r="I18" t="inlineStr"/>
      <c r="J18" t="inlineStr"/>
      <c r="K18" t="inlineStr"/>
      <c r="L18" t="inlineStr"/>
      <c r="M18" t="inlineStr"/>
      <c r="N18" t="n">
        <v>11.3</v>
      </c>
      <c r="O18" t="n">
        <v>11.3</v>
      </c>
      <c r="P18" t="n">
        <v>11.3</v>
      </c>
      <c r="Q18" t="inlineStr"/>
      <c r="R18" t="inlineStr"/>
      <c r="S18" t="inlineStr"/>
      <c r="T18" t="n">
        <v>0</v>
      </c>
      <c r="U18" t="n">
        <v>500000000</v>
      </c>
      <c r="V18" t="inlineStr"/>
      <c r="W18" t="inlineStr">
        <is>
          <t>libre</t>
        </is>
      </c>
    </row>
    <row r="19" ht="15" customHeight="1">
      <c r="A19" s="150" t="inlineStr">
        <is>
          <t>Matières de 1ère et 2nde transformation</t>
        </is>
      </c>
      <c r="B19" t="inlineStr">
        <is>
          <t>Circuits généralistes</t>
        </is>
      </c>
      <c r="C19" t="inlineStr">
        <is>
          <t>Viande chevaline</t>
        </is>
      </c>
      <c r="D19" t="inlineStr">
        <is>
          <t>France</t>
        </is>
      </c>
      <c r="E19" t="inlineStr">
        <is>
          <t>2015</t>
        </is>
      </c>
      <c r="F19" t="inlineStr">
        <is>
          <t>kt</t>
        </is>
      </c>
      <c r="G19" t="inlineStr"/>
      <c r="H19" t="inlineStr"/>
      <c r="I19" t="inlineStr"/>
      <c r="J19" t="inlineStr"/>
      <c r="K19" t="inlineStr"/>
      <c r="L19" t="inlineStr"/>
      <c r="M19" t="inlineStr"/>
      <c r="N19" t="n">
        <v>5.63</v>
      </c>
      <c r="O19" t="n">
        <v>5.63</v>
      </c>
      <c r="P19" t="n">
        <v>5.64</v>
      </c>
      <c r="Q19" t="inlineStr"/>
      <c r="R19" t="inlineStr"/>
      <c r="S19" t="inlineStr"/>
      <c r="T19" t="n">
        <v>0</v>
      </c>
      <c r="U19" t="n">
        <v>500000000</v>
      </c>
      <c r="V19" t="inlineStr"/>
      <c r="W19" t="inlineStr">
        <is>
          <t>libre</t>
        </is>
      </c>
    </row>
    <row r="20" ht="15" customHeight="1">
      <c r="A20" s="150" t="inlineStr">
        <is>
          <t>Matières de 1ère et 2nde transformation</t>
        </is>
      </c>
      <c r="B20" t="inlineStr">
        <is>
          <t>Autres IAA</t>
        </is>
      </c>
      <c r="C20" t="inlineStr">
        <is>
          <t>Viande chevaline</t>
        </is>
      </c>
      <c r="D20" t="inlineStr">
        <is>
          <t>France</t>
        </is>
      </c>
      <c r="E20" t="inlineStr">
        <is>
          <t>2015</t>
        </is>
      </c>
      <c r="F20" t="inlineStr">
        <is>
          <t>kt</t>
        </is>
      </c>
      <c r="G20" t="inlineStr"/>
      <c r="H20" t="inlineStr"/>
      <c r="I20" t="inlineStr"/>
      <c r="J20" t="inlineStr"/>
      <c r="K20" t="inlineStr"/>
      <c r="L20" t="inlineStr"/>
      <c r="M20" t="inlineStr"/>
      <c r="N20" t="n">
        <v>0.01</v>
      </c>
      <c r="O20" t="n">
        <v>0</v>
      </c>
      <c r="P20" t="n">
        <v>0.01</v>
      </c>
      <c r="Q20" t="inlineStr"/>
      <c r="R20" t="inlineStr"/>
      <c r="S20" t="inlineStr"/>
      <c r="T20" t="n">
        <v>0</v>
      </c>
      <c r="U20" t="n">
        <v>500000000</v>
      </c>
      <c r="V20" t="inlineStr"/>
      <c r="W20" t="inlineStr">
        <is>
          <t>libre</t>
        </is>
      </c>
    </row>
    <row r="21" ht="15" customHeight="1">
      <c r="A21" s="150" t="inlineStr">
        <is>
          <t>Matières de 1ère et 2nde transformation</t>
        </is>
      </c>
      <c r="B21" t="inlineStr">
        <is>
          <t>Usages alimentaires</t>
        </is>
      </c>
      <c r="C21" t="inlineStr">
        <is>
          <t>Viande chevaline</t>
        </is>
      </c>
      <c r="D21" t="inlineStr">
        <is>
          <t>France</t>
        </is>
      </c>
      <c r="E21" t="inlineStr">
        <is>
          <t>2015</t>
        </is>
      </c>
      <c r="F21" t="inlineStr">
        <is>
          <t>kt</t>
        </is>
      </c>
      <c r="G21" t="inlineStr"/>
      <c r="H21" t="inlineStr"/>
      <c r="I21" t="inlineStr"/>
      <c r="J21" t="inlineStr"/>
      <c r="K21" t="inlineStr"/>
      <c r="L21" t="inlineStr"/>
      <c r="M21" t="inlineStr"/>
      <c r="N21" t="n">
        <v>12.3</v>
      </c>
      <c r="O21" t="inlineStr"/>
      <c r="P21" t="inlineStr"/>
      <c r="Q21" t="inlineStr"/>
      <c r="R21" t="inlineStr"/>
      <c r="S21" t="inlineStr"/>
      <c r="T21" t="n">
        <v>0</v>
      </c>
      <c r="U21" t="n">
        <v>500000000</v>
      </c>
      <c r="V21" t="inlineStr"/>
      <c r="W21" t="inlineStr">
        <is>
          <t>déterminé</t>
        </is>
      </c>
    </row>
    <row r="22" ht="15" customHeight="1">
      <c r="A22" s="150" t="inlineStr">
        <is>
          <t>Matières de 1ère et 2nde transformation</t>
        </is>
      </c>
      <c r="B22" t="inlineStr">
        <is>
          <t>Débouchés</t>
        </is>
      </c>
      <c r="C22" t="inlineStr">
        <is>
          <t>Viande chevaline</t>
        </is>
      </c>
      <c r="D22" t="inlineStr">
        <is>
          <t>France</t>
        </is>
      </c>
      <c r="E22" t="inlineStr">
        <is>
          <t>2015</t>
        </is>
      </c>
      <c r="F22" t="inlineStr">
        <is>
          <t>kt</t>
        </is>
      </c>
      <c r="G22" t="inlineStr"/>
      <c r="H22" t="inlineStr"/>
      <c r="I22" t="inlineStr"/>
      <c r="J22" t="inlineStr"/>
      <c r="K22" t="inlineStr"/>
      <c r="L22" t="inlineStr"/>
      <c r="M22" t="inlineStr"/>
      <c r="N22" t="n">
        <v>12.9</v>
      </c>
      <c r="O22" t="inlineStr"/>
      <c r="P22" t="inlineStr"/>
      <c r="Q22" t="inlineStr"/>
      <c r="R22" t="inlineStr"/>
      <c r="S22" t="inlineStr"/>
      <c r="T22" t="n">
        <v>0</v>
      </c>
      <c r="U22" t="n">
        <v>500000000</v>
      </c>
      <c r="V22" t="inlineStr"/>
      <c r="W22" t="inlineStr">
        <is>
          <t>déterminé</t>
        </is>
      </c>
    </row>
    <row r="23" ht="15" customHeight="1">
      <c r="A23" s="150" t="inlineStr">
        <is>
          <t>Matières de 1ère et 2nde transformation</t>
        </is>
      </c>
      <c r="B23" t="inlineStr">
        <is>
          <t>Usages non-alimentaires</t>
        </is>
      </c>
      <c r="C23" t="inlineStr">
        <is>
          <t>Viande chevaline</t>
        </is>
      </c>
      <c r="D23" t="inlineStr">
        <is>
          <t>France</t>
        </is>
      </c>
      <c r="E23" t="inlineStr">
        <is>
          <t>2015</t>
        </is>
      </c>
      <c r="F23" t="inlineStr">
        <is>
          <t>kt</t>
        </is>
      </c>
      <c r="G23" t="inlineStr"/>
      <c r="H23" t="inlineStr"/>
      <c r="I23" t="inlineStr"/>
      <c r="J23" t="inlineStr"/>
      <c r="K23" t="inlineStr"/>
      <c r="L23" t="inlineStr"/>
      <c r="M23" t="inlineStr"/>
      <c r="N23" t="n">
        <v>0.53</v>
      </c>
      <c r="O23" t="inlineStr"/>
      <c r="P23" t="inlineStr"/>
      <c r="Q23" t="inlineStr"/>
      <c r="R23" t="inlineStr"/>
      <c r="S23" t="inlineStr"/>
      <c r="T23" t="n">
        <v>0</v>
      </c>
      <c r="U23" t="n">
        <v>500000000</v>
      </c>
      <c r="V23" t="inlineStr"/>
      <c r="W23" t="inlineStr">
        <is>
          <t>déterminé</t>
        </is>
      </c>
    </row>
    <row r="24" ht="15" customHeight="1">
      <c r="A24" s="150" t="inlineStr">
        <is>
          <t>Matières de 1ère et 2nde transformation</t>
        </is>
      </c>
      <c r="B24" t="inlineStr">
        <is>
          <t>Petfood</t>
        </is>
      </c>
      <c r="C24" t="inlineStr">
        <is>
          <t>Viande chevaline</t>
        </is>
      </c>
      <c r="D24" t="inlineStr">
        <is>
          <t>France</t>
        </is>
      </c>
      <c r="E24" t="inlineStr">
        <is>
          <t>2015</t>
        </is>
      </c>
      <c r="F24" t="inlineStr">
        <is>
          <t>kt</t>
        </is>
      </c>
      <c r="G24" t="inlineStr"/>
      <c r="H24" t="inlineStr"/>
      <c r="I24" t="inlineStr"/>
      <c r="J24" t="inlineStr"/>
      <c r="K24" t="inlineStr"/>
      <c r="L24" t="inlineStr"/>
      <c r="M24" t="inlineStr"/>
      <c r="N24" t="n">
        <v>1.06</v>
      </c>
      <c r="O24" t="inlineStr"/>
      <c r="P24" t="inlineStr"/>
      <c r="Q24" t="inlineStr"/>
      <c r="R24" t="inlineStr"/>
      <c r="S24" t="inlineStr"/>
      <c r="T24" t="n">
        <v>0</v>
      </c>
      <c r="U24" t="n">
        <v>500000000</v>
      </c>
      <c r="V24" t="inlineStr"/>
      <c r="W24" t="inlineStr">
        <is>
          <t>déterminé</t>
        </is>
      </c>
    </row>
    <row r="25" ht="15" customHeight="1">
      <c r="A25" s="150" t="inlineStr">
        <is>
          <t>Matières de 1ère et 2nde transformation</t>
        </is>
      </c>
      <c r="B25" t="inlineStr">
        <is>
          <t>Alimentation animale</t>
        </is>
      </c>
      <c r="C25" t="inlineStr">
        <is>
          <t>Viande chevaline</t>
        </is>
      </c>
      <c r="D25" t="inlineStr">
        <is>
          <t>France</t>
        </is>
      </c>
      <c r="E25" t="inlineStr">
        <is>
          <t>2015</t>
        </is>
      </c>
      <c r="F25" t="inlineStr">
        <is>
          <t>kt</t>
        </is>
      </c>
      <c r="G25" t="inlineStr"/>
      <c r="H25" t="inlineStr"/>
      <c r="I25" t="inlineStr"/>
      <c r="J25" t="inlineStr"/>
      <c r="K25" t="inlineStr"/>
      <c r="L25" t="inlineStr"/>
      <c r="M25" t="inlineStr"/>
      <c r="N25" t="n">
        <v>1.06</v>
      </c>
      <c r="O25" t="inlineStr"/>
      <c r="P25" t="inlineStr"/>
      <c r="Q25" t="inlineStr"/>
      <c r="R25" t="inlineStr"/>
      <c r="S25" t="inlineStr"/>
      <c r="T25" t="n">
        <v>0</v>
      </c>
      <c r="U25" t="n">
        <v>500000000</v>
      </c>
      <c r="V25" t="inlineStr"/>
      <c r="W25" t="inlineStr">
        <is>
          <t>déterminé</t>
        </is>
      </c>
    </row>
    <row r="26" ht="15" customHeight="1">
      <c r="A26" s="150" t="inlineStr">
        <is>
          <t>Viande</t>
        </is>
      </c>
      <c r="B26" t="inlineStr">
        <is>
          <t>Vente directe et autoconsommation</t>
        </is>
      </c>
      <c r="C26" t="inlineStr">
        <is>
          <t>Viande chevaline</t>
        </is>
      </c>
      <c r="D26" t="inlineStr">
        <is>
          <t>France</t>
        </is>
      </c>
      <c r="E26" t="inlineStr">
        <is>
          <t>2015</t>
        </is>
      </c>
      <c r="F26" t="inlineStr">
        <is>
          <t>kt</t>
        </is>
      </c>
      <c r="G26" t="inlineStr"/>
      <c r="H26" t="inlineStr"/>
      <c r="I26" t="inlineStr"/>
      <c r="J26" t="inlineStr"/>
      <c r="K26" t="inlineStr"/>
      <c r="L26" t="inlineStr"/>
      <c r="M26" t="inlineStr"/>
      <c r="N26" t="n">
        <v>0</v>
      </c>
      <c r="O26" t="n">
        <v>0</v>
      </c>
      <c r="P26" t="n">
        <v>0</v>
      </c>
      <c r="Q26" t="inlineStr"/>
      <c r="R26" t="inlineStr"/>
      <c r="S26" t="inlineStr"/>
      <c r="T26" t="n">
        <v>0</v>
      </c>
      <c r="U26" t="n">
        <v>500000000</v>
      </c>
      <c r="V26" t="inlineStr"/>
      <c r="W26" t="inlineStr">
        <is>
          <t>libre</t>
        </is>
      </c>
    </row>
    <row r="27" ht="15" customHeight="1">
      <c r="A27" s="150" t="inlineStr">
        <is>
          <t>Viande</t>
        </is>
      </c>
      <c r="B27" t="inlineStr">
        <is>
          <t>GMS</t>
        </is>
      </c>
      <c r="C27" t="inlineStr">
        <is>
          <t>Viande chevaline</t>
        </is>
      </c>
      <c r="D27" t="inlineStr">
        <is>
          <t>France</t>
        </is>
      </c>
      <c r="E27" t="inlineStr">
        <is>
          <t>2015</t>
        </is>
      </c>
      <c r="F27" t="inlineStr">
        <is>
          <t>kt</t>
        </is>
      </c>
      <c r="G27" t="inlineStr"/>
      <c r="H27" t="inlineStr"/>
      <c r="I27" t="inlineStr"/>
      <c r="J27" t="inlineStr"/>
      <c r="K27" t="inlineStr"/>
      <c r="L27" t="inlineStr"/>
      <c r="M27" t="inlineStr"/>
      <c r="N27" t="n">
        <v>5.63</v>
      </c>
      <c r="O27" t="n">
        <v>5.63</v>
      </c>
      <c r="P27" t="n">
        <v>5.63</v>
      </c>
      <c r="Q27" t="inlineStr"/>
      <c r="R27" t="inlineStr"/>
      <c r="S27" t="inlineStr"/>
      <c r="T27" t="n">
        <v>0</v>
      </c>
      <c r="U27" t="n">
        <v>500000000</v>
      </c>
      <c r="V27" t="inlineStr"/>
      <c r="W27" t="inlineStr">
        <is>
          <t>libre</t>
        </is>
      </c>
    </row>
    <row r="28" ht="15" customHeight="1">
      <c r="A28" s="150" t="inlineStr">
        <is>
          <t>Viande</t>
        </is>
      </c>
      <c r="B28" t="inlineStr">
        <is>
          <t>Boucherie</t>
        </is>
      </c>
      <c r="C28" t="inlineStr">
        <is>
          <t>Viande chevaline</t>
        </is>
      </c>
      <c r="D28" t="inlineStr">
        <is>
          <t>France</t>
        </is>
      </c>
      <c r="E28" t="inlineStr">
        <is>
          <t>2015</t>
        </is>
      </c>
      <c r="F28" t="inlineStr">
        <is>
          <t>kt</t>
        </is>
      </c>
      <c r="G28" t="inlineStr"/>
      <c r="H28" t="inlineStr"/>
      <c r="I28" t="inlineStr"/>
      <c r="J28" t="inlineStr"/>
      <c r="K28" t="inlineStr"/>
      <c r="L28" t="inlineStr"/>
      <c r="M28" t="inlineStr"/>
      <c r="N28" t="n">
        <v>5.63</v>
      </c>
      <c r="O28" t="n">
        <v>5.63</v>
      </c>
      <c r="P28" t="n">
        <v>5.64</v>
      </c>
      <c r="Q28" t="inlineStr"/>
      <c r="R28" t="inlineStr"/>
      <c r="S28" t="inlineStr"/>
      <c r="T28" t="n">
        <v>0</v>
      </c>
      <c r="U28" t="n">
        <v>500000000</v>
      </c>
      <c r="V28" t="inlineStr"/>
      <c r="W28" t="inlineStr">
        <is>
          <t>libre</t>
        </is>
      </c>
    </row>
    <row r="29" ht="15" customHeight="1">
      <c r="A29" s="150" t="inlineStr">
        <is>
          <t>Viande</t>
        </is>
      </c>
      <c r="B29" t="inlineStr">
        <is>
          <t>RHD</t>
        </is>
      </c>
      <c r="C29" t="inlineStr">
        <is>
          <t>Viande chevaline</t>
        </is>
      </c>
      <c r="D29" t="inlineStr">
        <is>
          <t>France</t>
        </is>
      </c>
      <c r="E29" t="inlineStr">
        <is>
          <t>2015</t>
        </is>
      </c>
      <c r="F29" t="inlineStr">
        <is>
          <t>kt</t>
        </is>
      </c>
      <c r="G29" t="inlineStr"/>
      <c r="H29" t="inlineStr"/>
      <c r="I29" t="inlineStr"/>
      <c r="J29" t="inlineStr"/>
      <c r="K29" t="inlineStr"/>
      <c r="L29" t="inlineStr"/>
      <c r="M29" t="inlineStr"/>
      <c r="N29" t="n">
        <v>0</v>
      </c>
      <c r="O29" t="n">
        <v>0</v>
      </c>
      <c r="P29" t="n">
        <v>0</v>
      </c>
      <c r="Q29" t="inlineStr"/>
      <c r="R29" t="inlineStr"/>
      <c r="S29" t="inlineStr"/>
      <c r="T29" t="n">
        <v>0</v>
      </c>
      <c r="U29" t="n">
        <v>500000000</v>
      </c>
      <c r="V29" t="inlineStr"/>
      <c r="W29" t="inlineStr">
        <is>
          <t>libre</t>
        </is>
      </c>
    </row>
    <row r="30" ht="15" customHeight="1">
      <c r="A30" s="150" t="inlineStr">
        <is>
          <t>Viande</t>
        </is>
      </c>
      <c r="B30" t="inlineStr">
        <is>
          <t>Charcuterie industrielle</t>
        </is>
      </c>
      <c r="C30" t="inlineStr">
        <is>
          <t>Viande chevaline</t>
        </is>
      </c>
      <c r="D30" t="inlineStr">
        <is>
          <t>France</t>
        </is>
      </c>
      <c r="E30" t="inlineStr">
        <is>
          <t>2015</t>
        </is>
      </c>
      <c r="F30" t="inlineStr">
        <is>
          <t>kt</t>
        </is>
      </c>
      <c r="G30" t="inlineStr"/>
      <c r="H30" t="inlineStr"/>
      <c r="I30" t="inlineStr"/>
      <c r="J30" t="inlineStr"/>
      <c r="K30" t="inlineStr"/>
      <c r="L30" t="inlineStr"/>
      <c r="M30" t="inlineStr"/>
      <c r="N30" t="n">
        <v>0.01</v>
      </c>
      <c r="O30" t="n">
        <v>0</v>
      </c>
      <c r="P30" t="n">
        <v>0.01</v>
      </c>
      <c r="Q30" t="inlineStr"/>
      <c r="R30" t="inlineStr"/>
      <c r="S30" t="inlineStr"/>
      <c r="T30" t="n">
        <v>0</v>
      </c>
      <c r="U30" t="n">
        <v>500000000</v>
      </c>
      <c r="V30" t="inlineStr"/>
      <c r="W30" t="inlineStr">
        <is>
          <t>libre</t>
        </is>
      </c>
    </row>
    <row r="31" ht="15" customHeight="1">
      <c r="A31" s="150" t="inlineStr">
        <is>
          <t>Viande</t>
        </is>
      </c>
      <c r="B31" t="inlineStr">
        <is>
          <t>Fabrication de plats préparés</t>
        </is>
      </c>
      <c r="C31" t="inlineStr">
        <is>
          <t>Viande chevaline</t>
        </is>
      </c>
      <c r="D31" t="inlineStr">
        <is>
          <t>France</t>
        </is>
      </c>
      <c r="E31" t="inlineStr">
        <is>
          <t>2015</t>
        </is>
      </c>
      <c r="F31" t="inlineStr">
        <is>
          <t>kt</t>
        </is>
      </c>
      <c r="G31" t="inlineStr"/>
      <c r="H31" t="inlineStr"/>
      <c r="I31" t="inlineStr"/>
      <c r="J31" t="inlineStr"/>
      <c r="K31" t="inlineStr"/>
      <c r="L31" t="inlineStr"/>
      <c r="M31" t="inlineStr"/>
      <c r="N31" t="n">
        <v>0.01</v>
      </c>
      <c r="O31" t="n">
        <v>0</v>
      </c>
      <c r="P31" t="n">
        <v>0.01</v>
      </c>
      <c r="Q31" t="inlineStr"/>
      <c r="R31" t="inlineStr"/>
      <c r="S31" t="inlineStr"/>
      <c r="T31" t="n">
        <v>0</v>
      </c>
      <c r="U31" t="n">
        <v>500000000</v>
      </c>
      <c r="V31" t="inlineStr"/>
      <c r="W31" t="inlineStr">
        <is>
          <t>libre</t>
        </is>
      </c>
    </row>
    <row r="32" ht="15" customHeight="1">
      <c r="A32" s="150" t="inlineStr">
        <is>
          <t>Viande</t>
        </is>
      </c>
      <c r="B32" t="inlineStr">
        <is>
          <t>Export</t>
        </is>
      </c>
      <c r="C32" t="inlineStr">
        <is>
          <t>Viande chevaline</t>
        </is>
      </c>
      <c r="D32" t="inlineStr">
        <is>
          <t>France</t>
        </is>
      </c>
      <c r="E32" t="inlineStr">
        <is>
          <t>2015</t>
        </is>
      </c>
      <c r="F32" t="inlineStr">
        <is>
          <t>kt</t>
        </is>
      </c>
      <c r="G32" t="inlineStr"/>
      <c r="H32" t="inlineStr"/>
      <c r="I32" t="inlineStr"/>
      <c r="J32" t="inlineStr"/>
      <c r="K32" t="inlineStr"/>
      <c r="L32" t="inlineStr"/>
      <c r="M32" t="inlineStr"/>
      <c r="N32" t="n">
        <v>4.36</v>
      </c>
      <c r="O32" t="inlineStr"/>
      <c r="P32" t="inlineStr"/>
      <c r="Q32" t="inlineStr"/>
      <c r="R32" t="inlineStr"/>
      <c r="S32" t="inlineStr"/>
      <c r="T32" t="n">
        <v>0</v>
      </c>
      <c r="U32" t="n">
        <v>500000000</v>
      </c>
      <c r="V32" t="inlineStr"/>
      <c r="W32" t="inlineStr">
        <is>
          <t>déterminé</t>
        </is>
      </c>
    </row>
    <row r="33" ht="15" customHeight="1">
      <c r="A33" s="150" t="inlineStr">
        <is>
          <t>Viande</t>
        </is>
      </c>
      <c r="B33" t="inlineStr">
        <is>
          <t>Alimentation humaine</t>
        </is>
      </c>
      <c r="C33" t="inlineStr">
        <is>
          <t>Viande chevaline</t>
        </is>
      </c>
      <c r="D33" t="inlineStr">
        <is>
          <t>France</t>
        </is>
      </c>
      <c r="E33" t="inlineStr">
        <is>
          <t>2015</t>
        </is>
      </c>
      <c r="F33" t="inlineStr">
        <is>
          <t>kt</t>
        </is>
      </c>
      <c r="G33" t="inlineStr"/>
      <c r="H33" t="inlineStr"/>
      <c r="I33" t="inlineStr"/>
      <c r="J33" t="inlineStr"/>
      <c r="K33" t="inlineStr"/>
      <c r="L33" t="inlineStr"/>
      <c r="M33" t="inlineStr"/>
      <c r="N33" t="n">
        <v>11.3</v>
      </c>
      <c r="O33" t="inlineStr"/>
      <c r="P33" t="inlineStr"/>
      <c r="Q33" t="inlineStr"/>
      <c r="R33" t="inlineStr"/>
      <c r="S33" t="inlineStr"/>
      <c r="T33" t="n">
        <v>0</v>
      </c>
      <c r="U33" t="n">
        <v>500000000</v>
      </c>
      <c r="V33" t="inlineStr"/>
      <c r="W33" t="inlineStr">
        <is>
          <t>déterminé</t>
        </is>
      </c>
    </row>
    <row r="34" ht="15" customHeight="1">
      <c r="A34" s="150" t="inlineStr">
        <is>
          <t>Viande</t>
        </is>
      </c>
      <c r="B34" t="inlineStr">
        <is>
          <t>Circuits spécialisés</t>
        </is>
      </c>
      <c r="C34" t="inlineStr">
        <is>
          <t>Viande chevaline</t>
        </is>
      </c>
      <c r="D34" t="inlineStr">
        <is>
          <t>France</t>
        </is>
      </c>
      <c r="E34" t="inlineStr">
        <is>
          <t>2015</t>
        </is>
      </c>
      <c r="F34" t="inlineStr">
        <is>
          <t>kt</t>
        </is>
      </c>
      <c r="G34" t="inlineStr"/>
      <c r="H34" t="inlineStr"/>
      <c r="I34" t="inlineStr"/>
      <c r="J34" t="inlineStr"/>
      <c r="K34" t="inlineStr"/>
      <c r="L34" t="inlineStr"/>
      <c r="M34" t="inlineStr"/>
      <c r="N34" t="n">
        <v>5.63</v>
      </c>
      <c r="O34" t="n">
        <v>5.63</v>
      </c>
      <c r="P34" t="n">
        <v>5.63</v>
      </c>
      <c r="Q34" t="inlineStr"/>
      <c r="R34" t="inlineStr"/>
      <c r="S34" t="inlineStr"/>
      <c r="T34" t="n">
        <v>0</v>
      </c>
      <c r="U34" t="n">
        <v>500000000</v>
      </c>
      <c r="V34" t="inlineStr"/>
      <c r="W34" t="inlineStr">
        <is>
          <t>libre</t>
        </is>
      </c>
    </row>
    <row r="35" ht="15" customHeight="1">
      <c r="A35" s="150" t="inlineStr">
        <is>
          <t>Viande</t>
        </is>
      </c>
      <c r="B35" t="inlineStr">
        <is>
          <t>Ménages</t>
        </is>
      </c>
      <c r="C35" t="inlineStr">
        <is>
          <t>Viande chevaline</t>
        </is>
      </c>
      <c r="D35" t="inlineStr">
        <is>
          <t>France</t>
        </is>
      </c>
      <c r="E35" t="inlineStr">
        <is>
          <t>2015</t>
        </is>
      </c>
      <c r="F35" t="inlineStr">
        <is>
          <t>kt</t>
        </is>
      </c>
      <c r="G35" t="inlineStr"/>
      <c r="H35" t="inlineStr"/>
      <c r="I35" t="inlineStr"/>
      <c r="J35" t="inlineStr"/>
      <c r="K35" t="inlineStr"/>
      <c r="L35" t="inlineStr"/>
      <c r="M35" t="inlineStr"/>
      <c r="N35" t="n">
        <v>11.3</v>
      </c>
      <c r="O35" t="n">
        <v>11.3</v>
      </c>
      <c r="P35" t="n">
        <v>11.3</v>
      </c>
      <c r="Q35" t="inlineStr"/>
      <c r="R35" t="inlineStr"/>
      <c r="S35" t="inlineStr"/>
      <c r="T35" t="n">
        <v>0</v>
      </c>
      <c r="U35" t="n">
        <v>500000000</v>
      </c>
      <c r="V35" t="inlineStr"/>
      <c r="W35" t="inlineStr">
        <is>
          <t>libre</t>
        </is>
      </c>
    </row>
    <row r="36" ht="15" customHeight="1">
      <c r="A36" s="150" t="inlineStr">
        <is>
          <t>Viande</t>
        </is>
      </c>
      <c r="B36" t="inlineStr">
        <is>
          <t>Circuits généralistes</t>
        </is>
      </c>
      <c r="C36" t="inlineStr">
        <is>
          <t>Viande chevaline</t>
        </is>
      </c>
      <c r="D36" t="inlineStr">
        <is>
          <t>France</t>
        </is>
      </c>
      <c r="E36" t="inlineStr">
        <is>
          <t>2015</t>
        </is>
      </c>
      <c r="F36" t="inlineStr">
        <is>
          <t>kt</t>
        </is>
      </c>
      <c r="G36" t="inlineStr"/>
      <c r="H36" t="inlineStr"/>
      <c r="I36" t="inlineStr"/>
      <c r="J36" t="inlineStr"/>
      <c r="K36" t="inlineStr"/>
      <c r="L36" t="inlineStr"/>
      <c r="M36" t="inlineStr"/>
      <c r="N36" t="n">
        <v>5.63</v>
      </c>
      <c r="O36" t="n">
        <v>5.63</v>
      </c>
      <c r="P36" t="n">
        <v>5.63</v>
      </c>
      <c r="Q36" t="inlineStr"/>
      <c r="R36" t="inlineStr"/>
      <c r="S36" t="inlineStr"/>
      <c r="T36" t="n">
        <v>0</v>
      </c>
      <c r="U36" t="n">
        <v>500000000</v>
      </c>
      <c r="V36" t="inlineStr"/>
      <c r="W36" t="inlineStr">
        <is>
          <t>libre</t>
        </is>
      </c>
    </row>
    <row r="37" ht="15" customHeight="1">
      <c r="A37" s="150" t="inlineStr">
        <is>
          <t>Viande</t>
        </is>
      </c>
      <c r="B37" t="inlineStr">
        <is>
          <t>Autres IAA</t>
        </is>
      </c>
      <c r="C37" t="inlineStr">
        <is>
          <t>Viande chevaline</t>
        </is>
      </c>
      <c r="D37" t="inlineStr">
        <is>
          <t>France</t>
        </is>
      </c>
      <c r="E37" t="inlineStr">
        <is>
          <t>2015</t>
        </is>
      </c>
      <c r="F37" t="inlineStr">
        <is>
          <t>kt</t>
        </is>
      </c>
      <c r="G37" t="inlineStr"/>
      <c r="H37" t="inlineStr"/>
      <c r="I37" t="inlineStr"/>
      <c r="J37" t="inlineStr"/>
      <c r="K37" t="inlineStr"/>
      <c r="L37" t="inlineStr"/>
      <c r="M37" t="inlineStr"/>
      <c r="N37" t="n">
        <v>0.01</v>
      </c>
      <c r="O37" t="n">
        <v>0</v>
      </c>
      <c r="P37" t="n">
        <v>0.01</v>
      </c>
      <c r="Q37" t="inlineStr"/>
      <c r="R37" t="inlineStr"/>
      <c r="S37" t="inlineStr"/>
      <c r="T37" t="n">
        <v>0</v>
      </c>
      <c r="U37" t="n">
        <v>500000000</v>
      </c>
      <c r="V37" t="inlineStr"/>
      <c r="W37" t="inlineStr">
        <is>
          <t>libre</t>
        </is>
      </c>
    </row>
    <row r="38" ht="15" customHeight="1">
      <c r="A38" s="150" t="inlineStr">
        <is>
          <t>Viande</t>
        </is>
      </c>
      <c r="B38" t="inlineStr">
        <is>
          <t>Usages alimentaires</t>
        </is>
      </c>
      <c r="C38" t="inlineStr">
        <is>
          <t>Viande chevaline</t>
        </is>
      </c>
      <c r="D38" t="inlineStr">
        <is>
          <t>France</t>
        </is>
      </c>
      <c r="E38" t="inlineStr">
        <is>
          <t>2015</t>
        </is>
      </c>
      <c r="F38" t="inlineStr">
        <is>
          <t>kt</t>
        </is>
      </c>
      <c r="G38" t="inlineStr"/>
      <c r="H38" t="inlineStr"/>
      <c r="I38" t="inlineStr"/>
      <c r="J38" t="inlineStr"/>
      <c r="K38" t="inlineStr"/>
      <c r="L38" t="inlineStr"/>
      <c r="M38" t="inlineStr"/>
      <c r="N38" t="n">
        <v>11.3</v>
      </c>
      <c r="O38" t="inlineStr"/>
      <c r="P38" t="inlineStr"/>
      <c r="Q38" t="inlineStr"/>
      <c r="R38" t="inlineStr"/>
      <c r="S38" t="inlineStr"/>
      <c r="T38" t="n">
        <v>0</v>
      </c>
      <c r="U38" t="n">
        <v>500000000</v>
      </c>
      <c r="V38" t="inlineStr"/>
      <c r="W38" t="inlineStr">
        <is>
          <t>déterminé</t>
        </is>
      </c>
    </row>
    <row r="39" ht="15" customHeight="1">
      <c r="A39" s="150" t="inlineStr">
        <is>
          <t>Viande</t>
        </is>
      </c>
      <c r="B39" t="inlineStr">
        <is>
          <t>Débouchés</t>
        </is>
      </c>
      <c r="C39" t="inlineStr">
        <is>
          <t>Viande chevaline</t>
        </is>
      </c>
      <c r="D39" t="inlineStr">
        <is>
          <t>France</t>
        </is>
      </c>
      <c r="E39" t="inlineStr">
        <is>
          <t>2015</t>
        </is>
      </c>
      <c r="F39" t="inlineStr">
        <is>
          <t>kt</t>
        </is>
      </c>
      <c r="G39" t="inlineStr"/>
      <c r="H39" t="inlineStr"/>
      <c r="I39" t="inlineStr"/>
      <c r="J39" t="inlineStr"/>
      <c r="K39" t="inlineStr"/>
      <c r="L39" t="inlineStr"/>
      <c r="M39" t="inlineStr"/>
      <c r="N39" t="n">
        <v>11.3</v>
      </c>
      <c r="O39" t="inlineStr"/>
      <c r="P39" t="inlineStr"/>
      <c r="Q39" t="inlineStr"/>
      <c r="R39" t="inlineStr"/>
      <c r="S39" t="inlineStr"/>
      <c r="T39" t="n">
        <v>0</v>
      </c>
      <c r="U39" t="n">
        <v>500000000</v>
      </c>
      <c r="V39" t="inlineStr"/>
      <c r="W39" t="inlineStr">
        <is>
          <t>déterminé</t>
        </is>
      </c>
    </row>
    <row r="40" ht="15" customHeight="1">
      <c r="A40" s="150" t="inlineStr">
        <is>
          <t>Viande, fraîche</t>
        </is>
      </c>
      <c r="B40" t="inlineStr">
        <is>
          <t>Vente directe et autoconsommation</t>
        </is>
      </c>
      <c r="C40" t="inlineStr">
        <is>
          <t>Viande chevaline</t>
        </is>
      </c>
      <c r="D40" t="inlineStr">
        <is>
          <t>France</t>
        </is>
      </c>
      <c r="E40" t="inlineStr">
        <is>
          <t>2015</t>
        </is>
      </c>
      <c r="F40" t="inlineStr">
        <is>
          <t>kt</t>
        </is>
      </c>
      <c r="G40" t="inlineStr"/>
      <c r="H40" t="inlineStr"/>
      <c r="I40" t="inlineStr"/>
      <c r="J40" t="inlineStr"/>
      <c r="K40" t="inlineStr"/>
      <c r="L40" t="inlineStr"/>
      <c r="M40" t="inlineStr"/>
      <c r="N40" t="n">
        <v>0</v>
      </c>
      <c r="O40" t="n">
        <v>0</v>
      </c>
      <c r="P40" t="n">
        <v>-0</v>
      </c>
      <c r="Q40" t="inlineStr"/>
      <c r="R40" t="inlineStr"/>
      <c r="S40" t="inlineStr"/>
      <c r="T40" t="n">
        <v>0</v>
      </c>
      <c r="U40" t="n">
        <v>500000000</v>
      </c>
      <c r="V40" t="inlineStr"/>
      <c r="W40" t="inlineStr">
        <is>
          <t>libre</t>
        </is>
      </c>
    </row>
    <row r="41" ht="15" customHeight="1">
      <c r="A41" s="150" t="inlineStr">
        <is>
          <t>Viande, fraîche</t>
        </is>
      </c>
      <c r="B41" t="inlineStr">
        <is>
          <t>GMS</t>
        </is>
      </c>
      <c r="C41" t="inlineStr">
        <is>
          <t>Viande chevaline</t>
        </is>
      </c>
      <c r="D41" t="inlineStr">
        <is>
          <t>France</t>
        </is>
      </c>
      <c r="E41" t="inlineStr">
        <is>
          <t>2015</t>
        </is>
      </c>
      <c r="F41" t="inlineStr">
        <is>
          <t>kt</t>
        </is>
      </c>
      <c r="G41" t="inlineStr">
        <is>
          <t>Part de viande fraîche consommée en GMS = 50 % (Kantar)</t>
        </is>
      </c>
      <c r="H41" t="inlineStr">
        <is>
          <t>Kantar</t>
        </is>
      </c>
      <c r="I41" t="inlineStr">
        <is>
          <t>Cette répartition correspond plus excatement à la répartition des achats, l'hypothèse est que celle à la distribution est similaire.</t>
        </is>
      </c>
      <c r="J41" t="inlineStr">
        <is>
          <t>Répartition</t>
        </is>
      </c>
      <c r="K41" t="inlineStr">
        <is>
          <t>Part de viande fraîche consommée en GMS</t>
        </is>
      </c>
      <c r="L41" t="inlineStr">
        <is>
          <t>Débouchés - IFCE</t>
        </is>
      </c>
      <c r="M41" t="inlineStr">
        <is>
          <t>Moyenne</t>
        </is>
      </c>
      <c r="N41" t="n">
        <v>5.63</v>
      </c>
      <c r="O41" t="inlineStr"/>
      <c r="P41" t="inlineStr"/>
      <c r="Q41" t="inlineStr"/>
      <c r="R41" t="inlineStr"/>
      <c r="S41" t="inlineStr"/>
      <c r="T41" t="n">
        <v>0</v>
      </c>
      <c r="U41" t="n">
        <v>500000000</v>
      </c>
      <c r="V41" t="inlineStr"/>
      <c r="W41" t="inlineStr">
        <is>
          <t>déterminé</t>
        </is>
      </c>
    </row>
    <row r="42" ht="15" customHeight="1">
      <c r="A42" s="150" t="inlineStr">
        <is>
          <t>Viande, fraîche</t>
        </is>
      </c>
      <c r="B42" t="inlineStr">
        <is>
          <t>Boucherie</t>
        </is>
      </c>
      <c r="C42" t="inlineStr">
        <is>
          <t>Viande chevaline</t>
        </is>
      </c>
      <c r="D42" t="inlineStr">
        <is>
          <t>France</t>
        </is>
      </c>
      <c r="E42" t="inlineStr">
        <is>
          <t>2015</t>
        </is>
      </c>
      <c r="F42" t="inlineStr">
        <is>
          <t>kt</t>
        </is>
      </c>
      <c r="G42" t="inlineStr">
        <is>
          <t>Part de viande fraîche consommée en boucherie = 50 % (Kantar)</t>
        </is>
      </c>
      <c r="H42" t="inlineStr">
        <is>
          <t>Kantar</t>
        </is>
      </c>
      <c r="I42" t="inlineStr">
        <is>
          <t>Cette répartition correspond plus excatement à la répartition des achats, l'hypothèse est que celle à la distribution est similaire.</t>
        </is>
      </c>
      <c r="J42" t="inlineStr">
        <is>
          <t>Répartition</t>
        </is>
      </c>
      <c r="K42" t="inlineStr">
        <is>
          <t>Part de viande fraîche consommée en boucherie</t>
        </is>
      </c>
      <c r="L42" t="inlineStr">
        <is>
          <t>Débouchés - IFCE</t>
        </is>
      </c>
      <c r="M42" t="inlineStr">
        <is>
          <t>Moyenne</t>
        </is>
      </c>
      <c r="N42" t="n">
        <v>5.63</v>
      </c>
      <c r="O42" t="inlineStr"/>
      <c r="P42" t="inlineStr"/>
      <c r="Q42" t="inlineStr"/>
      <c r="R42" t="inlineStr"/>
      <c r="S42" t="inlineStr"/>
      <c r="T42" t="n">
        <v>0</v>
      </c>
      <c r="U42" t="n">
        <v>500000000</v>
      </c>
      <c r="V42" t="inlineStr"/>
      <c r="W42" t="inlineStr">
        <is>
          <t>déterminé</t>
        </is>
      </c>
    </row>
    <row r="43" ht="15" customHeight="1">
      <c r="A43" s="150" t="inlineStr">
        <is>
          <t>Viande, fraîche</t>
        </is>
      </c>
      <c r="B43" t="inlineStr">
        <is>
          <t>RHD</t>
        </is>
      </c>
      <c r="C43" t="inlineStr">
        <is>
          <t>Viande chevaline</t>
        </is>
      </c>
      <c r="D43" t="inlineStr">
        <is>
          <t>France</t>
        </is>
      </c>
      <c r="E43" t="inlineStr">
        <is>
          <t>2015</t>
        </is>
      </c>
      <c r="F43" t="inlineStr">
        <is>
          <t>kt</t>
        </is>
      </c>
      <c r="G43" t="inlineStr"/>
      <c r="H43" t="inlineStr"/>
      <c r="I43" t="inlineStr"/>
      <c r="J43" t="inlineStr"/>
      <c r="K43" t="inlineStr"/>
      <c r="L43" t="inlineStr"/>
      <c r="M43" t="inlineStr"/>
      <c r="N43" t="n">
        <v>0</v>
      </c>
      <c r="O43" t="n">
        <v>0</v>
      </c>
      <c r="P43" t="n">
        <v>-0</v>
      </c>
      <c r="Q43" t="inlineStr"/>
      <c r="R43" t="inlineStr"/>
      <c r="S43" t="inlineStr"/>
      <c r="T43" t="n">
        <v>0</v>
      </c>
      <c r="U43" t="n">
        <v>500000000</v>
      </c>
      <c r="V43" t="inlineStr"/>
      <c r="W43" t="inlineStr">
        <is>
          <t>libre</t>
        </is>
      </c>
    </row>
    <row r="44" ht="15" customHeight="1">
      <c r="A44" s="150" t="inlineStr">
        <is>
          <t>Viande, fraîche</t>
        </is>
      </c>
      <c r="B44" t="inlineStr">
        <is>
          <t>Charcuterie industrielle</t>
        </is>
      </c>
      <c r="C44" t="inlineStr">
        <is>
          <t>Viande chevaline</t>
        </is>
      </c>
      <c r="D44" t="inlineStr">
        <is>
          <t>France</t>
        </is>
      </c>
      <c r="E44" t="inlineStr">
        <is>
          <t>2015</t>
        </is>
      </c>
      <c r="F44" t="inlineStr">
        <is>
          <t>kt</t>
        </is>
      </c>
      <c r="G44" t="inlineStr"/>
      <c r="H44" t="inlineStr"/>
      <c r="I44" t="inlineStr"/>
      <c r="J44" t="inlineStr"/>
      <c r="K44" t="inlineStr"/>
      <c r="L44" t="inlineStr"/>
      <c r="M44" t="inlineStr"/>
      <c r="N44" t="n">
        <v>0</v>
      </c>
      <c r="O44" t="n">
        <v>0</v>
      </c>
      <c r="P44" t="n">
        <v>-0</v>
      </c>
      <c r="Q44" t="inlineStr"/>
      <c r="R44" t="inlineStr"/>
      <c r="S44" t="inlineStr"/>
      <c r="T44" t="n">
        <v>0</v>
      </c>
      <c r="U44" t="n">
        <v>500000000</v>
      </c>
      <c r="V44" t="inlineStr"/>
      <c r="W44" t="inlineStr">
        <is>
          <t>libre</t>
        </is>
      </c>
    </row>
    <row r="45" ht="15" customHeight="1">
      <c r="A45" s="150" t="inlineStr">
        <is>
          <t>Viande, fraîche</t>
        </is>
      </c>
      <c r="B45" t="inlineStr">
        <is>
          <t>Fabrication de plats préparés</t>
        </is>
      </c>
      <c r="C45" t="inlineStr">
        <is>
          <t>Viande chevaline</t>
        </is>
      </c>
      <c r="D45" t="inlineStr">
        <is>
          <t>France</t>
        </is>
      </c>
      <c r="E45" t="inlineStr">
        <is>
          <t>2015</t>
        </is>
      </c>
      <c r="F45" t="inlineStr">
        <is>
          <t>kt</t>
        </is>
      </c>
      <c r="G45" t="inlineStr"/>
      <c r="H45" t="inlineStr"/>
      <c r="I45" t="inlineStr"/>
      <c r="J45" t="inlineStr"/>
      <c r="K45" t="inlineStr"/>
      <c r="L45" t="inlineStr"/>
      <c r="M45" t="inlineStr"/>
      <c r="N45" t="n">
        <v>0</v>
      </c>
      <c r="O45" t="n">
        <v>0</v>
      </c>
      <c r="P45" t="n">
        <v>-0</v>
      </c>
      <c r="Q45" t="inlineStr"/>
      <c r="R45" t="inlineStr"/>
      <c r="S45" t="inlineStr"/>
      <c r="T45" t="n">
        <v>0</v>
      </c>
      <c r="U45" t="n">
        <v>500000000</v>
      </c>
      <c r="V45" t="inlineStr"/>
      <c r="W45" t="inlineStr">
        <is>
          <t>libre</t>
        </is>
      </c>
    </row>
    <row r="46" ht="15" customHeight="1">
      <c r="A46" s="150" t="inlineStr">
        <is>
          <t>Viande, fraîche</t>
        </is>
      </c>
      <c r="B46" t="inlineStr">
        <is>
          <t>Export</t>
        </is>
      </c>
      <c r="C46" t="inlineStr">
        <is>
          <t>Viande chevaline</t>
        </is>
      </c>
      <c r="D46" t="inlineStr">
        <is>
          <t>France</t>
        </is>
      </c>
      <c r="E46" t="inlineStr">
        <is>
          <t>2015</t>
        </is>
      </c>
      <c r="F46" t="inlineStr">
        <is>
          <t>kt</t>
        </is>
      </c>
      <c r="G46" t="inlineStr">
        <is>
          <t>Exportations de viande fraîche = 3 kt (Douanes - Eurostat)</t>
        </is>
      </c>
      <c r="H46" t="inlineStr">
        <is>
          <t>Douanes - Eurostat</t>
        </is>
      </c>
      <c r="I46" t="inlineStr"/>
      <c r="J46" t="inlineStr">
        <is>
          <t>Volume</t>
        </is>
      </c>
      <c r="K46" t="inlineStr">
        <is>
          <t>Exportations de viande fraîche</t>
        </is>
      </c>
      <c r="L46" t="inlineStr">
        <is>
          <t>Echanges - EUROSTAT</t>
        </is>
      </c>
      <c r="M46" t="inlineStr">
        <is>
          <t>Très élevée</t>
        </is>
      </c>
      <c r="N46" t="n">
        <v>3.19</v>
      </c>
      <c r="O46" t="inlineStr"/>
      <c r="P46" t="inlineStr"/>
      <c r="Q46" t="n">
        <v>3.19</v>
      </c>
      <c r="R46" t="n">
        <v>0.16</v>
      </c>
      <c r="S46" t="n">
        <v>0.1</v>
      </c>
      <c r="T46" t="n">
        <v>0</v>
      </c>
      <c r="U46" t="n">
        <v>500000000</v>
      </c>
      <c r="V46" t="n">
        <v>0</v>
      </c>
      <c r="W46" t="inlineStr">
        <is>
          <t>mesuré</t>
        </is>
      </c>
    </row>
    <row r="47" ht="15" customHeight="1">
      <c r="A47" s="150" t="inlineStr">
        <is>
          <t>Viande, fraîche</t>
        </is>
      </c>
      <c r="B47" t="inlineStr">
        <is>
          <t>Alimentation humaine</t>
        </is>
      </c>
      <c r="C47" t="inlineStr">
        <is>
          <t>Viande chevaline</t>
        </is>
      </c>
      <c r="D47" t="inlineStr">
        <is>
          <t>France</t>
        </is>
      </c>
      <c r="E47" t="inlineStr">
        <is>
          <t>2015</t>
        </is>
      </c>
      <c r="F47" t="inlineStr">
        <is>
          <t>kt</t>
        </is>
      </c>
      <c r="G47" t="inlineStr"/>
      <c r="H47" t="inlineStr"/>
      <c r="I47" t="inlineStr"/>
      <c r="J47" t="inlineStr"/>
      <c r="K47" t="inlineStr"/>
      <c r="L47" t="inlineStr"/>
      <c r="M47" t="inlineStr"/>
      <c r="N47" t="n">
        <v>11.3</v>
      </c>
      <c r="O47" t="inlineStr"/>
      <c r="P47" t="inlineStr"/>
      <c r="Q47" t="inlineStr"/>
      <c r="R47" t="inlineStr"/>
      <c r="S47" t="inlineStr"/>
      <c r="T47" t="n">
        <v>0</v>
      </c>
      <c r="U47" t="n">
        <v>500000000</v>
      </c>
      <c r="V47" t="inlineStr"/>
      <c r="W47" t="inlineStr">
        <is>
          <t>déterminé</t>
        </is>
      </c>
    </row>
    <row r="48" ht="15" customHeight="1">
      <c r="A48" s="150" t="inlineStr">
        <is>
          <t>Viande, fraîche</t>
        </is>
      </c>
      <c r="B48" t="inlineStr">
        <is>
          <t>Circuits spécialisés</t>
        </is>
      </c>
      <c r="C48" t="inlineStr">
        <is>
          <t>Viande chevaline</t>
        </is>
      </c>
      <c r="D48" t="inlineStr">
        <is>
          <t>France</t>
        </is>
      </c>
      <c r="E48" t="inlineStr">
        <is>
          <t>2015</t>
        </is>
      </c>
      <c r="F48" t="inlineStr">
        <is>
          <t>kt</t>
        </is>
      </c>
      <c r="G48" t="inlineStr"/>
      <c r="H48" t="inlineStr"/>
      <c r="I48" t="inlineStr"/>
      <c r="J48" t="inlineStr"/>
      <c r="K48" t="inlineStr"/>
      <c r="L48" t="inlineStr"/>
      <c r="M48" t="inlineStr"/>
      <c r="N48" t="n">
        <v>5.63</v>
      </c>
      <c r="O48" t="inlineStr"/>
      <c r="P48" t="inlineStr"/>
      <c r="Q48" t="inlineStr"/>
      <c r="R48" t="inlineStr"/>
      <c r="S48" t="inlineStr"/>
      <c r="T48" t="n">
        <v>0</v>
      </c>
      <c r="U48" t="n">
        <v>500000000</v>
      </c>
      <c r="V48" t="inlineStr"/>
      <c r="W48" t="inlineStr">
        <is>
          <t>déterminé</t>
        </is>
      </c>
    </row>
    <row r="49" ht="15" customHeight="1">
      <c r="A49" s="150" t="inlineStr">
        <is>
          <t>Viande, fraîche</t>
        </is>
      </c>
      <c r="B49" t="inlineStr">
        <is>
          <t>Ménages</t>
        </is>
      </c>
      <c r="C49" t="inlineStr">
        <is>
          <t>Viande chevaline</t>
        </is>
      </c>
      <c r="D49" t="inlineStr">
        <is>
          <t>France</t>
        </is>
      </c>
      <c r="E49" t="inlineStr">
        <is>
          <t>2015</t>
        </is>
      </c>
      <c r="F49" t="inlineStr">
        <is>
          <t>kt</t>
        </is>
      </c>
      <c r="G49" t="inlineStr"/>
      <c r="H49" t="inlineStr"/>
      <c r="I49" t="inlineStr"/>
      <c r="J49" t="inlineStr"/>
      <c r="K49" t="inlineStr"/>
      <c r="L49" t="inlineStr"/>
      <c r="M49" t="inlineStr"/>
      <c r="N49" t="n">
        <v>11.3</v>
      </c>
      <c r="O49" t="inlineStr"/>
      <c r="P49" t="inlineStr"/>
      <c r="Q49" t="inlineStr"/>
      <c r="R49" t="inlineStr"/>
      <c r="S49" t="inlineStr"/>
      <c r="T49" t="n">
        <v>0</v>
      </c>
      <c r="U49" t="n">
        <v>500000000</v>
      </c>
      <c r="V49" t="inlineStr"/>
      <c r="W49" t="inlineStr">
        <is>
          <t>déterminé</t>
        </is>
      </c>
    </row>
    <row r="50" ht="15" customHeight="1">
      <c r="A50" s="150" t="inlineStr">
        <is>
          <t>Viande, fraîche</t>
        </is>
      </c>
      <c r="B50" t="inlineStr">
        <is>
          <t>Circuits généralistes</t>
        </is>
      </c>
      <c r="C50" t="inlineStr">
        <is>
          <t>Viande chevaline</t>
        </is>
      </c>
      <c r="D50" t="inlineStr">
        <is>
          <t>France</t>
        </is>
      </c>
      <c r="E50" t="inlineStr">
        <is>
          <t>2015</t>
        </is>
      </c>
      <c r="F50" t="inlineStr">
        <is>
          <t>kt</t>
        </is>
      </c>
      <c r="G50" t="inlineStr"/>
      <c r="H50" t="inlineStr"/>
      <c r="I50" t="inlineStr"/>
      <c r="J50" t="inlineStr"/>
      <c r="K50" t="inlineStr"/>
      <c r="L50" t="inlineStr"/>
      <c r="M50" t="inlineStr"/>
      <c r="N50" t="n">
        <v>5.63</v>
      </c>
      <c r="O50" t="inlineStr"/>
      <c r="P50" t="inlineStr"/>
      <c r="Q50" t="inlineStr"/>
      <c r="R50" t="inlineStr"/>
      <c r="S50" t="inlineStr"/>
      <c r="T50" t="n">
        <v>0</v>
      </c>
      <c r="U50" t="n">
        <v>500000000</v>
      </c>
      <c r="V50" t="inlineStr"/>
      <c r="W50" t="inlineStr">
        <is>
          <t>déterminé</t>
        </is>
      </c>
    </row>
    <row r="51" ht="15" customHeight="1">
      <c r="A51" s="150" t="inlineStr">
        <is>
          <t>Viande, fraîche</t>
        </is>
      </c>
      <c r="B51" t="inlineStr">
        <is>
          <t>Autres IAA</t>
        </is>
      </c>
      <c r="C51" t="inlineStr">
        <is>
          <t>Viande chevaline</t>
        </is>
      </c>
      <c r="D51" t="inlineStr">
        <is>
          <t>France</t>
        </is>
      </c>
      <c r="E51" t="inlineStr">
        <is>
          <t>2015</t>
        </is>
      </c>
      <c r="F51" t="inlineStr">
        <is>
          <t>kt</t>
        </is>
      </c>
      <c r="G51" t="inlineStr"/>
      <c r="H51" t="inlineStr"/>
      <c r="I51" t="inlineStr"/>
      <c r="J51" t="inlineStr"/>
      <c r="K51" t="inlineStr"/>
      <c r="L51" t="inlineStr"/>
      <c r="M51" t="inlineStr"/>
      <c r="N51" t="n">
        <v>0</v>
      </c>
      <c r="O51" t="n">
        <v>0</v>
      </c>
      <c r="P51" t="n">
        <v>-0</v>
      </c>
      <c r="Q51" t="inlineStr"/>
      <c r="R51" t="inlineStr"/>
      <c r="S51" t="inlineStr"/>
      <c r="T51" t="n">
        <v>0</v>
      </c>
      <c r="U51" t="n">
        <v>500000000</v>
      </c>
      <c r="V51" t="inlineStr"/>
      <c r="W51" t="inlineStr">
        <is>
          <t>libre</t>
        </is>
      </c>
    </row>
    <row r="52" ht="15" customHeight="1">
      <c r="A52" s="150" t="inlineStr">
        <is>
          <t>Viande, fraîche</t>
        </is>
      </c>
      <c r="B52" t="inlineStr">
        <is>
          <t>Usages alimentaires</t>
        </is>
      </c>
      <c r="C52" t="inlineStr">
        <is>
          <t>Viande chevaline</t>
        </is>
      </c>
      <c r="D52" t="inlineStr">
        <is>
          <t>France</t>
        </is>
      </c>
      <c r="E52" t="inlineStr">
        <is>
          <t>2015</t>
        </is>
      </c>
      <c r="F52" t="inlineStr">
        <is>
          <t>kt</t>
        </is>
      </c>
      <c r="G52" t="inlineStr"/>
      <c r="H52" t="inlineStr"/>
      <c r="I52" t="inlineStr"/>
      <c r="J52" t="inlineStr"/>
      <c r="K52" t="inlineStr"/>
      <c r="L52" t="inlineStr"/>
      <c r="M52" t="inlineStr"/>
      <c r="N52" t="n">
        <v>11.3</v>
      </c>
      <c r="O52" t="inlineStr"/>
      <c r="P52" t="inlineStr"/>
      <c r="Q52" t="inlineStr"/>
      <c r="R52" t="inlineStr"/>
      <c r="S52" t="inlineStr"/>
      <c r="T52" t="n">
        <v>0</v>
      </c>
      <c r="U52" t="n">
        <v>500000000</v>
      </c>
      <c r="V52" t="inlineStr"/>
      <c r="W52" t="inlineStr">
        <is>
          <t>déterminé</t>
        </is>
      </c>
    </row>
    <row r="53" ht="15" customHeight="1">
      <c r="A53" s="150" t="inlineStr">
        <is>
          <t>Viande, fraîche</t>
        </is>
      </c>
      <c r="B53" t="inlineStr">
        <is>
          <t>Débouchés</t>
        </is>
      </c>
      <c r="C53" t="inlineStr">
        <is>
          <t>Viande chevaline</t>
        </is>
      </c>
      <c r="D53" t="inlineStr">
        <is>
          <t>France</t>
        </is>
      </c>
      <c r="E53" t="inlineStr">
        <is>
          <t>2015</t>
        </is>
      </c>
      <c r="F53" t="inlineStr">
        <is>
          <t>kt</t>
        </is>
      </c>
      <c r="G53" t="inlineStr"/>
      <c r="H53" t="inlineStr"/>
      <c r="I53" t="inlineStr"/>
      <c r="J53" t="inlineStr"/>
      <c r="K53" t="inlineStr"/>
      <c r="L53" t="inlineStr"/>
      <c r="M53" t="inlineStr"/>
      <c r="N53" t="n">
        <v>11.3</v>
      </c>
      <c r="O53" t="inlineStr"/>
      <c r="P53" t="inlineStr"/>
      <c r="Q53" t="inlineStr"/>
      <c r="R53" t="inlineStr"/>
      <c r="S53" t="inlineStr"/>
      <c r="T53" t="n">
        <v>0</v>
      </c>
      <c r="U53" t="n">
        <v>500000000</v>
      </c>
      <c r="V53" t="inlineStr"/>
      <c r="W53" t="inlineStr">
        <is>
          <t>déterminé</t>
        </is>
      </c>
    </row>
    <row r="54" ht="15" customHeight="1">
      <c r="A54" s="150" t="inlineStr">
        <is>
          <t>Viande, congelée</t>
        </is>
      </c>
      <c r="B54" t="inlineStr">
        <is>
          <t>Vente directe et autoconsommation</t>
        </is>
      </c>
      <c r="C54" t="inlineStr">
        <is>
          <t>Viande chevaline</t>
        </is>
      </c>
      <c r="D54" t="inlineStr">
        <is>
          <t>France</t>
        </is>
      </c>
      <c r="E54" t="inlineStr">
        <is>
          <t>2015</t>
        </is>
      </c>
      <c r="F54" t="inlineStr">
        <is>
          <t>kt</t>
        </is>
      </c>
      <c r="G54" t="inlineStr"/>
      <c r="H54" t="inlineStr"/>
      <c r="I54" t="inlineStr"/>
      <c r="J54" t="inlineStr"/>
      <c r="K54" t="inlineStr"/>
      <c r="L54" t="inlineStr"/>
      <c r="M54" t="inlineStr"/>
      <c r="N54" t="n">
        <v>0</v>
      </c>
      <c r="O54" t="n">
        <v>0</v>
      </c>
      <c r="P54" t="n">
        <v>-0</v>
      </c>
      <c r="Q54" t="inlineStr"/>
      <c r="R54" t="inlineStr"/>
      <c r="S54" t="inlineStr"/>
      <c r="T54" t="n">
        <v>0</v>
      </c>
      <c r="U54" t="n">
        <v>500000000</v>
      </c>
      <c r="V54" t="inlineStr"/>
      <c r="W54" t="inlineStr">
        <is>
          <t>libre</t>
        </is>
      </c>
    </row>
    <row r="55" ht="15" customHeight="1">
      <c r="A55" s="150" t="inlineStr">
        <is>
          <t>Viande, congelée</t>
        </is>
      </c>
      <c r="B55" t="inlineStr">
        <is>
          <t>GMS</t>
        </is>
      </c>
      <c r="C55" t="inlineStr">
        <is>
          <t>Viande chevaline</t>
        </is>
      </c>
      <c r="D55" t="inlineStr">
        <is>
          <t>France</t>
        </is>
      </c>
      <c r="E55" t="inlineStr">
        <is>
          <t>2015</t>
        </is>
      </c>
      <c r="F55" t="inlineStr">
        <is>
          <t>kt</t>
        </is>
      </c>
      <c r="G55" t="inlineStr"/>
      <c r="H55" t="inlineStr"/>
      <c r="I55" t="inlineStr"/>
      <c r="J55" t="inlineStr"/>
      <c r="K55" t="inlineStr"/>
      <c r="L55" t="inlineStr"/>
      <c r="M55" t="inlineStr"/>
      <c r="N55" t="n">
        <v>0</v>
      </c>
      <c r="O55" t="n">
        <v>0</v>
      </c>
      <c r="P55" t="n">
        <v>-0</v>
      </c>
      <c r="Q55" t="inlineStr"/>
      <c r="R55" t="inlineStr"/>
      <c r="S55" t="inlineStr"/>
      <c r="T55" t="n">
        <v>0</v>
      </c>
      <c r="U55" t="n">
        <v>500000000</v>
      </c>
      <c r="V55" t="inlineStr"/>
      <c r="W55" t="inlineStr">
        <is>
          <t>libre</t>
        </is>
      </c>
    </row>
    <row r="56" ht="15" customHeight="1">
      <c r="A56" s="150" t="inlineStr">
        <is>
          <t>Viande, congelée</t>
        </is>
      </c>
      <c r="B56" t="inlineStr">
        <is>
          <t>Boucherie</t>
        </is>
      </c>
      <c r="C56" t="inlineStr">
        <is>
          <t>Viande chevaline</t>
        </is>
      </c>
      <c r="D56" t="inlineStr">
        <is>
          <t>France</t>
        </is>
      </c>
      <c r="E56" t="inlineStr">
        <is>
          <t>2015</t>
        </is>
      </c>
      <c r="F56" t="inlineStr">
        <is>
          <t>kt</t>
        </is>
      </c>
      <c r="G56" t="inlineStr"/>
      <c r="H56" t="inlineStr"/>
      <c r="I56" t="inlineStr"/>
      <c r="J56" t="inlineStr"/>
      <c r="K56" t="inlineStr"/>
      <c r="L56" t="inlineStr"/>
      <c r="M56" t="inlineStr"/>
      <c r="N56" t="n">
        <v>0</v>
      </c>
      <c r="O56" t="n">
        <v>0</v>
      </c>
      <c r="P56" t="n">
        <v>0.01</v>
      </c>
      <c r="Q56" t="inlineStr"/>
      <c r="R56" t="inlineStr"/>
      <c r="S56" t="inlineStr"/>
      <c r="T56" t="n">
        <v>0</v>
      </c>
      <c r="U56" t="n">
        <v>500000000</v>
      </c>
      <c r="V56" t="inlineStr"/>
      <c r="W56" t="inlineStr">
        <is>
          <t>libre</t>
        </is>
      </c>
    </row>
    <row r="57" ht="15" customHeight="1">
      <c r="A57" s="150" t="inlineStr">
        <is>
          <t>Viande, congelée</t>
        </is>
      </c>
      <c r="B57" t="inlineStr">
        <is>
          <t>RHD</t>
        </is>
      </c>
      <c r="C57" t="inlineStr">
        <is>
          <t>Viande chevaline</t>
        </is>
      </c>
      <c r="D57" t="inlineStr">
        <is>
          <t>France</t>
        </is>
      </c>
      <c r="E57" t="inlineStr">
        <is>
          <t>2015</t>
        </is>
      </c>
      <c r="F57" t="inlineStr">
        <is>
          <t>kt</t>
        </is>
      </c>
      <c r="G57" t="inlineStr"/>
      <c r="H57" t="inlineStr"/>
      <c r="I57" t="inlineStr"/>
      <c r="J57" t="inlineStr"/>
      <c r="K57" t="inlineStr"/>
      <c r="L57" t="inlineStr"/>
      <c r="M57" t="inlineStr"/>
      <c r="N57" t="n">
        <v>0</v>
      </c>
      <c r="O57" t="n">
        <v>0</v>
      </c>
      <c r="P57" t="n">
        <v>-0</v>
      </c>
      <c r="Q57" t="inlineStr"/>
      <c r="R57" t="inlineStr"/>
      <c r="S57" t="inlineStr"/>
      <c r="T57" t="n">
        <v>0</v>
      </c>
      <c r="U57" t="n">
        <v>500000000</v>
      </c>
      <c r="V57" t="inlineStr"/>
      <c r="W57" t="inlineStr">
        <is>
          <t>libre</t>
        </is>
      </c>
    </row>
    <row r="58" ht="15" customHeight="1">
      <c r="A58" s="150" t="inlineStr">
        <is>
          <t>Viande, congelée</t>
        </is>
      </c>
      <c r="B58" t="inlineStr">
        <is>
          <t>Charcuterie industrielle</t>
        </is>
      </c>
      <c r="C58" t="inlineStr">
        <is>
          <t>Viande chevaline</t>
        </is>
      </c>
      <c r="D58" t="inlineStr">
        <is>
          <t>France</t>
        </is>
      </c>
      <c r="E58" t="inlineStr">
        <is>
          <t>2015</t>
        </is>
      </c>
      <c r="F58" t="inlineStr">
        <is>
          <t>kt</t>
        </is>
      </c>
      <c r="G58" t="inlineStr"/>
      <c r="H58" t="inlineStr"/>
      <c r="I58" t="inlineStr"/>
      <c r="J58" t="inlineStr"/>
      <c r="K58" t="inlineStr"/>
      <c r="L58" t="inlineStr"/>
      <c r="M58" t="inlineStr"/>
      <c r="N58" t="n">
        <v>0.01</v>
      </c>
      <c r="O58" t="n">
        <v>0</v>
      </c>
      <c r="P58" t="n">
        <v>0.01</v>
      </c>
      <c r="Q58" t="inlineStr"/>
      <c r="R58" t="inlineStr"/>
      <c r="S58" t="inlineStr"/>
      <c r="T58" t="n">
        <v>0</v>
      </c>
      <c r="U58" t="n">
        <v>500000000</v>
      </c>
      <c r="V58" t="inlineStr"/>
      <c r="W58" t="inlineStr">
        <is>
          <t>libre</t>
        </is>
      </c>
    </row>
    <row r="59" ht="15" customHeight="1">
      <c r="A59" s="150" t="inlineStr">
        <is>
          <t>Viande, congelée</t>
        </is>
      </c>
      <c r="B59" t="inlineStr">
        <is>
          <t>Fabrication de plats préparés</t>
        </is>
      </c>
      <c r="C59" t="inlineStr">
        <is>
          <t>Viande chevaline</t>
        </is>
      </c>
      <c r="D59" t="inlineStr">
        <is>
          <t>France</t>
        </is>
      </c>
      <c r="E59" t="inlineStr">
        <is>
          <t>2015</t>
        </is>
      </c>
      <c r="F59" t="inlineStr">
        <is>
          <t>kt</t>
        </is>
      </c>
      <c r="G59" t="inlineStr"/>
      <c r="H59" t="inlineStr"/>
      <c r="I59" t="inlineStr"/>
      <c r="J59" t="inlineStr"/>
      <c r="K59" t="inlineStr"/>
      <c r="L59" t="inlineStr"/>
      <c r="M59" t="inlineStr"/>
      <c r="N59" t="n">
        <v>0</v>
      </c>
      <c r="O59" t="n">
        <v>0</v>
      </c>
      <c r="P59" t="n">
        <v>0.01</v>
      </c>
      <c r="Q59" t="inlineStr"/>
      <c r="R59" t="inlineStr"/>
      <c r="S59" t="inlineStr"/>
      <c r="T59" t="n">
        <v>0</v>
      </c>
      <c r="U59" t="n">
        <v>500000000</v>
      </c>
      <c r="V59" t="inlineStr"/>
      <c r="W59" t="inlineStr">
        <is>
          <t>libre</t>
        </is>
      </c>
    </row>
    <row r="60" ht="15" customHeight="1">
      <c r="A60" s="150" t="inlineStr">
        <is>
          <t>Viande, congelée</t>
        </is>
      </c>
      <c r="B60" t="inlineStr">
        <is>
          <t>Export</t>
        </is>
      </c>
      <c r="C60" t="inlineStr">
        <is>
          <t>Viande chevaline</t>
        </is>
      </c>
      <c r="D60" t="inlineStr">
        <is>
          <t>France</t>
        </is>
      </c>
      <c r="E60" t="inlineStr">
        <is>
          <t>2015</t>
        </is>
      </c>
      <c r="F60" t="inlineStr">
        <is>
          <t>kt</t>
        </is>
      </c>
      <c r="G60" t="inlineStr">
        <is>
          <t>Exportations de viande congelée = 1 kt (Douanes - Eurostat)</t>
        </is>
      </c>
      <c r="H60" t="inlineStr">
        <is>
          <t>Douanes - Eurostat</t>
        </is>
      </c>
      <c r="I60" t="inlineStr"/>
      <c r="J60" t="inlineStr">
        <is>
          <t>Volume</t>
        </is>
      </c>
      <c r="K60" t="inlineStr">
        <is>
          <t>Exportations de viande congelée</t>
        </is>
      </c>
      <c r="L60" t="inlineStr">
        <is>
          <t>Echanges - EUROSTAT</t>
        </is>
      </c>
      <c r="M60" t="inlineStr">
        <is>
          <t>Très élevée</t>
        </is>
      </c>
      <c r="N60" t="n">
        <v>1.17</v>
      </c>
      <c r="O60" t="inlineStr"/>
      <c r="P60" t="inlineStr"/>
      <c r="Q60" t="n">
        <v>1.17</v>
      </c>
      <c r="R60" t="n">
        <v>0.06</v>
      </c>
      <c r="S60" t="n">
        <v>0.1</v>
      </c>
      <c r="T60" t="n">
        <v>0</v>
      </c>
      <c r="U60" t="n">
        <v>500000000</v>
      </c>
      <c r="V60" t="n">
        <v>0</v>
      </c>
      <c r="W60" t="inlineStr">
        <is>
          <t>redondant</t>
        </is>
      </c>
    </row>
    <row r="61" ht="15" customHeight="1">
      <c r="A61" s="150" t="inlineStr">
        <is>
          <t>Viande, congelée</t>
        </is>
      </c>
      <c r="B61" t="inlineStr">
        <is>
          <t>Alimentation humaine</t>
        </is>
      </c>
      <c r="C61" t="inlineStr">
        <is>
          <t>Viande chevaline</t>
        </is>
      </c>
      <c r="D61" t="inlineStr">
        <is>
          <t>France</t>
        </is>
      </c>
      <c r="E61" t="inlineStr">
        <is>
          <t>2015</t>
        </is>
      </c>
      <c r="F61" t="inlineStr">
        <is>
          <t>kt</t>
        </is>
      </c>
      <c r="G61" t="inlineStr"/>
      <c r="H61" t="inlineStr"/>
      <c r="I61" t="inlineStr"/>
      <c r="J61" t="inlineStr"/>
      <c r="K61" t="inlineStr"/>
      <c r="L61" t="inlineStr"/>
      <c r="M61" t="inlineStr"/>
      <c r="N61" t="n">
        <v>0.01</v>
      </c>
      <c r="O61" t="inlineStr"/>
      <c r="P61" t="inlineStr"/>
      <c r="Q61" t="inlineStr"/>
      <c r="R61" t="inlineStr"/>
      <c r="S61" t="inlineStr"/>
      <c r="T61" t="n">
        <v>0</v>
      </c>
      <c r="U61" t="n">
        <v>500000000</v>
      </c>
      <c r="V61" t="inlineStr"/>
      <c r="W61" t="inlineStr">
        <is>
          <t>déterminé</t>
        </is>
      </c>
    </row>
    <row r="62" ht="15" customHeight="1">
      <c r="A62" s="150" t="inlineStr">
        <is>
          <t>Viande, congelée</t>
        </is>
      </c>
      <c r="B62" t="inlineStr">
        <is>
          <t>Circuits spécialisés</t>
        </is>
      </c>
      <c r="C62" t="inlineStr">
        <is>
          <t>Viande chevaline</t>
        </is>
      </c>
      <c r="D62" t="inlineStr">
        <is>
          <t>France</t>
        </is>
      </c>
      <c r="E62" t="inlineStr">
        <is>
          <t>2015</t>
        </is>
      </c>
      <c r="F62" t="inlineStr">
        <is>
          <t>kt</t>
        </is>
      </c>
      <c r="G62" t="inlineStr"/>
      <c r="H62" t="inlineStr"/>
      <c r="I62" t="inlineStr"/>
      <c r="J62" t="inlineStr"/>
      <c r="K62" t="inlineStr"/>
      <c r="L62" t="inlineStr"/>
      <c r="M62" t="inlineStr"/>
      <c r="N62" t="n">
        <v>0</v>
      </c>
      <c r="O62" t="n">
        <v>0</v>
      </c>
      <c r="P62" t="n">
        <v>-0</v>
      </c>
      <c r="Q62" t="inlineStr"/>
      <c r="R62" t="inlineStr"/>
      <c r="S62" t="inlineStr"/>
      <c r="T62" t="n">
        <v>0</v>
      </c>
      <c r="U62" t="n">
        <v>500000000</v>
      </c>
      <c r="V62" t="inlineStr"/>
      <c r="W62" t="inlineStr">
        <is>
          <t>libre</t>
        </is>
      </c>
    </row>
    <row r="63" ht="15" customHeight="1">
      <c r="A63" s="150" t="inlineStr">
        <is>
          <t>Viande, congelée</t>
        </is>
      </c>
      <c r="B63" t="inlineStr">
        <is>
          <t>Ménages</t>
        </is>
      </c>
      <c r="C63" t="inlineStr">
        <is>
          <t>Viande chevaline</t>
        </is>
      </c>
      <c r="D63" t="inlineStr">
        <is>
          <t>France</t>
        </is>
      </c>
      <c r="E63" t="inlineStr">
        <is>
          <t>2015</t>
        </is>
      </c>
      <c r="F63" t="inlineStr">
        <is>
          <t>kt</t>
        </is>
      </c>
      <c r="G63" t="inlineStr"/>
      <c r="H63" t="inlineStr"/>
      <c r="I63" t="inlineStr"/>
      <c r="J63" t="inlineStr"/>
      <c r="K63" t="inlineStr"/>
      <c r="L63" t="inlineStr"/>
      <c r="M63" t="inlineStr"/>
      <c r="N63" t="n">
        <v>0</v>
      </c>
      <c r="O63" t="n">
        <v>0</v>
      </c>
      <c r="P63" t="n">
        <v>-0</v>
      </c>
      <c r="Q63" t="inlineStr"/>
      <c r="R63" t="inlineStr"/>
      <c r="S63" t="inlineStr"/>
      <c r="T63" t="n">
        <v>0</v>
      </c>
      <c r="U63" t="n">
        <v>500000000</v>
      </c>
      <c r="V63" t="inlineStr"/>
      <c r="W63" t="inlineStr">
        <is>
          <t>libre</t>
        </is>
      </c>
    </row>
    <row r="64" ht="15" customHeight="1">
      <c r="A64" s="150" t="inlineStr">
        <is>
          <t>Viande, congelée</t>
        </is>
      </c>
      <c r="B64" t="inlineStr">
        <is>
          <t>Circuits généralistes</t>
        </is>
      </c>
      <c r="C64" t="inlineStr">
        <is>
          <t>Viande chevaline</t>
        </is>
      </c>
      <c r="D64" t="inlineStr">
        <is>
          <t>France</t>
        </is>
      </c>
      <c r="E64" t="inlineStr">
        <is>
          <t>2015</t>
        </is>
      </c>
      <c r="F64" t="inlineStr">
        <is>
          <t>kt</t>
        </is>
      </c>
      <c r="G64" t="inlineStr"/>
      <c r="H64" t="inlineStr"/>
      <c r="I64" t="inlineStr"/>
      <c r="J64" t="inlineStr"/>
      <c r="K64" t="inlineStr"/>
      <c r="L64" t="inlineStr"/>
      <c r="M64" t="inlineStr"/>
      <c r="N64" t="n">
        <v>0</v>
      </c>
      <c r="O64" t="n">
        <v>0</v>
      </c>
      <c r="P64" t="n">
        <v>-0</v>
      </c>
      <c r="Q64" t="inlineStr"/>
      <c r="R64" t="inlineStr"/>
      <c r="S64" t="inlineStr"/>
      <c r="T64" t="n">
        <v>0</v>
      </c>
      <c r="U64" t="n">
        <v>500000000</v>
      </c>
      <c r="V64" t="inlineStr"/>
      <c r="W64" t="inlineStr">
        <is>
          <t>libre</t>
        </is>
      </c>
    </row>
    <row r="65" ht="15" customHeight="1">
      <c r="A65" s="150" t="inlineStr">
        <is>
          <t>Viande, congelée</t>
        </is>
      </c>
      <c r="B65" t="inlineStr">
        <is>
          <t>Autres IAA</t>
        </is>
      </c>
      <c r="C65" t="inlineStr">
        <is>
          <t>Viande chevaline</t>
        </is>
      </c>
      <c r="D65" t="inlineStr">
        <is>
          <t>France</t>
        </is>
      </c>
      <c r="E65" t="inlineStr">
        <is>
          <t>2015</t>
        </is>
      </c>
      <c r="F65" t="inlineStr">
        <is>
          <t>kt</t>
        </is>
      </c>
      <c r="G65" t="inlineStr">
        <is>
          <t>Part de viande congelée consommée par les autres IAA = 100 % (A dire d'expert)</t>
        </is>
      </c>
      <c r="H65" t="inlineStr">
        <is>
          <t>A dire d'expert:Ifce + hypothèse de modélisation</t>
        </is>
      </c>
      <c r="I65" t="inlineStr">
        <is>
          <t>0:Consommation des autres IAA inconnue (négligée en volume dans le modèle)</t>
        </is>
      </c>
      <c r="J65" t="inlineStr">
        <is>
          <t>Répartition</t>
        </is>
      </c>
      <c r="K65" t="inlineStr">
        <is>
          <t>Part de viande congelée consommée par les autres IAA:Consommation de viande congelée par les autres IAA</t>
        </is>
      </c>
      <c r="L65" t="inlineStr">
        <is>
          <t>Débouchés - IFCE</t>
        </is>
      </c>
      <c r="M65" t="inlineStr">
        <is>
          <t>Faible:Très faible</t>
        </is>
      </c>
      <c r="N65" t="n">
        <v>0.01</v>
      </c>
      <c r="O65" t="inlineStr"/>
      <c r="P65" t="inlineStr"/>
      <c r="Q65" t="n">
        <v>0.01</v>
      </c>
      <c r="R65" t="n">
        <v>0</v>
      </c>
      <c r="S65" t="n">
        <v>0.1</v>
      </c>
      <c r="T65" t="n">
        <v>0</v>
      </c>
      <c r="U65" t="n">
        <v>500000000</v>
      </c>
      <c r="V65" t="n">
        <v>0</v>
      </c>
      <c r="W65" t="inlineStr">
        <is>
          <t>redondant</t>
        </is>
      </c>
    </row>
    <row r="66" ht="15" customHeight="1">
      <c r="A66" s="150" t="inlineStr">
        <is>
          <t>Viande, congelée</t>
        </is>
      </c>
      <c r="B66" t="inlineStr">
        <is>
          <t>Usages alimentaires</t>
        </is>
      </c>
      <c r="C66" t="inlineStr">
        <is>
          <t>Viande chevaline</t>
        </is>
      </c>
      <c r="D66" t="inlineStr">
        <is>
          <t>France</t>
        </is>
      </c>
      <c r="E66" t="inlineStr">
        <is>
          <t>2015</t>
        </is>
      </c>
      <c r="F66" t="inlineStr">
        <is>
          <t>kt</t>
        </is>
      </c>
      <c r="G66" t="inlineStr"/>
      <c r="H66" t="inlineStr"/>
      <c r="I66" t="inlineStr"/>
      <c r="J66" t="inlineStr"/>
      <c r="K66" t="inlineStr"/>
      <c r="L66" t="inlineStr"/>
      <c r="M66" t="inlineStr"/>
      <c r="N66" t="n">
        <v>0.01</v>
      </c>
      <c r="O66" t="inlineStr"/>
      <c r="P66" t="inlineStr"/>
      <c r="Q66" t="inlineStr"/>
      <c r="R66" t="inlineStr"/>
      <c r="S66" t="inlineStr"/>
      <c r="T66" t="n">
        <v>0</v>
      </c>
      <c r="U66" t="n">
        <v>500000000</v>
      </c>
      <c r="V66" t="inlineStr"/>
      <c r="W66" t="inlineStr">
        <is>
          <t>déterminé</t>
        </is>
      </c>
    </row>
    <row r="67" ht="15" customHeight="1">
      <c r="A67" s="150" t="inlineStr">
        <is>
          <t>Viande, congelée</t>
        </is>
      </c>
      <c r="B67" t="inlineStr">
        <is>
          <t>Débouchés</t>
        </is>
      </c>
      <c r="C67" t="inlineStr">
        <is>
          <t>Viande chevaline</t>
        </is>
      </c>
      <c r="D67" t="inlineStr">
        <is>
          <t>France</t>
        </is>
      </c>
      <c r="E67" t="inlineStr">
        <is>
          <t>2015</t>
        </is>
      </c>
      <c r="F67" t="inlineStr">
        <is>
          <t>kt</t>
        </is>
      </c>
      <c r="G67" t="inlineStr"/>
      <c r="H67" t="inlineStr"/>
      <c r="I67" t="inlineStr"/>
      <c r="J67" t="inlineStr"/>
      <c r="K67" t="inlineStr"/>
      <c r="L67" t="inlineStr"/>
      <c r="M67" t="inlineStr"/>
      <c r="N67" t="n">
        <v>0.01</v>
      </c>
      <c r="O67" t="inlineStr"/>
      <c r="P67" t="inlineStr"/>
      <c r="Q67" t="inlineStr"/>
      <c r="R67" t="inlineStr"/>
      <c r="S67" t="inlineStr"/>
      <c r="T67" t="n">
        <v>0</v>
      </c>
      <c r="U67" t="n">
        <v>500000000</v>
      </c>
      <c r="V67" t="inlineStr"/>
      <c r="W67" t="inlineStr">
        <is>
          <t>déterminé</t>
        </is>
      </c>
    </row>
    <row r="68" ht="15" customHeight="1">
      <c r="A68" s="150" t="inlineStr">
        <is>
          <t>Abats</t>
        </is>
      </c>
      <c r="B68" t="inlineStr">
        <is>
          <t>Vente directe et autoconsommation</t>
        </is>
      </c>
      <c r="C68" t="inlineStr">
        <is>
          <t>Viande chevaline</t>
        </is>
      </c>
      <c r="D68" t="inlineStr">
        <is>
          <t>France</t>
        </is>
      </c>
      <c r="E68" t="inlineStr">
        <is>
          <t>2015</t>
        </is>
      </c>
      <c r="F68" t="inlineStr">
        <is>
          <t>kt</t>
        </is>
      </c>
      <c r="G68" t="inlineStr"/>
      <c r="H68" t="inlineStr"/>
      <c r="I68" t="inlineStr"/>
      <c r="J68" t="inlineStr"/>
      <c r="K68" t="inlineStr"/>
      <c r="L68" t="inlineStr"/>
      <c r="M68" t="inlineStr"/>
      <c r="N68" t="n">
        <v>0</v>
      </c>
      <c r="O68" t="n">
        <v>0</v>
      </c>
      <c r="P68" t="n">
        <v>-0</v>
      </c>
      <c r="Q68" t="inlineStr"/>
      <c r="R68" t="inlineStr"/>
      <c r="S68" t="inlineStr"/>
      <c r="T68" t="n">
        <v>0</v>
      </c>
      <c r="U68" t="n">
        <v>500000000</v>
      </c>
      <c r="V68" t="inlineStr"/>
      <c r="W68" t="inlineStr">
        <is>
          <t>libre</t>
        </is>
      </c>
    </row>
    <row r="69" ht="15" customHeight="1">
      <c r="A69" s="150" t="inlineStr">
        <is>
          <t>Abats</t>
        </is>
      </c>
      <c r="B69" t="inlineStr">
        <is>
          <t>GMS</t>
        </is>
      </c>
      <c r="C69" t="inlineStr">
        <is>
          <t>Viande chevaline</t>
        </is>
      </c>
      <c r="D69" t="inlineStr">
        <is>
          <t>France</t>
        </is>
      </c>
      <c r="E69" t="inlineStr">
        <is>
          <t>2015</t>
        </is>
      </c>
      <c r="F69" t="inlineStr">
        <is>
          <t>kt</t>
        </is>
      </c>
      <c r="G69" t="inlineStr"/>
      <c r="H69" t="inlineStr"/>
      <c r="I69" t="inlineStr"/>
      <c r="J69" t="inlineStr"/>
      <c r="K69" t="inlineStr"/>
      <c r="L69" t="inlineStr"/>
      <c r="M69" t="inlineStr"/>
      <c r="N69" t="n">
        <v>0</v>
      </c>
      <c r="O69" t="n">
        <v>0</v>
      </c>
      <c r="P69" t="n">
        <v>-0</v>
      </c>
      <c r="Q69" t="inlineStr"/>
      <c r="R69" t="inlineStr"/>
      <c r="S69" t="inlineStr"/>
      <c r="T69" t="n">
        <v>0</v>
      </c>
      <c r="U69" t="n">
        <v>500000000</v>
      </c>
      <c r="V69" t="inlineStr"/>
      <c r="W69" t="inlineStr">
        <is>
          <t>libre</t>
        </is>
      </c>
    </row>
    <row r="70" ht="15" customHeight="1">
      <c r="A70" s="150" t="inlineStr">
        <is>
          <t>Abats</t>
        </is>
      </c>
      <c r="B70" t="inlineStr">
        <is>
          <t>Boucherie</t>
        </is>
      </c>
      <c r="C70" t="inlineStr">
        <is>
          <t>Viande chevaline</t>
        </is>
      </c>
      <c r="D70" t="inlineStr">
        <is>
          <t>France</t>
        </is>
      </c>
      <c r="E70" t="inlineStr">
        <is>
          <t>2015</t>
        </is>
      </c>
      <c r="F70" t="inlineStr">
        <is>
          <t>kt</t>
        </is>
      </c>
      <c r="G70" t="inlineStr"/>
      <c r="H70" t="inlineStr"/>
      <c r="I70" t="inlineStr"/>
      <c r="J70" t="inlineStr"/>
      <c r="K70" t="inlineStr"/>
      <c r="L70" t="inlineStr"/>
      <c r="M70" t="inlineStr"/>
      <c r="N70" t="n">
        <v>0</v>
      </c>
      <c r="O70" t="n">
        <v>0</v>
      </c>
      <c r="P70" t="n">
        <v>0</v>
      </c>
      <c r="Q70" t="inlineStr"/>
      <c r="R70" t="inlineStr"/>
      <c r="S70" t="inlineStr"/>
      <c r="T70" t="n">
        <v>0</v>
      </c>
      <c r="U70" t="n">
        <v>500000000</v>
      </c>
      <c r="V70" t="inlineStr"/>
      <c r="W70" t="inlineStr">
        <is>
          <t>libre</t>
        </is>
      </c>
    </row>
    <row r="71" ht="15" customHeight="1">
      <c r="A71" s="150" t="inlineStr">
        <is>
          <t>Abats</t>
        </is>
      </c>
      <c r="B71" t="inlineStr">
        <is>
          <t>RHD</t>
        </is>
      </c>
      <c r="C71" t="inlineStr">
        <is>
          <t>Viande chevaline</t>
        </is>
      </c>
      <c r="D71" t="inlineStr">
        <is>
          <t>France</t>
        </is>
      </c>
      <c r="E71" t="inlineStr">
        <is>
          <t>2015</t>
        </is>
      </c>
      <c r="F71" t="inlineStr">
        <is>
          <t>kt</t>
        </is>
      </c>
      <c r="G71" t="inlineStr"/>
      <c r="H71" t="inlineStr"/>
      <c r="I71" t="inlineStr"/>
      <c r="J71" t="inlineStr"/>
      <c r="K71" t="inlineStr"/>
      <c r="L71" t="inlineStr"/>
      <c r="M71" t="inlineStr"/>
      <c r="N71" t="n">
        <v>0</v>
      </c>
      <c r="O71" t="n">
        <v>0</v>
      </c>
      <c r="P71" t="n">
        <v>-0</v>
      </c>
      <c r="Q71" t="inlineStr"/>
      <c r="R71" t="inlineStr"/>
      <c r="S71" t="inlineStr"/>
      <c r="T71" t="n">
        <v>0</v>
      </c>
      <c r="U71" t="n">
        <v>500000000</v>
      </c>
      <c r="V71" t="inlineStr"/>
      <c r="W71" t="inlineStr">
        <is>
          <t>libre</t>
        </is>
      </c>
    </row>
    <row r="72" ht="15" customHeight="1">
      <c r="A72" s="150" t="inlineStr">
        <is>
          <t>Abats</t>
        </is>
      </c>
      <c r="B72" t="inlineStr">
        <is>
          <t>Charcuterie industrielle</t>
        </is>
      </c>
      <c r="C72" t="inlineStr">
        <is>
          <t>Viande chevaline</t>
        </is>
      </c>
      <c r="D72" t="inlineStr">
        <is>
          <t>France</t>
        </is>
      </c>
      <c r="E72" t="inlineStr">
        <is>
          <t>2015</t>
        </is>
      </c>
      <c r="F72" t="inlineStr">
        <is>
          <t>kt</t>
        </is>
      </c>
      <c r="G72" t="inlineStr"/>
      <c r="H72" t="inlineStr"/>
      <c r="I72" t="inlineStr"/>
      <c r="J72" t="inlineStr"/>
      <c r="K72" t="inlineStr"/>
      <c r="L72" t="inlineStr"/>
      <c r="M72" t="inlineStr"/>
      <c r="N72" t="n">
        <v>0</v>
      </c>
      <c r="O72" t="n">
        <v>0</v>
      </c>
      <c r="P72" t="n">
        <v>-0</v>
      </c>
      <c r="Q72" t="inlineStr"/>
      <c r="R72" t="inlineStr"/>
      <c r="S72" t="inlineStr"/>
      <c r="T72" t="n">
        <v>0</v>
      </c>
      <c r="U72" t="n">
        <v>500000000</v>
      </c>
      <c r="V72" t="inlineStr"/>
      <c r="W72" t="inlineStr">
        <is>
          <t>libre</t>
        </is>
      </c>
    </row>
    <row r="73" ht="15" customHeight="1">
      <c r="A73" s="150" t="inlineStr">
        <is>
          <t>Abats</t>
        </is>
      </c>
      <c r="B73" t="inlineStr">
        <is>
          <t>Fabrication de plats préparés</t>
        </is>
      </c>
      <c r="C73" t="inlineStr">
        <is>
          <t>Viande chevaline</t>
        </is>
      </c>
      <c r="D73" t="inlineStr">
        <is>
          <t>France</t>
        </is>
      </c>
      <c r="E73" t="inlineStr">
        <is>
          <t>2015</t>
        </is>
      </c>
      <c r="F73" t="inlineStr">
        <is>
          <t>kt</t>
        </is>
      </c>
      <c r="G73" t="inlineStr"/>
      <c r="H73" t="inlineStr"/>
      <c r="I73" t="inlineStr"/>
      <c r="J73" t="inlineStr"/>
      <c r="K73" t="inlineStr"/>
      <c r="L73" t="inlineStr"/>
      <c r="M73" t="inlineStr"/>
      <c r="N73" t="n">
        <v>0</v>
      </c>
      <c r="O73" t="n">
        <v>0</v>
      </c>
      <c r="P73" t="n">
        <v>-0</v>
      </c>
      <c r="Q73" t="inlineStr"/>
      <c r="R73" t="inlineStr"/>
      <c r="S73" t="inlineStr"/>
      <c r="T73" t="n">
        <v>0</v>
      </c>
      <c r="U73" t="n">
        <v>500000000</v>
      </c>
      <c r="V73" t="inlineStr"/>
      <c r="W73" t="inlineStr">
        <is>
          <t>libre</t>
        </is>
      </c>
    </row>
    <row r="74" ht="15" customHeight="1">
      <c r="A74" s="150" t="inlineStr">
        <is>
          <t>Abats</t>
        </is>
      </c>
      <c r="B74" t="inlineStr">
        <is>
          <t>Export</t>
        </is>
      </c>
      <c r="C74" t="inlineStr">
        <is>
          <t>Viande chevaline</t>
        </is>
      </c>
      <c r="D74" t="inlineStr">
        <is>
          <t>France</t>
        </is>
      </c>
      <c r="E74" t="inlineStr">
        <is>
          <t>2015</t>
        </is>
      </c>
      <c r="F74" t="inlineStr">
        <is>
          <t>kt</t>
        </is>
      </c>
      <c r="G74" t="inlineStr">
        <is>
          <t>Exportations d'abats = 0 kt (Douanes - Eurostat)</t>
        </is>
      </c>
      <c r="H74" t="inlineStr">
        <is>
          <t>Douanes - Eurostat</t>
        </is>
      </c>
      <c r="I74" t="inlineStr">
        <is>
          <t>Statistique comprenant également les ovins et caprins = extrapolation à partir de la production d'abats de chaque espèce</t>
        </is>
      </c>
      <c r="J74" t="inlineStr">
        <is>
          <t>Volume</t>
        </is>
      </c>
      <c r="K74" t="inlineStr">
        <is>
          <t>Exportations d'abats</t>
        </is>
      </c>
      <c r="L74" t="inlineStr">
        <is>
          <t>Echanges - EUROSTAT</t>
        </is>
      </c>
      <c r="M74" t="inlineStr">
        <is>
          <t>Elevée</t>
        </is>
      </c>
      <c r="N74" t="n">
        <v>0.16</v>
      </c>
      <c r="O74" t="inlineStr"/>
      <c r="P74" t="inlineStr"/>
      <c r="Q74" t="n">
        <v>0.16</v>
      </c>
      <c r="R74" t="n">
        <v>0.01</v>
      </c>
      <c r="S74" t="n">
        <v>0.1</v>
      </c>
      <c r="T74" t="n">
        <v>0</v>
      </c>
      <c r="U74" t="n">
        <v>500000000</v>
      </c>
      <c r="V74" t="n">
        <v>0</v>
      </c>
      <c r="W74" t="inlineStr">
        <is>
          <t>mesuré</t>
        </is>
      </c>
    </row>
    <row r="75" ht="15" customHeight="1">
      <c r="A75" s="150" t="inlineStr">
        <is>
          <t>Abats</t>
        </is>
      </c>
      <c r="B75" t="inlineStr">
        <is>
          <t>Alimentation humaine</t>
        </is>
      </c>
      <c r="C75" t="inlineStr">
        <is>
          <t>Viande chevaline</t>
        </is>
      </c>
      <c r="D75" t="inlineStr">
        <is>
          <t>France</t>
        </is>
      </c>
      <c r="E75" t="inlineStr">
        <is>
          <t>2015</t>
        </is>
      </c>
      <c r="F75" t="inlineStr">
        <is>
          <t>kt</t>
        </is>
      </c>
      <c r="G75" t="inlineStr"/>
      <c r="H75" t="inlineStr"/>
      <c r="I75" t="inlineStr"/>
      <c r="J75" t="inlineStr"/>
      <c r="K75" t="inlineStr"/>
      <c r="L75" t="inlineStr"/>
      <c r="M75" t="inlineStr"/>
      <c r="N75" t="n">
        <v>0</v>
      </c>
      <c r="O75" t="inlineStr"/>
      <c r="P75" t="inlineStr"/>
      <c r="Q75" t="inlineStr"/>
      <c r="R75" t="inlineStr"/>
      <c r="S75" t="inlineStr"/>
      <c r="T75" t="n">
        <v>0</v>
      </c>
      <c r="U75" t="n">
        <v>500000000</v>
      </c>
      <c r="V75" t="inlineStr"/>
      <c r="W75" t="inlineStr">
        <is>
          <t>déterminé</t>
        </is>
      </c>
    </row>
    <row r="76" ht="15" customHeight="1">
      <c r="A76" s="150" t="inlineStr">
        <is>
          <t>Abats</t>
        </is>
      </c>
      <c r="B76" t="inlineStr">
        <is>
          <t>Circuits spécialisés</t>
        </is>
      </c>
      <c r="C76" t="inlineStr">
        <is>
          <t>Viande chevaline</t>
        </is>
      </c>
      <c r="D76" t="inlineStr">
        <is>
          <t>France</t>
        </is>
      </c>
      <c r="E76" t="inlineStr">
        <is>
          <t>2015</t>
        </is>
      </c>
      <c r="F76" t="inlineStr">
        <is>
          <t>kt</t>
        </is>
      </c>
      <c r="G76" t="inlineStr"/>
      <c r="H76" t="inlineStr"/>
      <c r="I76" t="inlineStr"/>
      <c r="J76" t="inlineStr"/>
      <c r="K76" t="inlineStr"/>
      <c r="L76" t="inlineStr"/>
      <c r="M76" t="inlineStr"/>
      <c r="N76" t="n">
        <v>0</v>
      </c>
      <c r="O76" t="n">
        <v>0</v>
      </c>
      <c r="P76" t="n">
        <v>-0</v>
      </c>
      <c r="Q76" t="inlineStr"/>
      <c r="R76" t="inlineStr"/>
      <c r="S76" t="inlineStr"/>
      <c r="T76" t="n">
        <v>0</v>
      </c>
      <c r="U76" t="n">
        <v>500000000</v>
      </c>
      <c r="V76" t="inlineStr"/>
      <c r="W76" t="inlineStr">
        <is>
          <t>libre</t>
        </is>
      </c>
    </row>
    <row r="77" ht="15" customHeight="1">
      <c r="A77" s="150" t="inlineStr">
        <is>
          <t>Abats</t>
        </is>
      </c>
      <c r="B77" t="inlineStr">
        <is>
          <t>Ménages</t>
        </is>
      </c>
      <c r="C77" t="inlineStr">
        <is>
          <t>Viande chevaline</t>
        </is>
      </c>
      <c r="D77" t="inlineStr">
        <is>
          <t>France</t>
        </is>
      </c>
      <c r="E77" t="inlineStr">
        <is>
          <t>2015</t>
        </is>
      </c>
      <c r="F77" t="inlineStr">
        <is>
          <t>kt</t>
        </is>
      </c>
      <c r="G77" t="inlineStr"/>
      <c r="H77" t="inlineStr"/>
      <c r="I77" t="inlineStr"/>
      <c r="J77" t="inlineStr"/>
      <c r="K77" t="inlineStr"/>
      <c r="L77" t="inlineStr"/>
      <c r="M77" t="inlineStr"/>
      <c r="N77" t="n">
        <v>0</v>
      </c>
      <c r="O77" t="n">
        <v>0</v>
      </c>
      <c r="P77" t="n">
        <v>-0</v>
      </c>
      <c r="Q77" t="inlineStr"/>
      <c r="R77" t="inlineStr"/>
      <c r="S77" t="inlineStr"/>
      <c r="T77" t="n">
        <v>0</v>
      </c>
      <c r="U77" t="n">
        <v>500000000</v>
      </c>
      <c r="V77" t="inlineStr"/>
      <c r="W77" t="inlineStr">
        <is>
          <t>libre</t>
        </is>
      </c>
    </row>
    <row r="78" ht="15" customHeight="1">
      <c r="A78" s="150" t="inlineStr">
        <is>
          <t>Abats</t>
        </is>
      </c>
      <c r="B78" t="inlineStr">
        <is>
          <t>Circuits généralistes</t>
        </is>
      </c>
      <c r="C78" t="inlineStr">
        <is>
          <t>Viande chevaline</t>
        </is>
      </c>
      <c r="D78" t="inlineStr">
        <is>
          <t>France</t>
        </is>
      </c>
      <c r="E78" t="inlineStr">
        <is>
          <t>2015</t>
        </is>
      </c>
      <c r="F78" t="inlineStr">
        <is>
          <t>kt</t>
        </is>
      </c>
      <c r="G78" t="inlineStr"/>
      <c r="H78" t="inlineStr"/>
      <c r="I78" t="inlineStr"/>
      <c r="J78" t="inlineStr"/>
      <c r="K78" t="inlineStr"/>
      <c r="L78" t="inlineStr"/>
      <c r="M78" t="inlineStr"/>
      <c r="N78" t="n">
        <v>0</v>
      </c>
      <c r="O78" t="n">
        <v>0</v>
      </c>
      <c r="P78" t="n">
        <v>-0</v>
      </c>
      <c r="Q78" t="inlineStr"/>
      <c r="R78" t="inlineStr"/>
      <c r="S78" t="inlineStr"/>
      <c r="T78" t="n">
        <v>0</v>
      </c>
      <c r="U78" t="n">
        <v>500000000</v>
      </c>
      <c r="V78" t="inlineStr"/>
      <c r="W78" t="inlineStr">
        <is>
          <t>libre</t>
        </is>
      </c>
    </row>
    <row r="79" ht="15" customHeight="1">
      <c r="A79" s="150" t="inlineStr">
        <is>
          <t>Abats</t>
        </is>
      </c>
      <c r="B79" t="inlineStr">
        <is>
          <t>Autres IAA</t>
        </is>
      </c>
      <c r="C79" t="inlineStr">
        <is>
          <t>Viande chevaline</t>
        </is>
      </c>
      <c r="D79" t="inlineStr">
        <is>
          <t>France</t>
        </is>
      </c>
      <c r="E79" t="inlineStr">
        <is>
          <t>2015</t>
        </is>
      </c>
      <c r="F79" t="inlineStr">
        <is>
          <t>kt</t>
        </is>
      </c>
      <c r="G79" t="inlineStr"/>
      <c r="H79" t="inlineStr"/>
      <c r="I79" t="inlineStr"/>
      <c r="J79" t="inlineStr"/>
      <c r="K79" t="inlineStr"/>
      <c r="L79" t="inlineStr"/>
      <c r="M79" t="inlineStr"/>
      <c r="N79" t="n">
        <v>0</v>
      </c>
      <c r="O79" t="n">
        <v>0</v>
      </c>
      <c r="P79" t="n">
        <v>-0</v>
      </c>
      <c r="Q79" t="inlineStr"/>
      <c r="R79" t="inlineStr"/>
      <c r="S79" t="inlineStr"/>
      <c r="T79" t="n">
        <v>0</v>
      </c>
      <c r="U79" t="n">
        <v>500000000</v>
      </c>
      <c r="V79" t="inlineStr"/>
      <c r="W79" t="inlineStr">
        <is>
          <t>libre</t>
        </is>
      </c>
    </row>
    <row r="80" ht="15" customHeight="1">
      <c r="A80" s="150" t="inlineStr">
        <is>
          <t>Abats</t>
        </is>
      </c>
      <c r="B80" t="inlineStr">
        <is>
          <t>Usages alimentaires</t>
        </is>
      </c>
      <c r="C80" t="inlineStr">
        <is>
          <t>Viande chevaline</t>
        </is>
      </c>
      <c r="D80" t="inlineStr">
        <is>
          <t>France</t>
        </is>
      </c>
      <c r="E80" t="inlineStr">
        <is>
          <t>2015</t>
        </is>
      </c>
      <c r="F80" t="inlineStr">
        <is>
          <t>kt</t>
        </is>
      </c>
      <c r="G80" t="inlineStr"/>
      <c r="H80" t="inlineStr"/>
      <c r="I80" t="inlineStr"/>
      <c r="J80" t="inlineStr"/>
      <c r="K80" t="inlineStr"/>
      <c r="L80" t="inlineStr"/>
      <c r="M80" t="inlineStr"/>
      <c r="N80" t="n">
        <v>1.06</v>
      </c>
      <c r="O80" t="inlineStr"/>
      <c r="P80" t="inlineStr"/>
      <c r="Q80" t="inlineStr"/>
      <c r="R80" t="inlineStr"/>
      <c r="S80" t="inlineStr"/>
      <c r="T80" t="n">
        <v>0</v>
      </c>
      <c r="U80" t="n">
        <v>500000000</v>
      </c>
      <c r="V80" t="inlineStr"/>
      <c r="W80" t="inlineStr">
        <is>
          <t>déterminé</t>
        </is>
      </c>
    </row>
    <row r="81" ht="15" customHeight="1">
      <c r="A81" s="150" t="inlineStr">
        <is>
          <t>Abats</t>
        </is>
      </c>
      <c r="B81" t="inlineStr">
        <is>
          <t>Débouchés</t>
        </is>
      </c>
      <c r="C81" t="inlineStr">
        <is>
          <t>Viande chevaline</t>
        </is>
      </c>
      <c r="D81" t="inlineStr">
        <is>
          <t>France</t>
        </is>
      </c>
      <c r="E81" t="inlineStr">
        <is>
          <t>2015</t>
        </is>
      </c>
      <c r="F81" t="inlineStr">
        <is>
          <t>kt</t>
        </is>
      </c>
      <c r="G81" t="inlineStr"/>
      <c r="H81" t="inlineStr"/>
      <c r="I81" t="inlineStr"/>
      <c r="J81" t="inlineStr"/>
      <c r="K81" t="inlineStr"/>
      <c r="L81" t="inlineStr"/>
      <c r="M81" t="inlineStr"/>
      <c r="N81" t="n">
        <v>1.06</v>
      </c>
      <c r="O81" t="inlineStr"/>
      <c r="P81" t="inlineStr"/>
      <c r="Q81" t="inlineStr"/>
      <c r="R81" t="inlineStr"/>
      <c r="S81" t="inlineStr"/>
      <c r="T81" t="n">
        <v>0</v>
      </c>
      <c r="U81" t="n">
        <v>500000000</v>
      </c>
      <c r="V81" t="inlineStr"/>
      <c r="W81" t="inlineStr">
        <is>
          <t>déterminé</t>
        </is>
      </c>
    </row>
    <row r="82" ht="15" customHeight="1">
      <c r="A82" s="150" t="inlineStr">
        <is>
          <t>Abats</t>
        </is>
      </c>
      <c r="B82" t="inlineStr">
        <is>
          <t>Petfood</t>
        </is>
      </c>
      <c r="C82" t="inlineStr">
        <is>
          <t>Viande chevaline</t>
        </is>
      </c>
      <c r="D82" t="inlineStr">
        <is>
          <t>France</t>
        </is>
      </c>
      <c r="E82" t="inlineStr">
        <is>
          <t>2015</t>
        </is>
      </c>
      <c r="F82" t="inlineStr">
        <is>
          <t>kt</t>
        </is>
      </c>
      <c r="G82" t="inlineStr">
        <is>
          <t>Part des abats consommée en petfood = 100 % (A dire d'expert)</t>
        </is>
      </c>
      <c r="H82" t="inlineStr">
        <is>
          <t>A dire d'expert</t>
        </is>
      </c>
      <c r="I82" t="inlineStr">
        <is>
          <t>0</t>
        </is>
      </c>
      <c r="J82" t="inlineStr">
        <is>
          <t>Répartition</t>
        </is>
      </c>
      <c r="K82" t="inlineStr">
        <is>
          <t>Part des abats consommée en petfood</t>
        </is>
      </c>
      <c r="L82" t="inlineStr">
        <is>
          <t>Débouchés - IFCE</t>
        </is>
      </c>
      <c r="M82" t="inlineStr">
        <is>
          <t>Faible</t>
        </is>
      </c>
      <c r="N82" t="n">
        <v>1.06</v>
      </c>
      <c r="O82" t="inlineStr"/>
      <c r="P82" t="inlineStr"/>
      <c r="Q82" t="inlineStr"/>
      <c r="R82" t="inlineStr"/>
      <c r="S82" t="inlineStr"/>
      <c r="T82" t="n">
        <v>0</v>
      </c>
      <c r="U82" t="n">
        <v>500000000</v>
      </c>
      <c r="V82" t="inlineStr"/>
      <c r="W82" t="inlineStr">
        <is>
          <t>déterminé</t>
        </is>
      </c>
    </row>
    <row r="83" ht="15" customHeight="1">
      <c r="A83" s="150" t="inlineStr">
        <is>
          <t>Abats</t>
        </is>
      </c>
      <c r="B83" t="inlineStr">
        <is>
          <t>Alimentation animale</t>
        </is>
      </c>
      <c r="C83" t="inlineStr">
        <is>
          <t>Viande chevaline</t>
        </is>
      </c>
      <c r="D83" t="inlineStr">
        <is>
          <t>France</t>
        </is>
      </c>
      <c r="E83" t="inlineStr">
        <is>
          <t>2015</t>
        </is>
      </c>
      <c r="F83" t="inlineStr">
        <is>
          <t>kt</t>
        </is>
      </c>
      <c r="G83" t="inlineStr"/>
      <c r="H83" t="inlineStr"/>
      <c r="I83" t="inlineStr"/>
      <c r="J83" t="inlineStr"/>
      <c r="K83" t="inlineStr"/>
      <c r="L83" t="inlineStr"/>
      <c r="M83" t="inlineStr"/>
      <c r="N83" t="n">
        <v>1.06</v>
      </c>
      <c r="O83" t="inlineStr"/>
      <c r="P83" t="inlineStr"/>
      <c r="Q83" t="inlineStr"/>
      <c r="R83" t="inlineStr"/>
      <c r="S83" t="inlineStr"/>
      <c r="T83" t="n">
        <v>0</v>
      </c>
      <c r="U83" t="n">
        <v>500000000</v>
      </c>
      <c r="V83" t="inlineStr"/>
      <c r="W83" t="inlineStr">
        <is>
          <t>déterminé</t>
        </is>
      </c>
    </row>
    <row r="84" ht="15" customHeight="1">
      <c r="A84" s="150" t="inlineStr">
        <is>
          <t>Peaux</t>
        </is>
      </c>
      <c r="B84" t="inlineStr">
        <is>
          <t>Biomatériaux</t>
        </is>
      </c>
      <c r="C84" t="inlineStr">
        <is>
          <t>Viande chevaline</t>
        </is>
      </c>
      <c r="D84" t="inlineStr">
        <is>
          <t>France</t>
        </is>
      </c>
      <c r="E84" t="inlineStr">
        <is>
          <t>2015</t>
        </is>
      </c>
      <c r="F84" t="inlineStr">
        <is>
          <t>kt</t>
        </is>
      </c>
      <c r="G84" t="inlineStr"/>
      <c r="H84" t="inlineStr"/>
      <c r="I84" t="inlineStr"/>
      <c r="J84" t="inlineStr"/>
      <c r="K84" t="inlineStr"/>
      <c r="L84" t="inlineStr"/>
      <c r="M84" t="inlineStr">
        <is>
          <t>Faible</t>
        </is>
      </c>
      <c r="N84" t="n">
        <v>0.53</v>
      </c>
      <c r="O84" t="inlineStr"/>
      <c r="P84" t="inlineStr"/>
      <c r="Q84" t="inlineStr"/>
      <c r="R84" t="inlineStr"/>
      <c r="S84" t="inlineStr"/>
      <c r="T84" t="n">
        <v>0</v>
      </c>
      <c r="U84" t="n">
        <v>500000000</v>
      </c>
      <c r="V84" t="inlineStr"/>
      <c r="W84" t="inlineStr">
        <is>
          <t>déterminé</t>
        </is>
      </c>
    </row>
    <row r="85" ht="15" customHeight="1">
      <c r="A85" s="150" t="inlineStr">
        <is>
          <t>Peaux</t>
        </is>
      </c>
      <c r="B85" t="inlineStr">
        <is>
          <t>Usages non-alimentaires</t>
        </is>
      </c>
      <c r="C85" t="inlineStr">
        <is>
          <t>Viande chevaline</t>
        </is>
      </c>
      <c r="D85" t="inlineStr">
        <is>
          <t>France</t>
        </is>
      </c>
      <c r="E85" t="inlineStr">
        <is>
          <t>2015</t>
        </is>
      </c>
      <c r="F85" t="inlineStr">
        <is>
          <t>kt</t>
        </is>
      </c>
      <c r="G85" t="inlineStr"/>
      <c r="H85" t="inlineStr"/>
      <c r="I85" t="inlineStr"/>
      <c r="J85" t="inlineStr"/>
      <c r="K85" t="inlineStr"/>
      <c r="L85" t="inlineStr"/>
      <c r="M85" t="inlineStr"/>
      <c r="N85" t="n">
        <v>0.53</v>
      </c>
      <c r="O85" t="inlineStr"/>
      <c r="P85" t="inlineStr"/>
      <c r="Q85" t="inlineStr"/>
      <c r="R85" t="inlineStr"/>
      <c r="S85" t="inlineStr"/>
      <c r="T85" t="n">
        <v>0</v>
      </c>
      <c r="U85" t="n">
        <v>500000000</v>
      </c>
      <c r="V85" t="inlineStr"/>
      <c r="W85" t="inlineStr">
        <is>
          <t>déterminé</t>
        </is>
      </c>
    </row>
    <row r="86" ht="15" customHeight="1">
      <c r="A86" s="150" t="inlineStr">
        <is>
          <t>Peaux</t>
        </is>
      </c>
      <c r="B86" t="inlineStr">
        <is>
          <t>Débouchés</t>
        </is>
      </c>
      <c r="C86" t="inlineStr">
        <is>
          <t>Viande chevaline</t>
        </is>
      </c>
      <c r="D86" t="inlineStr">
        <is>
          <t>France</t>
        </is>
      </c>
      <c r="E86" t="inlineStr">
        <is>
          <t>2015</t>
        </is>
      </c>
      <c r="F86" t="inlineStr">
        <is>
          <t>kt</t>
        </is>
      </c>
      <c r="G86" t="inlineStr"/>
      <c r="H86" t="inlineStr"/>
      <c r="I86" t="inlineStr"/>
      <c r="J86" t="inlineStr"/>
      <c r="K86" t="inlineStr"/>
      <c r="L86" t="inlineStr"/>
      <c r="M86" t="inlineStr"/>
      <c r="N86" t="n">
        <v>0.53</v>
      </c>
      <c r="O86" t="inlineStr"/>
      <c r="P86" t="inlineStr"/>
      <c r="Q86" t="inlineStr"/>
      <c r="R86" t="inlineStr"/>
      <c r="S86" t="inlineStr"/>
      <c r="T86" t="n">
        <v>0</v>
      </c>
      <c r="U86" t="n">
        <v>500000000</v>
      </c>
      <c r="V86" t="inlineStr"/>
      <c r="W86" t="inlineStr">
        <is>
          <t>déterminé</t>
        </is>
      </c>
    </row>
    <row r="87" ht="15" customHeight="1">
      <c r="A87" s="150" t="inlineStr">
        <is>
          <t>Coproduits</t>
        </is>
      </c>
      <c r="B87" t="inlineStr">
        <is>
          <t>Traitement thermique C1/C2</t>
        </is>
      </c>
      <c r="C87" t="inlineStr">
        <is>
          <t>Viande chevaline</t>
        </is>
      </c>
      <c r="D87" t="inlineStr">
        <is>
          <t>France</t>
        </is>
      </c>
      <c r="E87" t="inlineStr">
        <is>
          <t>2015</t>
        </is>
      </c>
      <c r="F87" t="inlineStr">
        <is>
          <t>kt</t>
        </is>
      </c>
      <c r="G87" t="inlineStr"/>
      <c r="H87" t="inlineStr"/>
      <c r="I87" t="inlineStr"/>
      <c r="J87" t="inlineStr"/>
      <c r="K87" t="inlineStr"/>
      <c r="L87" t="inlineStr"/>
      <c r="M87" t="inlineStr"/>
      <c r="N87" t="n">
        <v>0.46</v>
      </c>
      <c r="O87" t="inlineStr"/>
      <c r="P87" t="inlineStr"/>
      <c r="Q87" t="inlineStr"/>
      <c r="R87" t="inlineStr"/>
      <c r="S87" t="inlineStr"/>
      <c r="T87" t="n">
        <v>0</v>
      </c>
      <c r="U87" t="n">
        <v>500000000</v>
      </c>
      <c r="V87" t="inlineStr"/>
      <c r="W87" t="inlineStr">
        <is>
          <t>déterminé</t>
        </is>
      </c>
    </row>
    <row r="88" ht="15" customHeight="1">
      <c r="A88" s="150" t="inlineStr">
        <is>
          <t>Coproduits</t>
        </is>
      </c>
      <c r="B88" t="inlineStr">
        <is>
          <t>Traitement thermique C3 et alimentaire</t>
        </is>
      </c>
      <c r="C88" t="inlineStr">
        <is>
          <t>Viande chevaline</t>
        </is>
      </c>
      <c r="D88" t="inlineStr">
        <is>
          <t>France</t>
        </is>
      </c>
      <c r="E88" t="inlineStr">
        <is>
          <t>2015</t>
        </is>
      </c>
      <c r="F88" t="inlineStr">
        <is>
          <t>kt</t>
        </is>
      </c>
      <c r="G88" t="inlineStr"/>
      <c r="H88" t="inlineStr"/>
      <c r="I88" t="inlineStr"/>
      <c r="J88" t="inlineStr"/>
      <c r="K88" t="inlineStr"/>
      <c r="L88" t="inlineStr"/>
      <c r="M88" t="inlineStr"/>
      <c r="N88" t="n">
        <v>2.99</v>
      </c>
      <c r="O88" t="inlineStr"/>
      <c r="P88" t="inlineStr"/>
      <c r="Q88" t="inlineStr"/>
      <c r="R88" t="inlineStr"/>
      <c r="S88" t="inlineStr"/>
      <c r="T88" t="n">
        <v>0</v>
      </c>
      <c r="U88" t="n">
        <v>500000000</v>
      </c>
      <c r="V88" t="inlineStr"/>
      <c r="W88" t="inlineStr">
        <is>
          <t>déterminé</t>
        </is>
      </c>
    </row>
    <row r="89" ht="15" customHeight="1">
      <c r="A89" s="150" t="inlineStr">
        <is>
          <t>Coproduits</t>
        </is>
      </c>
      <c r="B89" t="inlineStr">
        <is>
          <t>Transformation des coproduits</t>
        </is>
      </c>
      <c r="C89" t="inlineStr">
        <is>
          <t>Viande chevaline</t>
        </is>
      </c>
      <c r="D89" t="inlineStr">
        <is>
          <t>France</t>
        </is>
      </c>
      <c r="E89" t="inlineStr">
        <is>
          <t>2015</t>
        </is>
      </c>
      <c r="F89" t="inlineStr">
        <is>
          <t>kt</t>
        </is>
      </c>
      <c r="G89" t="inlineStr"/>
      <c r="H89" t="inlineStr"/>
      <c r="I89" t="inlineStr"/>
      <c r="J89" t="inlineStr"/>
      <c r="K89" t="inlineStr"/>
      <c r="L89" t="inlineStr"/>
      <c r="M89" t="inlineStr"/>
      <c r="N89" t="n">
        <v>3.44</v>
      </c>
      <c r="O89" t="inlineStr"/>
      <c r="P89" t="inlineStr"/>
      <c r="Q89" t="inlineStr"/>
      <c r="R89" t="inlineStr"/>
      <c r="S89" t="inlineStr"/>
      <c r="T89" t="n">
        <v>0</v>
      </c>
      <c r="U89" t="n">
        <v>500000000</v>
      </c>
      <c r="V89" t="inlineStr"/>
      <c r="W89" t="inlineStr">
        <is>
          <t>déterminé</t>
        </is>
      </c>
    </row>
    <row r="90" ht="15" customHeight="1">
      <c r="A90" s="150" t="inlineStr">
        <is>
          <t>C1</t>
        </is>
      </c>
      <c r="B90" t="inlineStr">
        <is>
          <t>Traitement thermique C1/C2</t>
        </is>
      </c>
      <c r="C90" t="inlineStr">
        <is>
          <t>Viande chevaline</t>
        </is>
      </c>
      <c r="D90" t="inlineStr">
        <is>
          <t>France</t>
        </is>
      </c>
      <c r="E90" t="inlineStr">
        <is>
          <t>2015</t>
        </is>
      </c>
      <c r="F90" t="inlineStr">
        <is>
          <t>kt</t>
        </is>
      </c>
      <c r="G90" t="inlineStr"/>
      <c r="H90" t="inlineStr"/>
      <c r="I90" t="inlineStr"/>
      <c r="J90" t="inlineStr"/>
      <c r="K90" t="inlineStr"/>
      <c r="L90" t="inlineStr"/>
      <c r="M90" t="inlineStr">
        <is>
          <t>Faible</t>
        </is>
      </c>
      <c r="N90" t="n">
        <v>0.46</v>
      </c>
      <c r="O90" t="inlineStr"/>
      <c r="P90" t="inlineStr"/>
      <c r="Q90" t="inlineStr"/>
      <c r="R90" t="inlineStr"/>
      <c r="S90" t="inlineStr"/>
      <c r="T90" t="n">
        <v>0</v>
      </c>
      <c r="U90" t="n">
        <v>500000000</v>
      </c>
      <c r="V90" t="inlineStr"/>
      <c r="W90" t="inlineStr">
        <is>
          <t>déterminé</t>
        </is>
      </c>
    </row>
    <row r="91" ht="15" customHeight="1">
      <c r="A91" s="150" t="inlineStr">
        <is>
          <t>C1</t>
        </is>
      </c>
      <c r="B91" t="inlineStr">
        <is>
          <t>Transformation des coproduits</t>
        </is>
      </c>
      <c r="C91" t="inlineStr">
        <is>
          <t>Viande chevaline</t>
        </is>
      </c>
      <c r="D91" t="inlineStr">
        <is>
          <t>France</t>
        </is>
      </c>
      <c r="E91" t="inlineStr">
        <is>
          <t>2015</t>
        </is>
      </c>
      <c r="F91" t="inlineStr">
        <is>
          <t>kt</t>
        </is>
      </c>
      <c r="G91" t="inlineStr"/>
      <c r="H91" t="inlineStr"/>
      <c r="I91" t="inlineStr"/>
      <c r="J91" t="inlineStr"/>
      <c r="K91" t="inlineStr"/>
      <c r="L91" t="inlineStr"/>
      <c r="M91" t="inlineStr"/>
      <c r="N91" t="n">
        <v>0.46</v>
      </c>
      <c r="O91" t="inlineStr"/>
      <c r="P91" t="inlineStr"/>
      <c r="Q91" t="inlineStr"/>
      <c r="R91" t="inlineStr"/>
      <c r="S91" t="inlineStr"/>
      <c r="T91" t="n">
        <v>0</v>
      </c>
      <c r="U91" t="n">
        <v>500000000</v>
      </c>
      <c r="V91" t="inlineStr"/>
      <c r="W91" t="inlineStr">
        <is>
          <t>déterminé</t>
        </is>
      </c>
    </row>
    <row r="92" ht="15" customHeight="1">
      <c r="A92" s="150" t="inlineStr">
        <is>
          <t>C2</t>
        </is>
      </c>
      <c r="B92" t="inlineStr">
        <is>
          <t>Traitement thermique C1/C2</t>
        </is>
      </c>
      <c r="C92" t="inlineStr">
        <is>
          <t>Viande chevaline</t>
        </is>
      </c>
      <c r="D92" t="inlineStr">
        <is>
          <t>France</t>
        </is>
      </c>
      <c r="E92" t="inlineStr">
        <is>
          <t>2015</t>
        </is>
      </c>
      <c r="F92" t="inlineStr">
        <is>
          <t>kt</t>
        </is>
      </c>
      <c r="G92" t="inlineStr"/>
      <c r="H92" t="inlineStr"/>
      <c r="I92" t="inlineStr"/>
      <c r="J92" t="inlineStr"/>
      <c r="K92" t="inlineStr"/>
      <c r="L92" t="inlineStr"/>
      <c r="M92" t="inlineStr"/>
      <c r="N92" t="n">
        <v>0</v>
      </c>
      <c r="O92" t="inlineStr"/>
      <c r="P92" t="inlineStr"/>
      <c r="Q92" t="inlineStr"/>
      <c r="R92" t="inlineStr"/>
      <c r="S92" t="inlineStr"/>
      <c r="T92" t="n">
        <v>0</v>
      </c>
      <c r="U92" t="n">
        <v>500000000</v>
      </c>
      <c r="V92" t="inlineStr"/>
      <c r="W92" t="inlineStr">
        <is>
          <t>déterminé</t>
        </is>
      </c>
    </row>
    <row r="93" ht="15" customHeight="1">
      <c r="A93" s="150" t="inlineStr">
        <is>
          <t>C2</t>
        </is>
      </c>
      <c r="B93" t="inlineStr">
        <is>
          <t>Transformation des coproduits</t>
        </is>
      </c>
      <c r="C93" t="inlineStr">
        <is>
          <t>Viande chevaline</t>
        </is>
      </c>
      <c r="D93" t="inlineStr">
        <is>
          <t>France</t>
        </is>
      </c>
      <c r="E93" t="inlineStr">
        <is>
          <t>2015</t>
        </is>
      </c>
      <c r="F93" t="inlineStr">
        <is>
          <t>kt</t>
        </is>
      </c>
      <c r="G93" t="inlineStr"/>
      <c r="H93" t="inlineStr"/>
      <c r="I93" t="inlineStr"/>
      <c r="J93" t="inlineStr"/>
      <c r="K93" t="inlineStr"/>
      <c r="L93" t="inlineStr"/>
      <c r="M93" t="inlineStr"/>
      <c r="N93" t="n">
        <v>0</v>
      </c>
      <c r="O93" t="inlineStr"/>
      <c r="P93" t="inlineStr"/>
      <c r="Q93" t="inlineStr"/>
      <c r="R93" t="inlineStr"/>
      <c r="S93" t="inlineStr"/>
      <c r="T93" t="n">
        <v>0</v>
      </c>
      <c r="U93" t="n">
        <v>500000000</v>
      </c>
      <c r="V93" t="inlineStr"/>
      <c r="W93" t="inlineStr">
        <is>
          <t>déterminé</t>
        </is>
      </c>
    </row>
    <row r="94" ht="15" customHeight="1">
      <c r="A94" s="150" t="inlineStr">
        <is>
          <t>C3 et alimentaire</t>
        </is>
      </c>
      <c r="B94" t="inlineStr">
        <is>
          <t>Traitement thermique C3 et alimentaire</t>
        </is>
      </c>
      <c r="C94" t="inlineStr">
        <is>
          <t>Viande chevaline</t>
        </is>
      </c>
      <c r="D94" t="inlineStr">
        <is>
          <t>France</t>
        </is>
      </c>
      <c r="E94" t="inlineStr">
        <is>
          <t>2015</t>
        </is>
      </c>
      <c r="F94" t="inlineStr">
        <is>
          <t>kt</t>
        </is>
      </c>
      <c r="G94" t="inlineStr"/>
      <c r="H94" t="inlineStr"/>
      <c r="I94" t="inlineStr"/>
      <c r="J94" t="inlineStr"/>
      <c r="K94" t="inlineStr"/>
      <c r="L94" t="inlineStr"/>
      <c r="M94" t="inlineStr">
        <is>
          <t>Faible</t>
        </is>
      </c>
      <c r="N94" t="n">
        <v>2.99</v>
      </c>
      <c r="O94" t="inlineStr"/>
      <c r="P94" t="inlineStr"/>
      <c r="Q94" t="inlineStr"/>
      <c r="R94" t="inlineStr"/>
      <c r="S94" t="inlineStr"/>
      <c r="T94" t="n">
        <v>0</v>
      </c>
      <c r="U94" t="n">
        <v>500000000</v>
      </c>
      <c r="V94" t="inlineStr"/>
      <c r="W94" t="inlineStr">
        <is>
          <t>déterminé</t>
        </is>
      </c>
    </row>
    <row r="95" ht="15" customHeight="1">
      <c r="A95" s="150" t="inlineStr">
        <is>
          <t>C3 et alimentaire</t>
        </is>
      </c>
      <c r="B95" t="inlineStr">
        <is>
          <t>Transformation des coproduits</t>
        </is>
      </c>
      <c r="C95" t="inlineStr">
        <is>
          <t>Viande chevaline</t>
        </is>
      </c>
      <c r="D95" t="inlineStr">
        <is>
          <t>France</t>
        </is>
      </c>
      <c r="E95" t="inlineStr">
        <is>
          <t>2015</t>
        </is>
      </c>
      <c r="F95" t="inlineStr">
        <is>
          <t>kt</t>
        </is>
      </c>
      <c r="G95" t="inlineStr"/>
      <c r="H95" t="inlineStr"/>
      <c r="I95" t="inlineStr"/>
      <c r="J95" t="inlineStr"/>
      <c r="K95" t="inlineStr"/>
      <c r="L95" t="inlineStr"/>
      <c r="M95" t="inlineStr"/>
      <c r="N95" t="n">
        <v>2.99</v>
      </c>
      <c r="O95" t="inlineStr"/>
      <c r="P95" t="inlineStr"/>
      <c r="Q95" t="inlineStr"/>
      <c r="R95" t="inlineStr"/>
      <c r="S95" t="inlineStr"/>
      <c r="T95" t="n">
        <v>0</v>
      </c>
      <c r="U95" t="n">
        <v>500000000</v>
      </c>
      <c r="V95" t="inlineStr"/>
      <c r="W95" t="inlineStr">
        <is>
          <t>déterminé</t>
        </is>
      </c>
    </row>
    <row r="96" ht="15" customHeight="1">
      <c r="A96" s="150" t="inlineStr">
        <is>
          <t>Matières issues de coproduits</t>
        </is>
      </c>
      <c r="B96" t="inlineStr">
        <is>
          <t>Energie</t>
        </is>
      </c>
      <c r="C96" t="inlineStr">
        <is>
          <t>Viande chevaline</t>
        </is>
      </c>
      <c r="D96" t="inlineStr">
        <is>
          <t>France</t>
        </is>
      </c>
      <c r="E96" t="inlineStr">
        <is>
          <t>2015</t>
        </is>
      </c>
      <c r="F96" t="inlineStr">
        <is>
          <t>kt</t>
        </is>
      </c>
      <c r="G96" t="inlineStr"/>
      <c r="H96" t="inlineStr"/>
      <c r="I96" t="inlineStr"/>
      <c r="J96" t="inlineStr"/>
      <c r="K96" t="inlineStr"/>
      <c r="L96" t="inlineStr"/>
      <c r="M96" t="inlineStr"/>
      <c r="N96" t="n">
        <v>0.09</v>
      </c>
      <c r="O96" t="inlineStr"/>
      <c r="P96" t="inlineStr"/>
      <c r="Q96" t="inlineStr"/>
      <c r="R96" t="inlineStr"/>
      <c r="S96" t="inlineStr"/>
      <c r="T96" t="n">
        <v>0</v>
      </c>
      <c r="U96" t="n">
        <v>500000000</v>
      </c>
      <c r="V96" t="inlineStr"/>
      <c r="W96" t="inlineStr">
        <is>
          <t>déterminé</t>
        </is>
      </c>
    </row>
    <row r="97" ht="15" customHeight="1">
      <c r="A97" s="150" t="inlineStr">
        <is>
          <t>Matières issues de coproduits</t>
        </is>
      </c>
      <c r="B97" t="inlineStr">
        <is>
          <t>Fertilisation</t>
        </is>
      </c>
      <c r="C97" t="inlineStr">
        <is>
          <t>Viande chevaline</t>
        </is>
      </c>
      <c r="D97" t="inlineStr">
        <is>
          <t>France</t>
        </is>
      </c>
      <c r="E97" t="inlineStr">
        <is>
          <t>2015</t>
        </is>
      </c>
      <c r="F97" t="inlineStr">
        <is>
          <t>kt</t>
        </is>
      </c>
      <c r="G97" t="inlineStr"/>
      <c r="H97" t="inlineStr"/>
      <c r="I97" t="inlineStr"/>
      <c r="J97" t="inlineStr"/>
      <c r="K97" t="inlineStr"/>
      <c r="L97" t="inlineStr"/>
      <c r="M97" t="inlineStr"/>
      <c r="N97" t="n">
        <v>0.04</v>
      </c>
      <c r="O97" t="inlineStr"/>
      <c r="P97" t="inlineStr"/>
      <c r="Q97" t="inlineStr"/>
      <c r="R97" t="inlineStr"/>
      <c r="S97" t="inlineStr"/>
      <c r="T97" t="n">
        <v>0</v>
      </c>
      <c r="U97" t="n">
        <v>500000000</v>
      </c>
      <c r="V97" t="inlineStr"/>
      <c r="W97" t="inlineStr">
        <is>
          <t>déterminé</t>
        </is>
      </c>
    </row>
    <row r="98" ht="15" customHeight="1">
      <c r="A98" s="150" t="inlineStr">
        <is>
          <t>Matières issues de coproduits</t>
        </is>
      </c>
      <c r="B98" t="inlineStr">
        <is>
          <t>Charcuterie industrielle</t>
        </is>
      </c>
      <c r="C98" t="inlineStr">
        <is>
          <t>Viande chevaline</t>
        </is>
      </c>
      <c r="D98" t="inlineStr">
        <is>
          <t>France</t>
        </is>
      </c>
      <c r="E98" t="inlineStr">
        <is>
          <t>2015</t>
        </is>
      </c>
      <c r="F98" t="inlineStr">
        <is>
          <t>kt</t>
        </is>
      </c>
      <c r="G98" t="inlineStr"/>
      <c r="H98" t="inlineStr"/>
      <c r="I98" t="inlineStr"/>
      <c r="J98" t="inlineStr"/>
      <c r="K98" t="inlineStr"/>
      <c r="L98" t="inlineStr"/>
      <c r="M98" t="inlineStr"/>
      <c r="N98" t="n">
        <v>0.02</v>
      </c>
      <c r="O98" t="n">
        <v>0</v>
      </c>
      <c r="P98" t="n">
        <v>0.02</v>
      </c>
      <c r="Q98" t="inlineStr"/>
      <c r="R98" t="inlineStr"/>
      <c r="S98" t="inlineStr"/>
      <c r="T98" t="n">
        <v>0</v>
      </c>
      <c r="U98" t="n">
        <v>500000000</v>
      </c>
      <c r="V98" t="inlineStr"/>
      <c r="W98" t="inlineStr">
        <is>
          <t>libre</t>
        </is>
      </c>
    </row>
    <row r="99" ht="15" customHeight="1">
      <c r="A99" s="150" t="inlineStr">
        <is>
          <t>Matières issues de coproduits</t>
        </is>
      </c>
      <c r="B99" t="inlineStr">
        <is>
          <t>Fabrication de plats préparés</t>
        </is>
      </c>
      <c r="C99" t="inlineStr">
        <is>
          <t>Viande chevaline</t>
        </is>
      </c>
      <c r="D99" t="inlineStr">
        <is>
          <t>France</t>
        </is>
      </c>
      <c r="E99" t="inlineStr">
        <is>
          <t>2015</t>
        </is>
      </c>
      <c r="F99" t="inlineStr">
        <is>
          <t>kt</t>
        </is>
      </c>
      <c r="G99" t="inlineStr"/>
      <c r="H99" t="inlineStr"/>
      <c r="I99" t="inlineStr"/>
      <c r="J99" t="inlineStr"/>
      <c r="K99" t="inlineStr"/>
      <c r="L99" t="inlineStr"/>
      <c r="M99" t="inlineStr"/>
      <c r="N99" t="n">
        <v>0.02</v>
      </c>
      <c r="O99" t="n">
        <v>0</v>
      </c>
      <c r="P99" t="n">
        <v>0.02</v>
      </c>
      <c r="Q99" t="inlineStr"/>
      <c r="R99" t="inlineStr"/>
      <c r="S99" t="inlineStr"/>
      <c r="T99" t="n">
        <v>0</v>
      </c>
      <c r="U99" t="n">
        <v>500000000</v>
      </c>
      <c r="V99" t="inlineStr"/>
      <c r="W99" t="inlineStr">
        <is>
          <t>libre</t>
        </is>
      </c>
    </row>
    <row r="100" ht="15" customHeight="1">
      <c r="A100" s="150" t="inlineStr">
        <is>
          <t>Matières issues de coproduits</t>
        </is>
      </c>
      <c r="B100" t="inlineStr">
        <is>
          <t>Alimentation animale rente</t>
        </is>
      </c>
      <c r="C100" t="inlineStr">
        <is>
          <t>Viande chevaline</t>
        </is>
      </c>
      <c r="D100" t="inlineStr">
        <is>
          <t>France</t>
        </is>
      </c>
      <c r="E100" t="inlineStr">
        <is>
          <t>2015</t>
        </is>
      </c>
      <c r="F100" t="inlineStr">
        <is>
          <t>kt</t>
        </is>
      </c>
      <c r="G100" t="inlineStr"/>
      <c r="H100" t="inlineStr"/>
      <c r="I100" t="inlineStr"/>
      <c r="J100" t="inlineStr"/>
      <c r="K100" t="inlineStr"/>
      <c r="L100" t="inlineStr"/>
      <c r="M100" t="inlineStr"/>
      <c r="N100" t="n">
        <v>0.06</v>
      </c>
      <c r="O100" t="inlineStr"/>
      <c r="P100" t="inlineStr"/>
      <c r="Q100" t="inlineStr"/>
      <c r="R100" t="inlineStr"/>
      <c r="S100" t="inlineStr"/>
      <c r="T100" t="n">
        <v>0</v>
      </c>
      <c r="U100" t="n">
        <v>500000000</v>
      </c>
      <c r="V100" t="inlineStr"/>
      <c r="W100" t="inlineStr">
        <is>
          <t>déterminé</t>
        </is>
      </c>
    </row>
    <row r="101" ht="15" customHeight="1">
      <c r="A101" s="150" t="inlineStr">
        <is>
          <t>Matières issues de coproduits</t>
        </is>
      </c>
      <c r="B101" t="inlineStr">
        <is>
          <t>Petfood</t>
        </is>
      </c>
      <c r="C101" t="inlineStr">
        <is>
          <t>Viande chevaline</t>
        </is>
      </c>
      <c r="D101" t="inlineStr">
        <is>
          <t>France</t>
        </is>
      </c>
      <c r="E101" t="inlineStr">
        <is>
          <t>2015</t>
        </is>
      </c>
      <c r="F101" t="inlineStr">
        <is>
          <t>kt</t>
        </is>
      </c>
      <c r="G101" t="inlineStr"/>
      <c r="H101" t="inlineStr"/>
      <c r="I101" t="inlineStr"/>
      <c r="J101" t="inlineStr"/>
      <c r="K101" t="inlineStr"/>
      <c r="L101" t="inlineStr"/>
      <c r="M101" t="inlineStr"/>
      <c r="N101" t="n">
        <v>0.42</v>
      </c>
      <c r="O101" t="inlineStr"/>
      <c r="P101" t="inlineStr"/>
      <c r="Q101" t="inlineStr"/>
      <c r="R101" t="inlineStr"/>
      <c r="S101" t="inlineStr"/>
      <c r="T101" t="n">
        <v>0</v>
      </c>
      <c r="U101" t="n">
        <v>500000000</v>
      </c>
      <c r="V101" t="inlineStr"/>
      <c r="W101" t="inlineStr">
        <is>
          <t>déterminé</t>
        </is>
      </c>
    </row>
    <row r="102" ht="15" customHeight="1">
      <c r="A102" s="150" t="inlineStr">
        <is>
          <t>Matières issues de coproduits</t>
        </is>
      </c>
      <c r="B102" t="inlineStr">
        <is>
          <t>Aquaculture</t>
        </is>
      </c>
      <c r="C102" t="inlineStr">
        <is>
          <t>Viande chevaline</t>
        </is>
      </c>
      <c r="D102" t="inlineStr">
        <is>
          <t>France</t>
        </is>
      </c>
      <c r="E102" t="inlineStr">
        <is>
          <t>2015</t>
        </is>
      </c>
      <c r="F102" t="inlineStr">
        <is>
          <t>kt</t>
        </is>
      </c>
      <c r="G102" t="inlineStr"/>
      <c r="H102" t="inlineStr"/>
      <c r="I102" t="inlineStr"/>
      <c r="J102" t="inlineStr"/>
      <c r="K102" t="inlineStr"/>
      <c r="L102" t="inlineStr"/>
      <c r="M102" t="inlineStr"/>
      <c r="N102" t="n">
        <v>0</v>
      </c>
      <c r="O102" t="inlineStr"/>
      <c r="P102" t="inlineStr"/>
      <c r="Q102" t="inlineStr"/>
      <c r="R102" t="inlineStr"/>
      <c r="S102" t="inlineStr"/>
      <c r="T102" t="n">
        <v>0</v>
      </c>
      <c r="U102" t="n">
        <v>500000000</v>
      </c>
      <c r="V102" t="inlineStr"/>
      <c r="W102" t="inlineStr">
        <is>
          <t>déterminé</t>
        </is>
      </c>
    </row>
    <row r="103" ht="15" customHeight="1">
      <c r="A103" s="150" t="inlineStr">
        <is>
          <t>Matières issues de coproduits</t>
        </is>
      </c>
      <c r="B103" t="inlineStr">
        <is>
          <t>Autres industries</t>
        </is>
      </c>
      <c r="C103" t="inlineStr">
        <is>
          <t>Viande chevaline</t>
        </is>
      </c>
      <c r="D103" t="inlineStr">
        <is>
          <t>France</t>
        </is>
      </c>
      <c r="E103" t="inlineStr">
        <is>
          <t>2015</t>
        </is>
      </c>
      <c r="F103" t="inlineStr">
        <is>
          <t>kt</t>
        </is>
      </c>
      <c r="G103" t="inlineStr"/>
      <c r="H103" t="inlineStr"/>
      <c r="I103" t="inlineStr"/>
      <c r="J103" t="inlineStr"/>
      <c r="K103" t="inlineStr"/>
      <c r="L103" t="inlineStr"/>
      <c r="M103" t="inlineStr"/>
      <c r="N103" t="n">
        <v>0.07000000000000001</v>
      </c>
      <c r="O103" t="inlineStr"/>
      <c r="P103" t="inlineStr"/>
      <c r="Q103" t="inlineStr"/>
      <c r="R103" t="inlineStr"/>
      <c r="S103" t="inlineStr"/>
      <c r="T103" t="n">
        <v>0</v>
      </c>
      <c r="U103" t="n">
        <v>500000000</v>
      </c>
      <c r="V103" t="inlineStr"/>
      <c r="W103" t="inlineStr">
        <is>
          <t>déterminé</t>
        </is>
      </c>
    </row>
    <row r="104" ht="15" customHeight="1">
      <c r="A104" s="150" t="inlineStr">
        <is>
          <t>Matières issues de coproduits</t>
        </is>
      </c>
      <c r="B104" t="inlineStr">
        <is>
          <t>Autres usages (ou usages inconnus)</t>
        </is>
      </c>
      <c r="C104" t="inlineStr">
        <is>
          <t>Viande chevaline</t>
        </is>
      </c>
      <c r="D104" t="inlineStr">
        <is>
          <t>France</t>
        </is>
      </c>
      <c r="E104" t="inlineStr">
        <is>
          <t>2015</t>
        </is>
      </c>
      <c r="F104" t="inlineStr">
        <is>
          <t>kt</t>
        </is>
      </c>
      <c r="G104" t="inlineStr"/>
      <c r="H104" t="inlineStr"/>
      <c r="I104" t="inlineStr"/>
      <c r="J104" t="inlineStr"/>
      <c r="K104" t="inlineStr"/>
      <c r="L104" t="inlineStr"/>
      <c r="M104" t="inlineStr"/>
      <c r="N104" t="n">
        <v>0</v>
      </c>
      <c r="O104" t="inlineStr"/>
      <c r="P104" t="inlineStr"/>
      <c r="Q104" t="inlineStr"/>
      <c r="R104" t="inlineStr"/>
      <c r="S104" t="inlineStr"/>
      <c r="T104" t="n">
        <v>0</v>
      </c>
      <c r="U104" t="n">
        <v>500000000</v>
      </c>
      <c r="V104" t="inlineStr"/>
      <c r="W104" t="inlineStr">
        <is>
          <t>déterminé</t>
        </is>
      </c>
    </row>
    <row r="105" ht="15" customHeight="1">
      <c r="A105" s="150" t="inlineStr">
        <is>
          <t>Matières issues de coproduits</t>
        </is>
      </c>
      <c r="B105" t="inlineStr">
        <is>
          <t>Export</t>
        </is>
      </c>
      <c r="C105" t="inlineStr">
        <is>
          <t>Viande chevaline</t>
        </is>
      </c>
      <c r="D105" t="inlineStr">
        <is>
          <t>France</t>
        </is>
      </c>
      <c r="E105" t="inlineStr">
        <is>
          <t>2015</t>
        </is>
      </c>
      <c r="F105" t="inlineStr">
        <is>
          <t>kt</t>
        </is>
      </c>
      <c r="G105" t="inlineStr"/>
      <c r="H105" t="inlineStr"/>
      <c r="I105" t="inlineStr"/>
      <c r="J105" t="inlineStr"/>
      <c r="K105" t="inlineStr"/>
      <c r="L105" t="inlineStr"/>
      <c r="M105" t="inlineStr"/>
      <c r="N105" t="n">
        <v>0.79</v>
      </c>
      <c r="O105" t="inlineStr"/>
      <c r="P105" t="inlineStr"/>
      <c r="Q105" t="inlineStr"/>
      <c r="R105" t="inlineStr"/>
      <c r="S105" t="inlineStr"/>
      <c r="T105" t="n">
        <v>0</v>
      </c>
      <c r="U105" t="n">
        <v>500000000</v>
      </c>
      <c r="V105" t="inlineStr"/>
      <c r="W105" t="inlineStr">
        <is>
          <t>déterminé</t>
        </is>
      </c>
    </row>
    <row r="106" ht="15" customHeight="1">
      <c r="A106" s="150" t="inlineStr">
        <is>
          <t>Matières issues de coproduits</t>
        </is>
      </c>
      <c r="B106" t="inlineStr">
        <is>
          <t>Autres IAA</t>
        </is>
      </c>
      <c r="C106" t="inlineStr">
        <is>
          <t>Viande chevaline</t>
        </is>
      </c>
      <c r="D106" t="inlineStr">
        <is>
          <t>France</t>
        </is>
      </c>
      <c r="E106" t="inlineStr">
        <is>
          <t>2015</t>
        </is>
      </c>
      <c r="F106" t="inlineStr">
        <is>
          <t>kt</t>
        </is>
      </c>
      <c r="G106" t="inlineStr"/>
      <c r="H106" t="inlineStr"/>
      <c r="I106" t="inlineStr"/>
      <c r="J106" t="inlineStr"/>
      <c r="K106" t="inlineStr"/>
      <c r="L106" t="inlineStr"/>
      <c r="M106" t="inlineStr"/>
      <c r="N106" t="n">
        <v>0.04</v>
      </c>
      <c r="O106" t="inlineStr"/>
      <c r="P106" t="inlineStr"/>
      <c r="Q106" t="inlineStr"/>
      <c r="R106" t="inlineStr"/>
      <c r="S106" t="inlineStr"/>
      <c r="T106" t="n">
        <v>0</v>
      </c>
      <c r="U106" t="n">
        <v>500000000</v>
      </c>
      <c r="V106" t="inlineStr"/>
      <c r="W106" t="inlineStr">
        <is>
          <t>déterminé</t>
        </is>
      </c>
    </row>
    <row r="107" ht="15" customHeight="1">
      <c r="A107" s="150" t="inlineStr">
        <is>
          <t>Matières issues de coproduits</t>
        </is>
      </c>
      <c r="B107" t="inlineStr">
        <is>
          <t>Alimentation humaine</t>
        </is>
      </c>
      <c r="C107" t="inlineStr">
        <is>
          <t>Viande chevaline</t>
        </is>
      </c>
      <c r="D107" t="inlineStr">
        <is>
          <t>France</t>
        </is>
      </c>
      <c r="E107" t="inlineStr">
        <is>
          <t>2015</t>
        </is>
      </c>
      <c r="F107" t="inlineStr">
        <is>
          <t>kt</t>
        </is>
      </c>
      <c r="G107" t="inlineStr"/>
      <c r="H107" t="inlineStr"/>
      <c r="I107" t="inlineStr"/>
      <c r="J107" t="inlineStr"/>
      <c r="K107" t="inlineStr"/>
      <c r="L107" t="inlineStr"/>
      <c r="M107" t="inlineStr"/>
      <c r="N107" t="n">
        <v>0.04</v>
      </c>
      <c r="O107" t="inlineStr"/>
      <c r="P107" t="inlineStr"/>
      <c r="Q107" t="inlineStr"/>
      <c r="R107" t="inlineStr"/>
      <c r="S107" t="inlineStr"/>
      <c r="T107" t="n">
        <v>0</v>
      </c>
      <c r="U107" t="n">
        <v>500000000</v>
      </c>
      <c r="V107" t="inlineStr"/>
      <c r="W107" t="inlineStr">
        <is>
          <t>déterminé</t>
        </is>
      </c>
    </row>
    <row r="108" ht="15" customHeight="1">
      <c r="A108" s="150" t="inlineStr">
        <is>
          <t>Matières issues de coproduits</t>
        </is>
      </c>
      <c r="B108" t="inlineStr">
        <is>
          <t>Usages alimentaires</t>
        </is>
      </c>
      <c r="C108" t="inlineStr">
        <is>
          <t>Viande chevaline</t>
        </is>
      </c>
      <c r="D108" t="inlineStr">
        <is>
          <t>France</t>
        </is>
      </c>
      <c r="E108" t="inlineStr">
        <is>
          <t>2015</t>
        </is>
      </c>
      <c r="F108" t="inlineStr">
        <is>
          <t>kt</t>
        </is>
      </c>
      <c r="G108" t="inlineStr"/>
      <c r="H108" t="inlineStr"/>
      <c r="I108" t="inlineStr"/>
      <c r="J108" t="inlineStr"/>
      <c r="K108" t="inlineStr"/>
      <c r="L108" t="inlineStr"/>
      <c r="M108" t="inlineStr"/>
      <c r="N108" t="n">
        <v>0.51</v>
      </c>
      <c r="O108" t="inlineStr"/>
      <c r="P108" t="inlineStr"/>
      <c r="Q108" t="inlineStr"/>
      <c r="R108" t="inlineStr"/>
      <c r="S108" t="inlineStr"/>
      <c r="T108" t="n">
        <v>0</v>
      </c>
      <c r="U108" t="n">
        <v>500000000</v>
      </c>
      <c r="V108" t="inlineStr"/>
      <c r="W108" t="inlineStr">
        <is>
          <t>déterminé</t>
        </is>
      </c>
    </row>
    <row r="109" ht="15" customHeight="1">
      <c r="A109" s="150" t="inlineStr">
        <is>
          <t>Matières issues de coproduits</t>
        </is>
      </c>
      <c r="B109" t="inlineStr">
        <is>
          <t>Alimentation animale</t>
        </is>
      </c>
      <c r="C109" t="inlineStr">
        <is>
          <t>Viande chevaline</t>
        </is>
      </c>
      <c r="D109" t="inlineStr">
        <is>
          <t>France</t>
        </is>
      </c>
      <c r="E109" t="inlineStr">
        <is>
          <t>2015</t>
        </is>
      </c>
      <c r="F109" t="inlineStr">
        <is>
          <t>kt</t>
        </is>
      </c>
      <c r="G109" t="inlineStr"/>
      <c r="H109" t="inlineStr"/>
      <c r="I109" t="inlineStr"/>
      <c r="J109" t="inlineStr"/>
      <c r="K109" t="inlineStr"/>
      <c r="L109" t="inlineStr"/>
      <c r="M109" t="inlineStr"/>
      <c r="N109" t="n">
        <v>0.47</v>
      </c>
      <c r="O109" t="inlineStr"/>
      <c r="P109" t="inlineStr"/>
      <c r="Q109" t="inlineStr"/>
      <c r="R109" t="inlineStr"/>
      <c r="S109" t="inlineStr"/>
      <c r="T109" t="n">
        <v>0</v>
      </c>
      <c r="U109" t="n">
        <v>500000000</v>
      </c>
      <c r="V109" t="inlineStr"/>
      <c r="W109" t="inlineStr">
        <is>
          <t>déterminé</t>
        </is>
      </c>
    </row>
    <row r="110" ht="15" customHeight="1">
      <c r="A110" s="150" t="inlineStr">
        <is>
          <t>Matières issues de coproduits</t>
        </is>
      </c>
      <c r="B110" t="inlineStr">
        <is>
          <t>Débouchés</t>
        </is>
      </c>
      <c r="C110" t="inlineStr">
        <is>
          <t>Viande chevaline</t>
        </is>
      </c>
      <c r="D110" t="inlineStr">
        <is>
          <t>France</t>
        </is>
      </c>
      <c r="E110" t="inlineStr">
        <is>
          <t>2015</t>
        </is>
      </c>
      <c r="F110" t="inlineStr">
        <is>
          <t>kt</t>
        </is>
      </c>
      <c r="G110" t="inlineStr"/>
      <c r="H110" t="inlineStr"/>
      <c r="I110" t="inlineStr"/>
      <c r="J110" t="inlineStr"/>
      <c r="K110" t="inlineStr"/>
      <c r="L110" t="inlineStr"/>
      <c r="M110" t="inlineStr"/>
      <c r="N110" t="n">
        <v>0.7</v>
      </c>
      <c r="O110" t="inlineStr"/>
      <c r="P110" t="inlineStr"/>
      <c r="Q110" t="inlineStr"/>
      <c r="R110" t="inlineStr"/>
      <c r="S110" t="inlineStr"/>
      <c r="T110" t="n">
        <v>0</v>
      </c>
      <c r="U110" t="n">
        <v>500000000</v>
      </c>
      <c r="V110" t="inlineStr"/>
      <c r="W110" t="inlineStr">
        <is>
          <t>déterminé</t>
        </is>
      </c>
    </row>
    <row r="111" ht="15" customHeight="1">
      <c r="A111" s="150" t="inlineStr">
        <is>
          <t>Matières issues de coproduits</t>
        </is>
      </c>
      <c r="B111" t="inlineStr">
        <is>
          <t>Usages non-alimentaires</t>
        </is>
      </c>
      <c r="C111" t="inlineStr">
        <is>
          <t>Viande chevaline</t>
        </is>
      </c>
      <c r="D111" t="inlineStr">
        <is>
          <t>France</t>
        </is>
      </c>
      <c r="E111" t="inlineStr">
        <is>
          <t>2015</t>
        </is>
      </c>
      <c r="F111" t="inlineStr">
        <is>
          <t>kt</t>
        </is>
      </c>
      <c r="G111" t="inlineStr"/>
      <c r="H111" t="inlineStr"/>
      <c r="I111" t="inlineStr"/>
      <c r="J111" t="inlineStr"/>
      <c r="K111" t="inlineStr"/>
      <c r="L111" t="inlineStr"/>
      <c r="M111" t="inlineStr"/>
      <c r="N111" t="n">
        <v>0.19</v>
      </c>
      <c r="O111" t="inlineStr"/>
      <c r="P111" t="inlineStr"/>
      <c r="Q111" t="inlineStr"/>
      <c r="R111" t="inlineStr"/>
      <c r="S111" t="inlineStr"/>
      <c r="T111" t="n">
        <v>0</v>
      </c>
      <c r="U111" t="n">
        <v>500000000</v>
      </c>
      <c r="V111" t="inlineStr"/>
      <c r="W111" t="inlineStr">
        <is>
          <t>déterminé</t>
        </is>
      </c>
    </row>
    <row r="112" ht="15" customHeight="1">
      <c r="A112" s="150" t="inlineStr">
        <is>
          <t>Produits transformés</t>
        </is>
      </c>
      <c r="B112" t="inlineStr">
        <is>
          <t>Energie</t>
        </is>
      </c>
      <c r="C112" t="inlineStr">
        <is>
          <t>Viande chevaline</t>
        </is>
      </c>
      <c r="D112" t="inlineStr">
        <is>
          <t>France</t>
        </is>
      </c>
      <c r="E112" t="inlineStr">
        <is>
          <t>2015</t>
        </is>
      </c>
      <c r="F112" t="inlineStr">
        <is>
          <t>kt</t>
        </is>
      </c>
      <c r="G112" t="inlineStr"/>
      <c r="H112" t="inlineStr"/>
      <c r="I112" t="inlineStr"/>
      <c r="J112" t="inlineStr"/>
      <c r="K112" t="inlineStr"/>
      <c r="L112" t="inlineStr"/>
      <c r="M112" t="inlineStr"/>
      <c r="N112" t="n">
        <v>0.09</v>
      </c>
      <c r="O112" t="inlineStr"/>
      <c r="P112" t="inlineStr"/>
      <c r="Q112" t="inlineStr"/>
      <c r="R112" t="inlineStr"/>
      <c r="S112" t="inlineStr"/>
      <c r="T112" t="n">
        <v>0</v>
      </c>
      <c r="U112" t="n">
        <v>500000000</v>
      </c>
      <c r="V112" t="inlineStr"/>
      <c r="W112" t="inlineStr">
        <is>
          <t>déterminé</t>
        </is>
      </c>
    </row>
    <row r="113" ht="15" customHeight="1">
      <c r="A113" s="150" t="inlineStr">
        <is>
          <t>Produits transformés</t>
        </is>
      </c>
      <c r="B113" t="inlineStr">
        <is>
          <t>Fertilisation</t>
        </is>
      </c>
      <c r="C113" t="inlineStr">
        <is>
          <t>Viande chevaline</t>
        </is>
      </c>
      <c r="D113" t="inlineStr">
        <is>
          <t>France</t>
        </is>
      </c>
      <c r="E113" t="inlineStr">
        <is>
          <t>2015</t>
        </is>
      </c>
      <c r="F113" t="inlineStr">
        <is>
          <t>kt</t>
        </is>
      </c>
      <c r="G113" t="inlineStr"/>
      <c r="H113" t="inlineStr"/>
      <c r="I113" t="inlineStr"/>
      <c r="J113" t="inlineStr"/>
      <c r="K113" t="inlineStr"/>
      <c r="L113" t="inlineStr"/>
      <c r="M113" t="inlineStr"/>
      <c r="N113" t="n">
        <v>0.04</v>
      </c>
      <c r="O113" t="inlineStr"/>
      <c r="P113" t="inlineStr"/>
      <c r="Q113" t="inlineStr"/>
      <c r="R113" t="inlineStr"/>
      <c r="S113" t="inlineStr"/>
      <c r="T113" t="n">
        <v>0</v>
      </c>
      <c r="U113" t="n">
        <v>500000000</v>
      </c>
      <c r="V113" t="inlineStr"/>
      <c r="W113" t="inlineStr">
        <is>
          <t>déterminé</t>
        </is>
      </c>
    </row>
    <row r="114" ht="15" customHeight="1">
      <c r="A114" s="150" t="inlineStr">
        <is>
          <t>Produits transformés</t>
        </is>
      </c>
      <c r="B114" t="inlineStr">
        <is>
          <t>Charcuterie industrielle</t>
        </is>
      </c>
      <c r="C114" t="inlineStr">
        <is>
          <t>Viande chevaline</t>
        </is>
      </c>
      <c r="D114" t="inlineStr">
        <is>
          <t>France</t>
        </is>
      </c>
      <c r="E114" t="inlineStr">
        <is>
          <t>2015</t>
        </is>
      </c>
      <c r="F114" t="inlineStr">
        <is>
          <t>kt</t>
        </is>
      </c>
      <c r="G114" t="inlineStr"/>
      <c r="H114" t="inlineStr"/>
      <c r="I114" t="inlineStr"/>
      <c r="J114" t="inlineStr"/>
      <c r="K114" t="inlineStr"/>
      <c r="L114" t="inlineStr"/>
      <c r="M114" t="inlineStr"/>
      <c r="N114" t="n">
        <v>0.02</v>
      </c>
      <c r="O114" t="n">
        <v>0</v>
      </c>
      <c r="P114" t="n">
        <v>0.02</v>
      </c>
      <c r="Q114" t="inlineStr"/>
      <c r="R114" t="inlineStr"/>
      <c r="S114" t="inlineStr"/>
      <c r="T114" t="n">
        <v>0</v>
      </c>
      <c r="U114" t="n">
        <v>500000000</v>
      </c>
      <c r="V114" t="inlineStr"/>
      <c r="W114" t="inlineStr">
        <is>
          <t>libre</t>
        </is>
      </c>
    </row>
    <row r="115" ht="15" customHeight="1">
      <c r="A115" s="150" t="inlineStr">
        <is>
          <t>Produits transformés</t>
        </is>
      </c>
      <c r="B115" t="inlineStr">
        <is>
          <t>Fabrication de plats préparés</t>
        </is>
      </c>
      <c r="C115" t="inlineStr">
        <is>
          <t>Viande chevaline</t>
        </is>
      </c>
      <c r="D115" t="inlineStr">
        <is>
          <t>France</t>
        </is>
      </c>
      <c r="E115" t="inlineStr">
        <is>
          <t>2015</t>
        </is>
      </c>
      <c r="F115" t="inlineStr">
        <is>
          <t>kt</t>
        </is>
      </c>
      <c r="G115" t="inlineStr"/>
      <c r="H115" t="inlineStr"/>
      <c r="I115" t="inlineStr"/>
      <c r="J115" t="inlineStr"/>
      <c r="K115" t="inlineStr"/>
      <c r="L115" t="inlineStr"/>
      <c r="M115" t="inlineStr"/>
      <c r="N115" t="n">
        <v>0.02</v>
      </c>
      <c r="O115" t="n">
        <v>0</v>
      </c>
      <c r="P115" t="n">
        <v>0.02</v>
      </c>
      <c r="Q115" t="inlineStr"/>
      <c r="R115" t="inlineStr"/>
      <c r="S115" t="inlineStr"/>
      <c r="T115" t="n">
        <v>0</v>
      </c>
      <c r="U115" t="n">
        <v>500000000</v>
      </c>
      <c r="V115" t="inlineStr"/>
      <c r="W115" t="inlineStr">
        <is>
          <t>libre</t>
        </is>
      </c>
    </row>
    <row r="116" ht="15" customHeight="1">
      <c r="A116" s="150" t="inlineStr">
        <is>
          <t>Produits transformés</t>
        </is>
      </c>
      <c r="B116" t="inlineStr">
        <is>
          <t>Alimentation animale rente</t>
        </is>
      </c>
      <c r="C116" t="inlineStr">
        <is>
          <t>Viande chevaline</t>
        </is>
      </c>
      <c r="D116" t="inlineStr">
        <is>
          <t>France</t>
        </is>
      </c>
      <c r="E116" t="inlineStr">
        <is>
          <t>2015</t>
        </is>
      </c>
      <c r="F116" t="inlineStr">
        <is>
          <t>kt</t>
        </is>
      </c>
      <c r="G116" t="inlineStr"/>
      <c r="H116" t="inlineStr"/>
      <c r="I116" t="inlineStr"/>
      <c r="J116" t="inlineStr"/>
      <c r="K116" t="inlineStr"/>
      <c r="L116" t="inlineStr"/>
      <c r="M116" t="inlineStr"/>
      <c r="N116" t="n">
        <v>0.06</v>
      </c>
      <c r="O116" t="inlineStr"/>
      <c r="P116" t="inlineStr"/>
      <c r="Q116" t="inlineStr"/>
      <c r="R116" t="inlineStr"/>
      <c r="S116" t="inlineStr"/>
      <c r="T116" t="n">
        <v>0</v>
      </c>
      <c r="U116" t="n">
        <v>500000000</v>
      </c>
      <c r="V116" t="inlineStr"/>
      <c r="W116" t="inlineStr">
        <is>
          <t>déterminé</t>
        </is>
      </c>
    </row>
    <row r="117" ht="15" customHeight="1">
      <c r="A117" s="150" t="inlineStr">
        <is>
          <t>Produits transformés</t>
        </is>
      </c>
      <c r="B117" t="inlineStr">
        <is>
          <t>Petfood</t>
        </is>
      </c>
      <c r="C117" t="inlineStr">
        <is>
          <t>Viande chevaline</t>
        </is>
      </c>
      <c r="D117" t="inlineStr">
        <is>
          <t>France</t>
        </is>
      </c>
      <c r="E117" t="inlineStr">
        <is>
          <t>2015</t>
        </is>
      </c>
      <c r="F117" t="inlineStr">
        <is>
          <t>kt</t>
        </is>
      </c>
      <c r="G117" t="inlineStr"/>
      <c r="H117" t="inlineStr"/>
      <c r="I117" t="inlineStr"/>
      <c r="J117" t="inlineStr"/>
      <c r="K117" t="inlineStr"/>
      <c r="L117" t="inlineStr"/>
      <c r="M117" t="inlineStr"/>
      <c r="N117" t="n">
        <v>0.42</v>
      </c>
      <c r="O117" t="inlineStr"/>
      <c r="P117" t="inlineStr"/>
      <c r="Q117" t="inlineStr"/>
      <c r="R117" t="inlineStr"/>
      <c r="S117" t="inlineStr"/>
      <c r="T117" t="n">
        <v>0</v>
      </c>
      <c r="U117" t="n">
        <v>500000000</v>
      </c>
      <c r="V117" t="inlineStr"/>
      <c r="W117" t="inlineStr">
        <is>
          <t>déterminé</t>
        </is>
      </c>
    </row>
    <row r="118" ht="15" customHeight="1">
      <c r="A118" s="150" t="inlineStr">
        <is>
          <t>Produits transformés</t>
        </is>
      </c>
      <c r="B118" t="inlineStr">
        <is>
          <t>Aquaculture</t>
        </is>
      </c>
      <c r="C118" t="inlineStr">
        <is>
          <t>Viande chevaline</t>
        </is>
      </c>
      <c r="D118" t="inlineStr">
        <is>
          <t>France</t>
        </is>
      </c>
      <c r="E118" t="inlineStr">
        <is>
          <t>2015</t>
        </is>
      </c>
      <c r="F118" t="inlineStr">
        <is>
          <t>kt</t>
        </is>
      </c>
      <c r="G118" t="inlineStr"/>
      <c r="H118" t="inlineStr"/>
      <c r="I118" t="inlineStr"/>
      <c r="J118" t="inlineStr"/>
      <c r="K118" t="inlineStr"/>
      <c r="L118" t="inlineStr"/>
      <c r="M118" t="inlineStr"/>
      <c r="N118" t="n">
        <v>0</v>
      </c>
      <c r="O118" t="inlineStr"/>
      <c r="P118" t="inlineStr"/>
      <c r="Q118" t="inlineStr"/>
      <c r="R118" t="inlineStr"/>
      <c r="S118" t="inlineStr"/>
      <c r="T118" t="n">
        <v>0</v>
      </c>
      <c r="U118" t="n">
        <v>500000000</v>
      </c>
      <c r="V118" t="inlineStr"/>
      <c r="W118" t="inlineStr">
        <is>
          <t>déterminé</t>
        </is>
      </c>
    </row>
    <row r="119" ht="15" customHeight="1">
      <c r="A119" s="150" t="inlineStr">
        <is>
          <t>Produits transformés</t>
        </is>
      </c>
      <c r="B119" t="inlineStr">
        <is>
          <t>Autres industries</t>
        </is>
      </c>
      <c r="C119" t="inlineStr">
        <is>
          <t>Viande chevaline</t>
        </is>
      </c>
      <c r="D119" t="inlineStr">
        <is>
          <t>France</t>
        </is>
      </c>
      <c r="E119" t="inlineStr">
        <is>
          <t>2015</t>
        </is>
      </c>
      <c r="F119" t="inlineStr">
        <is>
          <t>kt</t>
        </is>
      </c>
      <c r="G119" t="inlineStr"/>
      <c r="H119" t="inlineStr"/>
      <c r="I119" t="inlineStr"/>
      <c r="J119" t="inlineStr"/>
      <c r="K119" t="inlineStr"/>
      <c r="L119" t="inlineStr"/>
      <c r="M119" t="inlineStr"/>
      <c r="N119" t="n">
        <v>0.07000000000000001</v>
      </c>
      <c r="O119" t="inlineStr"/>
      <c r="P119" t="inlineStr"/>
      <c r="Q119" t="inlineStr"/>
      <c r="R119" t="inlineStr"/>
      <c r="S119" t="inlineStr"/>
      <c r="T119" t="n">
        <v>0</v>
      </c>
      <c r="U119" t="n">
        <v>500000000</v>
      </c>
      <c r="V119" t="inlineStr"/>
      <c r="W119" t="inlineStr">
        <is>
          <t>déterminé</t>
        </is>
      </c>
    </row>
    <row r="120" ht="15" customHeight="1">
      <c r="A120" s="150" t="inlineStr">
        <is>
          <t>Produits transformés</t>
        </is>
      </c>
      <c r="B120" t="inlineStr">
        <is>
          <t>Autres usages (ou usages inconnus)</t>
        </is>
      </c>
      <c r="C120" t="inlineStr">
        <is>
          <t>Viande chevaline</t>
        </is>
      </c>
      <c r="D120" t="inlineStr">
        <is>
          <t>France</t>
        </is>
      </c>
      <c r="E120" t="inlineStr">
        <is>
          <t>2015</t>
        </is>
      </c>
      <c r="F120" t="inlineStr">
        <is>
          <t>kt</t>
        </is>
      </c>
      <c r="G120" t="inlineStr"/>
      <c r="H120" t="inlineStr"/>
      <c r="I120" t="inlineStr"/>
      <c r="J120" t="inlineStr"/>
      <c r="K120" t="inlineStr"/>
      <c r="L120" t="inlineStr"/>
      <c r="M120" t="inlineStr"/>
      <c r="N120" t="n">
        <v>0</v>
      </c>
      <c r="O120" t="inlineStr"/>
      <c r="P120" t="inlineStr"/>
      <c r="Q120" t="inlineStr"/>
      <c r="R120" t="inlineStr"/>
      <c r="S120" t="inlineStr"/>
      <c r="T120" t="n">
        <v>0</v>
      </c>
      <c r="U120" t="n">
        <v>500000000</v>
      </c>
      <c r="V120" t="inlineStr"/>
      <c r="W120" t="inlineStr">
        <is>
          <t>déterminé</t>
        </is>
      </c>
    </row>
    <row r="121" ht="15" customHeight="1">
      <c r="A121" s="150" t="inlineStr">
        <is>
          <t>Produits transformés</t>
        </is>
      </c>
      <c r="B121" t="inlineStr">
        <is>
          <t>Export</t>
        </is>
      </c>
      <c r="C121" t="inlineStr">
        <is>
          <t>Viande chevaline</t>
        </is>
      </c>
      <c r="D121" t="inlineStr">
        <is>
          <t>France</t>
        </is>
      </c>
      <c r="E121" t="inlineStr">
        <is>
          <t>2015</t>
        </is>
      </c>
      <c r="F121" t="inlineStr">
        <is>
          <t>kt</t>
        </is>
      </c>
      <c r="G121" t="inlineStr"/>
      <c r="H121" t="inlineStr"/>
      <c r="I121" t="inlineStr"/>
      <c r="J121" t="inlineStr"/>
      <c r="K121" t="inlineStr"/>
      <c r="L121" t="inlineStr"/>
      <c r="M121" t="inlineStr"/>
      <c r="N121" t="n">
        <v>0.79</v>
      </c>
      <c r="O121" t="inlineStr"/>
      <c r="P121" t="inlineStr"/>
      <c r="Q121" t="inlineStr"/>
      <c r="R121" t="inlineStr"/>
      <c r="S121" t="inlineStr"/>
      <c r="T121" t="n">
        <v>0</v>
      </c>
      <c r="U121" t="n">
        <v>500000000</v>
      </c>
      <c r="V121" t="inlineStr"/>
      <c r="W121" t="inlineStr">
        <is>
          <t>déterminé</t>
        </is>
      </c>
    </row>
    <row r="122" ht="15" customHeight="1">
      <c r="A122" s="150" t="inlineStr">
        <is>
          <t>Produits transformés</t>
        </is>
      </c>
      <c r="B122" t="inlineStr">
        <is>
          <t>Autres IAA</t>
        </is>
      </c>
      <c r="C122" t="inlineStr">
        <is>
          <t>Viande chevaline</t>
        </is>
      </c>
      <c r="D122" t="inlineStr">
        <is>
          <t>France</t>
        </is>
      </c>
      <c r="E122" t="inlineStr">
        <is>
          <t>2015</t>
        </is>
      </c>
      <c r="F122" t="inlineStr">
        <is>
          <t>kt</t>
        </is>
      </c>
      <c r="G122" t="inlineStr"/>
      <c r="H122" t="inlineStr"/>
      <c r="I122" t="inlineStr"/>
      <c r="J122" t="inlineStr"/>
      <c r="K122" t="inlineStr"/>
      <c r="L122" t="inlineStr"/>
      <c r="M122" t="inlineStr"/>
      <c r="N122" t="n">
        <v>0.04</v>
      </c>
      <c r="O122" t="inlineStr"/>
      <c r="P122" t="inlineStr"/>
      <c r="Q122" t="inlineStr"/>
      <c r="R122" t="inlineStr"/>
      <c r="S122" t="inlineStr"/>
      <c r="T122" t="n">
        <v>0</v>
      </c>
      <c r="U122" t="n">
        <v>500000000</v>
      </c>
      <c r="V122" t="inlineStr"/>
      <c r="W122" t="inlineStr">
        <is>
          <t>déterminé</t>
        </is>
      </c>
    </row>
    <row r="123" ht="15" customHeight="1">
      <c r="A123" s="150" t="inlineStr">
        <is>
          <t>Produits transformés</t>
        </is>
      </c>
      <c r="B123" t="inlineStr">
        <is>
          <t>Alimentation humaine</t>
        </is>
      </c>
      <c r="C123" t="inlineStr">
        <is>
          <t>Viande chevaline</t>
        </is>
      </c>
      <c r="D123" t="inlineStr">
        <is>
          <t>France</t>
        </is>
      </c>
      <c r="E123" t="inlineStr">
        <is>
          <t>2015</t>
        </is>
      </c>
      <c r="F123" t="inlineStr">
        <is>
          <t>kt</t>
        </is>
      </c>
      <c r="G123" t="inlineStr"/>
      <c r="H123" t="inlineStr"/>
      <c r="I123" t="inlineStr"/>
      <c r="J123" t="inlineStr"/>
      <c r="K123" t="inlineStr"/>
      <c r="L123" t="inlineStr"/>
      <c r="M123" t="inlineStr"/>
      <c r="N123" t="n">
        <v>0.04</v>
      </c>
      <c r="O123" t="inlineStr"/>
      <c r="P123" t="inlineStr"/>
      <c r="Q123" t="inlineStr"/>
      <c r="R123" t="inlineStr"/>
      <c r="S123" t="inlineStr"/>
      <c r="T123" t="n">
        <v>0</v>
      </c>
      <c r="U123" t="n">
        <v>500000000</v>
      </c>
      <c r="V123" t="inlineStr"/>
      <c r="W123" t="inlineStr">
        <is>
          <t>déterminé</t>
        </is>
      </c>
    </row>
    <row r="124" ht="15" customHeight="1">
      <c r="A124" s="150" t="inlineStr">
        <is>
          <t>Produits transformés</t>
        </is>
      </c>
      <c r="B124" t="inlineStr">
        <is>
          <t>Usages alimentaires</t>
        </is>
      </c>
      <c r="C124" t="inlineStr">
        <is>
          <t>Viande chevaline</t>
        </is>
      </c>
      <c r="D124" t="inlineStr">
        <is>
          <t>France</t>
        </is>
      </c>
      <c r="E124" t="inlineStr">
        <is>
          <t>2015</t>
        </is>
      </c>
      <c r="F124" t="inlineStr">
        <is>
          <t>kt</t>
        </is>
      </c>
      <c r="G124" t="inlineStr"/>
      <c r="H124" t="inlineStr"/>
      <c r="I124" t="inlineStr"/>
      <c r="J124" t="inlineStr"/>
      <c r="K124" t="inlineStr"/>
      <c r="L124" t="inlineStr"/>
      <c r="M124" t="inlineStr"/>
      <c r="N124" t="n">
        <v>0.51</v>
      </c>
      <c r="O124" t="inlineStr"/>
      <c r="P124" t="inlineStr"/>
      <c r="Q124" t="inlineStr"/>
      <c r="R124" t="inlineStr"/>
      <c r="S124" t="inlineStr"/>
      <c r="T124" t="n">
        <v>0</v>
      </c>
      <c r="U124" t="n">
        <v>500000000</v>
      </c>
      <c r="V124" t="inlineStr"/>
      <c r="W124" t="inlineStr">
        <is>
          <t>déterminé</t>
        </is>
      </c>
    </row>
    <row r="125" ht="15" customHeight="1">
      <c r="A125" s="150" t="inlineStr">
        <is>
          <t>Produits transformés</t>
        </is>
      </c>
      <c r="B125" t="inlineStr">
        <is>
          <t>Alimentation animale</t>
        </is>
      </c>
      <c r="C125" t="inlineStr">
        <is>
          <t>Viande chevaline</t>
        </is>
      </c>
      <c r="D125" t="inlineStr">
        <is>
          <t>France</t>
        </is>
      </c>
      <c r="E125" t="inlineStr">
        <is>
          <t>2015</t>
        </is>
      </c>
      <c r="F125" t="inlineStr">
        <is>
          <t>kt</t>
        </is>
      </c>
      <c r="G125" t="inlineStr"/>
      <c r="H125" t="inlineStr"/>
      <c r="I125" t="inlineStr"/>
      <c r="J125" t="inlineStr"/>
      <c r="K125" t="inlineStr"/>
      <c r="L125" t="inlineStr"/>
      <c r="M125" t="inlineStr"/>
      <c r="N125" t="n">
        <v>0.47</v>
      </c>
      <c r="O125" t="inlineStr"/>
      <c r="P125" t="inlineStr"/>
      <c r="Q125" t="inlineStr"/>
      <c r="R125" t="inlineStr"/>
      <c r="S125" t="inlineStr"/>
      <c r="T125" t="n">
        <v>0</v>
      </c>
      <c r="U125" t="n">
        <v>500000000</v>
      </c>
      <c r="V125" t="inlineStr"/>
      <c r="W125" t="inlineStr">
        <is>
          <t>déterminé</t>
        </is>
      </c>
    </row>
    <row r="126" ht="15" customHeight="1">
      <c r="A126" s="150" t="inlineStr">
        <is>
          <t>Produits transformés</t>
        </is>
      </c>
      <c r="B126" t="inlineStr">
        <is>
          <t>Débouchés</t>
        </is>
      </c>
      <c r="C126" t="inlineStr">
        <is>
          <t>Viande chevaline</t>
        </is>
      </c>
      <c r="D126" t="inlineStr">
        <is>
          <t>France</t>
        </is>
      </c>
      <c r="E126" t="inlineStr">
        <is>
          <t>2015</t>
        </is>
      </c>
      <c r="F126" t="inlineStr">
        <is>
          <t>kt</t>
        </is>
      </c>
      <c r="G126" t="inlineStr"/>
      <c r="H126" t="inlineStr"/>
      <c r="I126" t="inlineStr"/>
      <c r="J126" t="inlineStr"/>
      <c r="K126" t="inlineStr"/>
      <c r="L126" t="inlineStr"/>
      <c r="M126" t="inlineStr"/>
      <c r="N126" t="n">
        <v>0.7</v>
      </c>
      <c r="O126" t="inlineStr"/>
      <c r="P126" t="inlineStr"/>
      <c r="Q126" t="inlineStr"/>
      <c r="R126" t="inlineStr"/>
      <c r="S126" t="inlineStr"/>
      <c r="T126" t="n">
        <v>0</v>
      </c>
      <c r="U126" t="n">
        <v>500000000</v>
      </c>
      <c r="V126" t="inlineStr"/>
      <c r="W126" t="inlineStr">
        <is>
          <t>déterminé</t>
        </is>
      </c>
    </row>
    <row r="127" ht="15" customHeight="1">
      <c r="A127" s="150" t="inlineStr">
        <is>
          <t>Produits transformés</t>
        </is>
      </c>
      <c r="B127" t="inlineStr">
        <is>
          <t>Usages non-alimentaires</t>
        </is>
      </c>
      <c r="C127" t="inlineStr">
        <is>
          <t>Viande chevaline</t>
        </is>
      </c>
      <c r="D127" t="inlineStr">
        <is>
          <t>France</t>
        </is>
      </c>
      <c r="E127" t="inlineStr">
        <is>
          <t>2015</t>
        </is>
      </c>
      <c r="F127" t="inlineStr">
        <is>
          <t>kt</t>
        </is>
      </c>
      <c r="G127" t="inlineStr"/>
      <c r="H127" t="inlineStr"/>
      <c r="I127" t="inlineStr"/>
      <c r="J127" t="inlineStr"/>
      <c r="K127" t="inlineStr"/>
      <c r="L127" t="inlineStr"/>
      <c r="M127" t="inlineStr"/>
      <c r="N127" t="n">
        <v>0.19</v>
      </c>
      <c r="O127" t="inlineStr"/>
      <c r="P127" t="inlineStr"/>
      <c r="Q127" t="inlineStr"/>
      <c r="R127" t="inlineStr"/>
      <c r="S127" t="inlineStr"/>
      <c r="T127" t="n">
        <v>0</v>
      </c>
      <c r="U127" t="n">
        <v>500000000</v>
      </c>
      <c r="V127" t="inlineStr"/>
      <c r="W127" t="inlineStr">
        <is>
          <t>déterminé</t>
        </is>
      </c>
    </row>
    <row r="128" ht="15" customHeight="1">
      <c r="A128" s="150" t="inlineStr">
        <is>
          <t>Farines et graisses animales</t>
        </is>
      </c>
      <c r="B128" t="inlineStr">
        <is>
          <t>Energie</t>
        </is>
      </c>
      <c r="C128" t="inlineStr">
        <is>
          <t>Viande chevaline</t>
        </is>
      </c>
      <c r="D128" t="inlineStr">
        <is>
          <t>France</t>
        </is>
      </c>
      <c r="E128" t="inlineStr">
        <is>
          <t>2015</t>
        </is>
      </c>
      <c r="F128" t="inlineStr">
        <is>
          <t>kt</t>
        </is>
      </c>
      <c r="G128" t="inlineStr"/>
      <c r="H128" t="inlineStr"/>
      <c r="I128" t="inlineStr"/>
      <c r="J128" t="inlineStr"/>
      <c r="K128" t="inlineStr"/>
      <c r="L128" t="inlineStr"/>
      <c r="M128" t="inlineStr"/>
      <c r="N128" t="n">
        <v>0.07000000000000001</v>
      </c>
      <c r="O128" t="inlineStr"/>
      <c r="P128" t="inlineStr"/>
      <c r="Q128" t="inlineStr"/>
      <c r="R128" t="inlineStr"/>
      <c r="S128" t="inlineStr"/>
      <c r="T128" t="n">
        <v>0</v>
      </c>
      <c r="U128" t="n">
        <v>500000000</v>
      </c>
      <c r="V128" t="inlineStr"/>
      <c r="W128" t="inlineStr">
        <is>
          <t>déterminé</t>
        </is>
      </c>
    </row>
    <row r="129" ht="15" customHeight="1">
      <c r="A129" s="150" t="inlineStr">
        <is>
          <t>Farines et graisses animales</t>
        </is>
      </c>
      <c r="B129" t="inlineStr">
        <is>
          <t>Fertilisation</t>
        </is>
      </c>
      <c r="C129" t="inlineStr">
        <is>
          <t>Viande chevaline</t>
        </is>
      </c>
      <c r="D129" t="inlineStr">
        <is>
          <t>France</t>
        </is>
      </c>
      <c r="E129" t="inlineStr">
        <is>
          <t>2015</t>
        </is>
      </c>
      <c r="F129" t="inlineStr">
        <is>
          <t>kt</t>
        </is>
      </c>
      <c r="G129" t="inlineStr"/>
      <c r="H129" t="inlineStr"/>
      <c r="I129" t="inlineStr"/>
      <c r="J129" t="inlineStr"/>
      <c r="K129" t="inlineStr"/>
      <c r="L129" t="inlineStr"/>
      <c r="M129" t="inlineStr"/>
      <c r="N129" t="n">
        <v>0.01</v>
      </c>
      <c r="O129" t="inlineStr"/>
      <c r="P129" t="inlineStr"/>
      <c r="Q129" t="inlineStr"/>
      <c r="R129" t="inlineStr"/>
      <c r="S129" t="inlineStr"/>
      <c r="T129" t="n">
        <v>0</v>
      </c>
      <c r="U129" t="n">
        <v>500000000</v>
      </c>
      <c r="V129" t="inlineStr"/>
      <c r="W129" t="inlineStr">
        <is>
          <t>déterminé</t>
        </is>
      </c>
    </row>
    <row r="130" ht="15" customHeight="1">
      <c r="A130" s="150" t="inlineStr">
        <is>
          <t>Farines et graisses animales</t>
        </is>
      </c>
      <c r="B130" t="inlineStr">
        <is>
          <t>Usages non-alimentaires</t>
        </is>
      </c>
      <c r="C130" t="inlineStr">
        <is>
          <t>Viande chevaline</t>
        </is>
      </c>
      <c r="D130" t="inlineStr">
        <is>
          <t>France</t>
        </is>
      </c>
      <c r="E130" t="inlineStr">
        <is>
          <t>2015</t>
        </is>
      </c>
      <c r="F130" t="inlineStr">
        <is>
          <t>kt</t>
        </is>
      </c>
      <c r="G130" t="inlineStr"/>
      <c r="H130" t="inlineStr"/>
      <c r="I130" t="inlineStr"/>
      <c r="J130" t="inlineStr"/>
      <c r="K130" t="inlineStr"/>
      <c r="L130" t="inlineStr"/>
      <c r="M130" t="inlineStr"/>
      <c r="N130" t="n">
        <v>0.08</v>
      </c>
      <c r="O130" t="inlineStr"/>
      <c r="P130" t="inlineStr"/>
      <c r="Q130" t="inlineStr"/>
      <c r="R130" t="inlineStr"/>
      <c r="S130" t="inlineStr"/>
      <c r="T130" t="n">
        <v>0</v>
      </c>
      <c r="U130" t="n">
        <v>500000000</v>
      </c>
      <c r="V130" t="inlineStr"/>
      <c r="W130" t="inlineStr">
        <is>
          <t>déterminé</t>
        </is>
      </c>
    </row>
    <row r="131" ht="15" customHeight="1">
      <c r="A131" s="150" t="inlineStr">
        <is>
          <t>Farines et graisses animales</t>
        </is>
      </c>
      <c r="B131" t="inlineStr">
        <is>
          <t>Débouchés</t>
        </is>
      </c>
      <c r="C131" t="inlineStr">
        <is>
          <t>Viande chevaline</t>
        </is>
      </c>
      <c r="D131" t="inlineStr">
        <is>
          <t>France</t>
        </is>
      </c>
      <c r="E131" t="inlineStr">
        <is>
          <t>2015</t>
        </is>
      </c>
      <c r="F131" t="inlineStr">
        <is>
          <t>kt</t>
        </is>
      </c>
      <c r="G131" t="inlineStr"/>
      <c r="H131" t="inlineStr"/>
      <c r="I131" t="inlineStr"/>
      <c r="J131" t="inlineStr"/>
      <c r="K131" t="inlineStr"/>
      <c r="L131" t="inlineStr"/>
      <c r="M131" t="inlineStr"/>
      <c r="N131" t="n">
        <v>0.08</v>
      </c>
      <c r="O131" t="inlineStr"/>
      <c r="P131" t="inlineStr"/>
      <c r="Q131" t="inlineStr"/>
      <c r="R131" t="inlineStr"/>
      <c r="S131" t="inlineStr"/>
      <c r="T131" t="n">
        <v>0</v>
      </c>
      <c r="U131" t="n">
        <v>500000000</v>
      </c>
      <c r="V131" t="inlineStr"/>
      <c r="W131" t="inlineStr">
        <is>
          <t>déterminé</t>
        </is>
      </c>
    </row>
    <row r="132" ht="15" customHeight="1">
      <c r="A132" s="150" t="inlineStr">
        <is>
          <t>Farines animales</t>
        </is>
      </c>
      <c r="B132" t="inlineStr">
        <is>
          <t>Energie</t>
        </is>
      </c>
      <c r="C132" t="inlineStr">
        <is>
          <t>Viande chevaline</t>
        </is>
      </c>
      <c r="D132" t="inlineStr">
        <is>
          <t>France</t>
        </is>
      </c>
      <c r="E132" t="inlineStr">
        <is>
          <t>2015</t>
        </is>
      </c>
      <c r="F132" t="inlineStr">
        <is>
          <t>kt</t>
        </is>
      </c>
      <c r="G132" t="inlineStr">
        <is>
          <t>Valorisation des farines animales en énergie</t>
        </is>
      </c>
      <c r="H132" t="inlineStr">
        <is>
          <t>SIFCO</t>
        </is>
      </c>
      <c r="I132" t="inlineStr">
        <is>
          <t>Utilisation du volume 2018</t>
        </is>
      </c>
      <c r="J132" t="inlineStr">
        <is>
          <t>Volume</t>
        </is>
      </c>
      <c r="K132" t="inlineStr">
        <is>
          <t>Valorisation des farines animales en énergie</t>
        </is>
      </c>
      <c r="L132" t="inlineStr">
        <is>
          <t>Coproduits - SIFCO</t>
        </is>
      </c>
      <c r="M132" t="inlineStr">
        <is>
          <t>Très faible</t>
        </is>
      </c>
      <c r="N132" t="n">
        <v>0.04</v>
      </c>
      <c r="O132" t="inlineStr"/>
      <c r="P132" t="inlineStr"/>
      <c r="Q132" t="n">
        <v>0.04</v>
      </c>
      <c r="R132" t="n">
        <v>0</v>
      </c>
      <c r="S132" t="n">
        <v>0.1</v>
      </c>
      <c r="T132" t="n">
        <v>0</v>
      </c>
      <c r="U132" t="n">
        <v>500000000</v>
      </c>
      <c r="V132" t="n">
        <v>0</v>
      </c>
      <c r="W132" t="inlineStr">
        <is>
          <t>mesuré</t>
        </is>
      </c>
    </row>
    <row r="133" ht="15" customHeight="1">
      <c r="A133" s="150" t="inlineStr">
        <is>
          <t>Farines animales</t>
        </is>
      </c>
      <c r="B133" t="inlineStr">
        <is>
          <t>Fertilisation</t>
        </is>
      </c>
      <c r="C133" t="inlineStr">
        <is>
          <t>Viande chevaline</t>
        </is>
      </c>
      <c r="D133" t="inlineStr">
        <is>
          <t>France</t>
        </is>
      </c>
      <c r="E133" t="inlineStr">
        <is>
          <t>2015</t>
        </is>
      </c>
      <c r="F133" t="inlineStr">
        <is>
          <t>kt</t>
        </is>
      </c>
      <c r="G133" t="inlineStr">
        <is>
          <t>Valorisation des farines animales en fertilisation</t>
        </is>
      </c>
      <c r="H133" t="inlineStr">
        <is>
          <t>SIFCO</t>
        </is>
      </c>
      <c r="I133" t="inlineStr">
        <is>
          <t>Utilisation du volume 2018</t>
        </is>
      </c>
      <c r="J133" t="inlineStr">
        <is>
          <t>Volume</t>
        </is>
      </c>
      <c r="K133" t="inlineStr">
        <is>
          <t>Valorisation des farines animales en fertilisation</t>
        </is>
      </c>
      <c r="L133" t="inlineStr">
        <is>
          <t>Coproduits - SIFCO</t>
        </is>
      </c>
      <c r="M133" t="inlineStr">
        <is>
          <t>Très faible</t>
        </is>
      </c>
      <c r="N133" t="n">
        <v>0.01</v>
      </c>
      <c r="O133" t="inlineStr"/>
      <c r="P133" t="inlineStr"/>
      <c r="Q133" t="n">
        <v>0.01</v>
      </c>
      <c r="R133" t="n">
        <v>0</v>
      </c>
      <c r="S133" t="n">
        <v>0.1</v>
      </c>
      <c r="T133" t="n">
        <v>0</v>
      </c>
      <c r="U133" t="n">
        <v>500000000</v>
      </c>
      <c r="V133" t="n">
        <v>0</v>
      </c>
      <c r="W133" t="inlineStr">
        <is>
          <t>mesuré</t>
        </is>
      </c>
    </row>
    <row r="134" ht="15" customHeight="1">
      <c r="A134" s="150" t="inlineStr">
        <is>
          <t>Farines animales</t>
        </is>
      </c>
      <c r="B134" t="inlineStr">
        <is>
          <t>Usages non-alimentaires</t>
        </is>
      </c>
      <c r="C134" t="inlineStr">
        <is>
          <t>Viande chevaline</t>
        </is>
      </c>
      <c r="D134" t="inlineStr">
        <is>
          <t>France</t>
        </is>
      </c>
      <c r="E134" t="inlineStr">
        <is>
          <t>2015</t>
        </is>
      </c>
      <c r="F134" t="inlineStr">
        <is>
          <t>kt</t>
        </is>
      </c>
      <c r="G134" t="inlineStr"/>
      <c r="H134" t="inlineStr"/>
      <c r="I134" t="inlineStr"/>
      <c r="J134" t="inlineStr"/>
      <c r="K134" t="inlineStr"/>
      <c r="L134" t="inlineStr"/>
      <c r="M134" t="inlineStr"/>
      <c r="N134" t="n">
        <v>0.05</v>
      </c>
      <c r="O134" t="inlineStr"/>
      <c r="P134" t="inlineStr"/>
      <c r="Q134" t="inlineStr"/>
      <c r="R134" t="inlineStr"/>
      <c r="S134" t="inlineStr"/>
      <c r="T134" t="n">
        <v>0</v>
      </c>
      <c r="U134" t="n">
        <v>500000000</v>
      </c>
      <c r="V134" t="inlineStr"/>
      <c r="W134" t="inlineStr">
        <is>
          <t>déterminé</t>
        </is>
      </c>
    </row>
    <row r="135" ht="15" customHeight="1">
      <c r="A135" s="150" t="inlineStr">
        <is>
          <t>Farines animales</t>
        </is>
      </c>
      <c r="B135" t="inlineStr">
        <is>
          <t>Débouchés</t>
        </is>
      </c>
      <c r="C135" t="inlineStr">
        <is>
          <t>Viande chevaline</t>
        </is>
      </c>
      <c r="D135" t="inlineStr">
        <is>
          <t>France</t>
        </is>
      </c>
      <c r="E135" t="inlineStr">
        <is>
          <t>2015</t>
        </is>
      </c>
      <c r="F135" t="inlineStr">
        <is>
          <t>kt</t>
        </is>
      </c>
      <c r="G135" t="inlineStr"/>
      <c r="H135" t="inlineStr"/>
      <c r="I135" t="inlineStr"/>
      <c r="J135" t="inlineStr"/>
      <c r="K135" t="inlineStr"/>
      <c r="L135" t="inlineStr"/>
      <c r="M135" t="inlineStr"/>
      <c r="N135" t="n">
        <v>0.05</v>
      </c>
      <c r="O135" t="inlineStr"/>
      <c r="P135" t="inlineStr"/>
      <c r="Q135" t="inlineStr"/>
      <c r="R135" t="inlineStr"/>
      <c r="S135" t="inlineStr"/>
      <c r="T135" t="n">
        <v>0</v>
      </c>
      <c r="U135" t="n">
        <v>500000000</v>
      </c>
      <c r="V135" t="inlineStr"/>
      <c r="W135" t="inlineStr">
        <is>
          <t>déterminé</t>
        </is>
      </c>
    </row>
    <row r="136" ht="15" customHeight="1">
      <c r="A136" s="150" t="inlineStr">
        <is>
          <t>Graisses animales</t>
        </is>
      </c>
      <c r="B136" t="inlineStr">
        <is>
          <t>Energie</t>
        </is>
      </c>
      <c r="C136" t="inlineStr">
        <is>
          <t>Viande chevaline</t>
        </is>
      </c>
      <c r="D136" t="inlineStr">
        <is>
          <t>France</t>
        </is>
      </c>
      <c r="E136" t="inlineStr">
        <is>
          <t>2015</t>
        </is>
      </c>
      <c r="F136" t="inlineStr">
        <is>
          <t>kt</t>
        </is>
      </c>
      <c r="G136" t="inlineStr">
        <is>
          <t>Valorisation des graisses animales en énergie</t>
        </is>
      </c>
      <c r="H136" t="inlineStr">
        <is>
          <t>SIFCO</t>
        </is>
      </c>
      <c r="I136" t="inlineStr">
        <is>
          <t>Utilisation du volume 2018</t>
        </is>
      </c>
      <c r="J136" t="inlineStr">
        <is>
          <t>Volume</t>
        </is>
      </c>
      <c r="K136" t="inlineStr">
        <is>
          <t>Valorisation des graisses animales en énergie</t>
        </is>
      </c>
      <c r="L136" t="inlineStr">
        <is>
          <t>Coproduits - SIFCO</t>
        </is>
      </c>
      <c r="M136" t="inlineStr">
        <is>
          <t>Très faible</t>
        </is>
      </c>
      <c r="N136" t="n">
        <v>0.03</v>
      </c>
      <c r="O136" t="inlineStr"/>
      <c r="P136" t="inlineStr"/>
      <c r="Q136" t="n">
        <v>0.03</v>
      </c>
      <c r="R136" t="n">
        <v>0</v>
      </c>
      <c r="S136" t="n">
        <v>0.1</v>
      </c>
      <c r="T136" t="n">
        <v>0</v>
      </c>
      <c r="U136" t="n">
        <v>500000000</v>
      </c>
      <c r="V136" t="n">
        <v>0</v>
      </c>
      <c r="W136" t="inlineStr">
        <is>
          <t>mesuré</t>
        </is>
      </c>
    </row>
    <row r="137" ht="15" customHeight="1">
      <c r="A137" s="150" t="inlineStr">
        <is>
          <t>Graisses animales</t>
        </is>
      </c>
      <c r="B137" t="inlineStr">
        <is>
          <t>Usages non-alimentaires</t>
        </is>
      </c>
      <c r="C137" t="inlineStr">
        <is>
          <t>Viande chevaline</t>
        </is>
      </c>
      <c r="D137" t="inlineStr">
        <is>
          <t>France</t>
        </is>
      </c>
      <c r="E137" t="inlineStr">
        <is>
          <t>2015</t>
        </is>
      </c>
      <c r="F137" t="inlineStr">
        <is>
          <t>kt</t>
        </is>
      </c>
      <c r="G137" t="inlineStr"/>
      <c r="H137" t="inlineStr"/>
      <c r="I137" t="inlineStr"/>
      <c r="J137" t="inlineStr"/>
      <c r="K137" t="inlineStr"/>
      <c r="L137" t="inlineStr"/>
      <c r="M137" t="inlineStr"/>
      <c r="N137" t="n">
        <v>0.03</v>
      </c>
      <c r="O137" t="inlineStr"/>
      <c r="P137" t="inlineStr"/>
      <c r="Q137" t="inlineStr"/>
      <c r="R137" t="inlineStr"/>
      <c r="S137" t="inlineStr"/>
      <c r="T137" t="n">
        <v>0</v>
      </c>
      <c r="U137" t="n">
        <v>500000000</v>
      </c>
      <c r="V137" t="inlineStr"/>
      <c r="W137" t="inlineStr">
        <is>
          <t>déterminé</t>
        </is>
      </c>
    </row>
    <row r="138" ht="15" customHeight="1">
      <c r="A138" s="150" t="inlineStr">
        <is>
          <t>Graisses animales</t>
        </is>
      </c>
      <c r="B138" t="inlineStr">
        <is>
          <t>Débouchés</t>
        </is>
      </c>
      <c r="C138" t="inlineStr">
        <is>
          <t>Viande chevaline</t>
        </is>
      </c>
      <c r="D138" t="inlineStr">
        <is>
          <t>France</t>
        </is>
      </c>
      <c r="E138" t="inlineStr">
        <is>
          <t>2015</t>
        </is>
      </c>
      <c r="F138" t="inlineStr">
        <is>
          <t>kt</t>
        </is>
      </c>
      <c r="G138" t="inlineStr"/>
      <c r="H138" t="inlineStr"/>
      <c r="I138" t="inlineStr"/>
      <c r="J138" t="inlineStr"/>
      <c r="K138" t="inlineStr"/>
      <c r="L138" t="inlineStr"/>
      <c r="M138" t="inlineStr"/>
      <c r="N138" t="n">
        <v>0.03</v>
      </c>
      <c r="O138" t="inlineStr"/>
      <c r="P138" t="inlineStr"/>
      <c r="Q138" t="inlineStr"/>
      <c r="R138" t="inlineStr"/>
      <c r="S138" t="inlineStr"/>
      <c r="T138" t="n">
        <v>0</v>
      </c>
      <c r="U138" t="n">
        <v>500000000</v>
      </c>
      <c r="V138" t="inlineStr"/>
      <c r="W138" t="inlineStr">
        <is>
          <t>déterminé</t>
        </is>
      </c>
    </row>
    <row r="139" ht="15" customHeight="1">
      <c r="A139" s="150" t="inlineStr">
        <is>
          <t>PAT et CGA</t>
        </is>
      </c>
      <c r="B139" t="inlineStr">
        <is>
          <t>Charcuterie industrielle</t>
        </is>
      </c>
      <c r="C139" t="inlineStr">
        <is>
          <t>Viande chevaline</t>
        </is>
      </c>
      <c r="D139" t="inlineStr">
        <is>
          <t>France</t>
        </is>
      </c>
      <c r="E139" t="inlineStr">
        <is>
          <t>2015</t>
        </is>
      </c>
      <c r="F139" t="inlineStr">
        <is>
          <t>kt</t>
        </is>
      </c>
      <c r="G139" t="inlineStr"/>
      <c r="H139" t="inlineStr"/>
      <c r="I139" t="inlineStr"/>
      <c r="J139" t="inlineStr"/>
      <c r="K139" t="inlineStr"/>
      <c r="L139" t="inlineStr"/>
      <c r="M139" t="inlineStr"/>
      <c r="N139" t="n">
        <v>0.02</v>
      </c>
      <c r="O139" t="n">
        <v>0</v>
      </c>
      <c r="P139" t="n">
        <v>0.02</v>
      </c>
      <c r="Q139" t="inlineStr"/>
      <c r="R139" t="inlineStr"/>
      <c r="S139" t="inlineStr"/>
      <c r="T139" t="n">
        <v>0</v>
      </c>
      <c r="U139" t="n">
        <v>500000000</v>
      </c>
      <c r="V139" t="inlineStr"/>
      <c r="W139" t="inlineStr">
        <is>
          <t>libre</t>
        </is>
      </c>
    </row>
    <row r="140" ht="15" customHeight="1">
      <c r="A140" s="150" t="inlineStr">
        <is>
          <t>PAT et CGA</t>
        </is>
      </c>
      <c r="B140" t="inlineStr">
        <is>
          <t>Fabrication de plats préparés</t>
        </is>
      </c>
      <c r="C140" t="inlineStr">
        <is>
          <t>Viande chevaline</t>
        </is>
      </c>
      <c r="D140" t="inlineStr">
        <is>
          <t>France</t>
        </is>
      </c>
      <c r="E140" t="inlineStr">
        <is>
          <t>2015</t>
        </is>
      </c>
      <c r="F140" t="inlineStr">
        <is>
          <t>kt</t>
        </is>
      </c>
      <c r="G140" t="inlineStr"/>
      <c r="H140" t="inlineStr"/>
      <c r="I140" t="inlineStr"/>
      <c r="J140" t="inlineStr"/>
      <c r="K140" t="inlineStr"/>
      <c r="L140" t="inlineStr"/>
      <c r="M140" t="inlineStr"/>
      <c r="N140" t="n">
        <v>0.02</v>
      </c>
      <c r="O140" t="n">
        <v>0</v>
      </c>
      <c r="P140" t="n">
        <v>0.02</v>
      </c>
      <c r="Q140" t="inlineStr"/>
      <c r="R140" t="inlineStr"/>
      <c r="S140" t="inlineStr"/>
      <c r="T140" t="n">
        <v>0</v>
      </c>
      <c r="U140" t="n">
        <v>500000000</v>
      </c>
      <c r="V140" t="inlineStr"/>
      <c r="W140" t="inlineStr">
        <is>
          <t>libre</t>
        </is>
      </c>
    </row>
    <row r="141" ht="15" customHeight="1">
      <c r="A141" s="150" t="inlineStr">
        <is>
          <t>PAT et CGA</t>
        </is>
      </c>
      <c r="B141" t="inlineStr">
        <is>
          <t>Alimentation animale rente</t>
        </is>
      </c>
      <c r="C141" t="inlineStr">
        <is>
          <t>Viande chevaline</t>
        </is>
      </c>
      <c r="D141" t="inlineStr">
        <is>
          <t>France</t>
        </is>
      </c>
      <c r="E141" t="inlineStr">
        <is>
          <t>2015</t>
        </is>
      </c>
      <c r="F141" t="inlineStr">
        <is>
          <t>kt</t>
        </is>
      </c>
      <c r="G141" t="inlineStr"/>
      <c r="H141" t="inlineStr"/>
      <c r="I141" t="inlineStr"/>
      <c r="J141" t="inlineStr"/>
      <c r="K141" t="inlineStr"/>
      <c r="L141" t="inlineStr"/>
      <c r="M141" t="inlineStr"/>
      <c r="N141" t="n">
        <v>0.06</v>
      </c>
      <c r="O141" t="inlineStr"/>
      <c r="P141" t="inlineStr"/>
      <c r="Q141" t="inlineStr"/>
      <c r="R141" t="inlineStr"/>
      <c r="S141" t="inlineStr"/>
      <c r="T141" t="n">
        <v>0</v>
      </c>
      <c r="U141" t="n">
        <v>500000000</v>
      </c>
      <c r="V141" t="inlineStr"/>
      <c r="W141" t="inlineStr">
        <is>
          <t>déterminé</t>
        </is>
      </c>
    </row>
    <row r="142" ht="15" customHeight="1">
      <c r="A142" s="150" t="inlineStr">
        <is>
          <t>PAT et CGA</t>
        </is>
      </c>
      <c r="B142" t="inlineStr">
        <is>
          <t>Petfood</t>
        </is>
      </c>
      <c r="C142" t="inlineStr">
        <is>
          <t>Viande chevaline</t>
        </is>
      </c>
      <c r="D142" t="inlineStr">
        <is>
          <t>France</t>
        </is>
      </c>
      <c r="E142" t="inlineStr">
        <is>
          <t>2015</t>
        </is>
      </c>
      <c r="F142" t="inlineStr">
        <is>
          <t>kt</t>
        </is>
      </c>
      <c r="G142" t="inlineStr"/>
      <c r="H142" t="inlineStr"/>
      <c r="I142" t="inlineStr"/>
      <c r="J142" t="inlineStr"/>
      <c r="K142" t="inlineStr"/>
      <c r="L142" t="inlineStr"/>
      <c r="M142" t="inlineStr"/>
      <c r="N142" t="n">
        <v>0.42</v>
      </c>
      <c r="O142" t="inlineStr"/>
      <c r="P142" t="inlineStr"/>
      <c r="Q142" t="inlineStr"/>
      <c r="R142" t="inlineStr"/>
      <c r="S142" t="inlineStr"/>
      <c r="T142" t="n">
        <v>0</v>
      </c>
      <c r="U142" t="n">
        <v>500000000</v>
      </c>
      <c r="V142" t="inlineStr"/>
      <c r="W142" t="inlineStr">
        <is>
          <t>déterminé</t>
        </is>
      </c>
    </row>
    <row r="143" ht="15" customHeight="1">
      <c r="A143" s="150" t="inlineStr">
        <is>
          <t>PAT et CGA</t>
        </is>
      </c>
      <c r="B143" t="inlineStr">
        <is>
          <t>Aquaculture</t>
        </is>
      </c>
      <c r="C143" t="inlineStr">
        <is>
          <t>Viande chevaline</t>
        </is>
      </c>
      <c r="D143" t="inlineStr">
        <is>
          <t>France</t>
        </is>
      </c>
      <c r="E143" t="inlineStr">
        <is>
          <t>2015</t>
        </is>
      </c>
      <c r="F143" t="inlineStr">
        <is>
          <t>kt</t>
        </is>
      </c>
      <c r="G143" t="inlineStr"/>
      <c r="H143" t="inlineStr"/>
      <c r="I143" t="inlineStr"/>
      <c r="J143" t="inlineStr"/>
      <c r="K143" t="inlineStr"/>
      <c r="L143" t="inlineStr"/>
      <c r="M143" t="inlineStr"/>
      <c r="N143" t="n">
        <v>0</v>
      </c>
      <c r="O143" t="inlineStr"/>
      <c r="P143" t="inlineStr"/>
      <c r="Q143" t="inlineStr"/>
      <c r="R143" t="inlineStr"/>
      <c r="S143" t="inlineStr"/>
      <c r="T143" t="n">
        <v>0</v>
      </c>
      <c r="U143" t="n">
        <v>500000000</v>
      </c>
      <c r="V143" t="inlineStr"/>
      <c r="W143" t="inlineStr">
        <is>
          <t>déterminé</t>
        </is>
      </c>
    </row>
    <row r="144" ht="15" customHeight="1">
      <c r="A144" s="150" t="inlineStr">
        <is>
          <t>PAT et CGA</t>
        </is>
      </c>
      <c r="B144" t="inlineStr">
        <is>
          <t>Energie</t>
        </is>
      </c>
      <c r="C144" t="inlineStr">
        <is>
          <t>Viande chevaline</t>
        </is>
      </c>
      <c r="D144" t="inlineStr">
        <is>
          <t>France</t>
        </is>
      </c>
      <c r="E144" t="inlineStr">
        <is>
          <t>2015</t>
        </is>
      </c>
      <c r="F144" t="inlineStr">
        <is>
          <t>kt</t>
        </is>
      </c>
      <c r="G144" t="inlineStr"/>
      <c r="H144" t="inlineStr"/>
      <c r="I144" t="inlineStr"/>
      <c r="J144" t="inlineStr"/>
      <c r="K144" t="inlineStr"/>
      <c r="L144" t="inlineStr"/>
      <c r="M144" t="inlineStr"/>
      <c r="N144" t="n">
        <v>0.02</v>
      </c>
      <c r="O144" t="inlineStr"/>
      <c r="P144" t="inlineStr"/>
      <c r="Q144" t="inlineStr"/>
      <c r="R144" t="inlineStr"/>
      <c r="S144" t="inlineStr"/>
      <c r="T144" t="n">
        <v>0</v>
      </c>
      <c r="U144" t="n">
        <v>500000000</v>
      </c>
      <c r="V144" t="inlineStr"/>
      <c r="W144" t="inlineStr">
        <is>
          <t>déterminé</t>
        </is>
      </c>
    </row>
    <row r="145" ht="15" customHeight="1">
      <c r="A145" s="150" t="inlineStr">
        <is>
          <t>PAT et CGA</t>
        </is>
      </c>
      <c r="B145" t="inlineStr">
        <is>
          <t>Fertilisation</t>
        </is>
      </c>
      <c r="C145" t="inlineStr">
        <is>
          <t>Viande chevaline</t>
        </is>
      </c>
      <c r="D145" t="inlineStr">
        <is>
          <t>France</t>
        </is>
      </c>
      <c r="E145" t="inlineStr">
        <is>
          <t>2015</t>
        </is>
      </c>
      <c r="F145" t="inlineStr">
        <is>
          <t>kt</t>
        </is>
      </c>
      <c r="G145" t="inlineStr"/>
      <c r="H145" t="inlineStr"/>
      <c r="I145" t="inlineStr"/>
      <c r="J145" t="inlineStr"/>
      <c r="K145" t="inlineStr"/>
      <c r="L145" t="inlineStr"/>
      <c r="M145" t="inlineStr"/>
      <c r="N145" t="n">
        <v>0.02</v>
      </c>
      <c r="O145" t="inlineStr"/>
      <c r="P145" t="inlineStr"/>
      <c r="Q145" t="inlineStr"/>
      <c r="R145" t="inlineStr"/>
      <c r="S145" t="inlineStr"/>
      <c r="T145" t="n">
        <v>0</v>
      </c>
      <c r="U145" t="n">
        <v>500000000</v>
      </c>
      <c r="V145" t="inlineStr"/>
      <c r="W145" t="inlineStr">
        <is>
          <t>déterminé</t>
        </is>
      </c>
    </row>
    <row r="146" ht="15" customHeight="1">
      <c r="A146" s="150" t="inlineStr">
        <is>
          <t>PAT et CGA</t>
        </is>
      </c>
      <c r="B146" t="inlineStr">
        <is>
          <t>Autres industries</t>
        </is>
      </c>
      <c r="C146" t="inlineStr">
        <is>
          <t>Viande chevaline</t>
        </is>
      </c>
      <c r="D146" t="inlineStr">
        <is>
          <t>France</t>
        </is>
      </c>
      <c r="E146" t="inlineStr">
        <is>
          <t>2015</t>
        </is>
      </c>
      <c r="F146" t="inlineStr">
        <is>
          <t>kt</t>
        </is>
      </c>
      <c r="G146" t="inlineStr"/>
      <c r="H146" t="inlineStr"/>
      <c r="I146" t="inlineStr"/>
      <c r="J146" t="inlineStr"/>
      <c r="K146" t="inlineStr"/>
      <c r="L146" t="inlineStr"/>
      <c r="M146" t="inlineStr"/>
      <c r="N146" t="n">
        <v>0.07000000000000001</v>
      </c>
      <c r="O146" t="inlineStr"/>
      <c r="P146" t="inlineStr"/>
      <c r="Q146" t="inlineStr"/>
      <c r="R146" t="inlineStr"/>
      <c r="S146" t="inlineStr"/>
      <c r="T146" t="n">
        <v>0</v>
      </c>
      <c r="U146" t="n">
        <v>500000000</v>
      </c>
      <c r="V146" t="inlineStr"/>
      <c r="W146" t="inlineStr">
        <is>
          <t>déterminé</t>
        </is>
      </c>
    </row>
    <row r="147" ht="15" customHeight="1">
      <c r="A147" s="150" t="inlineStr">
        <is>
          <t>PAT et CGA</t>
        </is>
      </c>
      <c r="B147" t="inlineStr">
        <is>
          <t>Autres usages (ou usages inconnus)</t>
        </is>
      </c>
      <c r="C147" t="inlineStr">
        <is>
          <t>Viande chevaline</t>
        </is>
      </c>
      <c r="D147" t="inlineStr">
        <is>
          <t>France</t>
        </is>
      </c>
      <c r="E147" t="inlineStr">
        <is>
          <t>2015</t>
        </is>
      </c>
      <c r="F147" t="inlineStr">
        <is>
          <t>kt</t>
        </is>
      </c>
      <c r="G147" t="inlineStr"/>
      <c r="H147" t="inlineStr"/>
      <c r="I147" t="inlineStr"/>
      <c r="J147" t="inlineStr"/>
      <c r="K147" t="inlineStr"/>
      <c r="L147" t="inlineStr"/>
      <c r="M147" t="inlineStr"/>
      <c r="N147" t="n">
        <v>0</v>
      </c>
      <c r="O147" t="inlineStr"/>
      <c r="P147" t="inlineStr"/>
      <c r="Q147" t="inlineStr"/>
      <c r="R147" t="inlineStr"/>
      <c r="S147" t="inlineStr"/>
      <c r="T147" t="n">
        <v>0</v>
      </c>
      <c r="U147" t="n">
        <v>500000000</v>
      </c>
      <c r="V147" t="inlineStr"/>
      <c r="W147" t="inlineStr">
        <is>
          <t>déterminé</t>
        </is>
      </c>
    </row>
    <row r="148" ht="15" customHeight="1">
      <c r="A148" s="150" t="inlineStr">
        <is>
          <t>PAT et CGA</t>
        </is>
      </c>
      <c r="B148" t="inlineStr">
        <is>
          <t>Export</t>
        </is>
      </c>
      <c r="C148" t="inlineStr">
        <is>
          <t>Viande chevaline</t>
        </is>
      </c>
      <c r="D148" t="inlineStr">
        <is>
          <t>France</t>
        </is>
      </c>
      <c r="E148" t="inlineStr">
        <is>
          <t>2015</t>
        </is>
      </c>
      <c r="F148" t="inlineStr">
        <is>
          <t>kt</t>
        </is>
      </c>
      <c r="G148" t="inlineStr"/>
      <c r="H148" t="inlineStr"/>
      <c r="I148" t="inlineStr"/>
      <c r="J148" t="inlineStr"/>
      <c r="K148" t="inlineStr"/>
      <c r="L148" t="inlineStr"/>
      <c r="M148" t="inlineStr"/>
      <c r="N148" t="n">
        <v>0.79</v>
      </c>
      <c r="O148" t="inlineStr"/>
      <c r="P148" t="inlineStr"/>
      <c r="Q148" t="inlineStr"/>
      <c r="R148" t="inlineStr"/>
      <c r="S148" t="inlineStr"/>
      <c r="T148" t="n">
        <v>0</v>
      </c>
      <c r="U148" t="n">
        <v>500000000</v>
      </c>
      <c r="V148" t="inlineStr"/>
      <c r="W148" t="inlineStr">
        <is>
          <t>déterminé</t>
        </is>
      </c>
    </row>
    <row r="149" ht="15" customHeight="1">
      <c r="A149" s="150" t="inlineStr">
        <is>
          <t>PAT et CGA</t>
        </is>
      </c>
      <c r="B149" t="inlineStr">
        <is>
          <t>Autres IAA</t>
        </is>
      </c>
      <c r="C149" t="inlineStr">
        <is>
          <t>Viande chevaline</t>
        </is>
      </c>
      <c r="D149" t="inlineStr">
        <is>
          <t>France</t>
        </is>
      </c>
      <c r="E149" t="inlineStr">
        <is>
          <t>2015</t>
        </is>
      </c>
      <c r="F149" t="inlineStr">
        <is>
          <t>kt</t>
        </is>
      </c>
      <c r="G149" t="inlineStr"/>
      <c r="H149" t="inlineStr"/>
      <c r="I149" t="inlineStr"/>
      <c r="J149" t="inlineStr"/>
      <c r="K149" t="inlineStr"/>
      <c r="L149" t="inlineStr"/>
      <c r="M149" t="inlineStr"/>
      <c r="N149" t="n">
        <v>0.04</v>
      </c>
      <c r="O149" t="inlineStr"/>
      <c r="P149" t="inlineStr"/>
      <c r="Q149" t="inlineStr"/>
      <c r="R149" t="inlineStr"/>
      <c r="S149" t="inlineStr"/>
      <c r="T149" t="n">
        <v>0</v>
      </c>
      <c r="U149" t="n">
        <v>500000000</v>
      </c>
      <c r="V149" t="inlineStr"/>
      <c r="W149" t="inlineStr">
        <is>
          <t>déterminé</t>
        </is>
      </c>
    </row>
    <row r="150" ht="15" customHeight="1">
      <c r="A150" s="150" t="inlineStr">
        <is>
          <t>PAT et CGA</t>
        </is>
      </c>
      <c r="B150" t="inlineStr">
        <is>
          <t>Alimentation humaine</t>
        </is>
      </c>
      <c r="C150" t="inlineStr">
        <is>
          <t>Viande chevaline</t>
        </is>
      </c>
      <c r="D150" t="inlineStr">
        <is>
          <t>France</t>
        </is>
      </c>
      <c r="E150" t="inlineStr">
        <is>
          <t>2015</t>
        </is>
      </c>
      <c r="F150" t="inlineStr">
        <is>
          <t>kt</t>
        </is>
      </c>
      <c r="G150" t="inlineStr"/>
      <c r="H150" t="inlineStr"/>
      <c r="I150" t="inlineStr"/>
      <c r="J150" t="inlineStr"/>
      <c r="K150" t="inlineStr"/>
      <c r="L150" t="inlineStr"/>
      <c r="M150" t="inlineStr"/>
      <c r="N150" t="n">
        <v>0.04</v>
      </c>
      <c r="O150" t="inlineStr"/>
      <c r="P150" t="inlineStr"/>
      <c r="Q150" t="inlineStr"/>
      <c r="R150" t="inlineStr"/>
      <c r="S150" t="inlineStr"/>
      <c r="T150" t="n">
        <v>0</v>
      </c>
      <c r="U150" t="n">
        <v>500000000</v>
      </c>
      <c r="V150" t="inlineStr"/>
      <c r="W150" t="inlineStr">
        <is>
          <t>déterminé</t>
        </is>
      </c>
    </row>
    <row r="151" ht="15" customHeight="1">
      <c r="A151" s="150" t="inlineStr">
        <is>
          <t>PAT et CGA</t>
        </is>
      </c>
      <c r="B151" t="inlineStr">
        <is>
          <t>Usages alimentaires</t>
        </is>
      </c>
      <c r="C151" t="inlineStr">
        <is>
          <t>Viande chevaline</t>
        </is>
      </c>
      <c r="D151" t="inlineStr">
        <is>
          <t>France</t>
        </is>
      </c>
      <c r="E151" t="inlineStr">
        <is>
          <t>2015</t>
        </is>
      </c>
      <c r="F151" t="inlineStr">
        <is>
          <t>kt</t>
        </is>
      </c>
      <c r="G151" t="inlineStr"/>
      <c r="H151" t="inlineStr"/>
      <c r="I151" t="inlineStr"/>
      <c r="J151" t="inlineStr"/>
      <c r="K151" t="inlineStr"/>
      <c r="L151" t="inlineStr"/>
      <c r="M151" t="inlineStr"/>
      <c r="N151" t="n">
        <v>0.51</v>
      </c>
      <c r="O151" t="inlineStr"/>
      <c r="P151" t="inlineStr"/>
      <c r="Q151" t="inlineStr"/>
      <c r="R151" t="inlineStr"/>
      <c r="S151" t="inlineStr"/>
      <c r="T151" t="n">
        <v>0</v>
      </c>
      <c r="U151" t="n">
        <v>500000000</v>
      </c>
      <c r="V151" t="inlineStr"/>
      <c r="W151" t="inlineStr">
        <is>
          <t>déterminé</t>
        </is>
      </c>
    </row>
    <row r="152" ht="15" customHeight="1">
      <c r="A152" s="150" t="inlineStr">
        <is>
          <t>PAT et CGA</t>
        </is>
      </c>
      <c r="B152" t="inlineStr">
        <is>
          <t>Alimentation animale</t>
        </is>
      </c>
      <c r="C152" t="inlineStr">
        <is>
          <t>Viande chevaline</t>
        </is>
      </c>
      <c r="D152" t="inlineStr">
        <is>
          <t>France</t>
        </is>
      </c>
      <c r="E152" t="inlineStr">
        <is>
          <t>2015</t>
        </is>
      </c>
      <c r="F152" t="inlineStr">
        <is>
          <t>kt</t>
        </is>
      </c>
      <c r="G152" t="inlineStr"/>
      <c r="H152" t="inlineStr"/>
      <c r="I152" t="inlineStr"/>
      <c r="J152" t="inlineStr"/>
      <c r="K152" t="inlineStr"/>
      <c r="L152" t="inlineStr"/>
      <c r="M152" t="inlineStr"/>
      <c r="N152" t="n">
        <v>0.47</v>
      </c>
      <c r="O152" t="inlineStr"/>
      <c r="P152" t="inlineStr"/>
      <c r="Q152" t="inlineStr"/>
      <c r="R152" t="inlineStr"/>
      <c r="S152" t="inlineStr"/>
      <c r="T152" t="n">
        <v>0</v>
      </c>
      <c r="U152" t="n">
        <v>500000000</v>
      </c>
      <c r="V152" t="inlineStr"/>
      <c r="W152" t="inlineStr">
        <is>
          <t>déterminé</t>
        </is>
      </c>
    </row>
    <row r="153" ht="15" customHeight="1">
      <c r="A153" s="150" t="inlineStr">
        <is>
          <t>PAT et CGA</t>
        </is>
      </c>
      <c r="B153" t="inlineStr">
        <is>
          <t>Débouchés</t>
        </is>
      </c>
      <c r="C153" t="inlineStr">
        <is>
          <t>Viande chevaline</t>
        </is>
      </c>
      <c r="D153" t="inlineStr">
        <is>
          <t>France</t>
        </is>
      </c>
      <c r="E153" t="inlineStr">
        <is>
          <t>2015</t>
        </is>
      </c>
      <c r="F153" t="inlineStr">
        <is>
          <t>kt</t>
        </is>
      </c>
      <c r="G153" t="inlineStr"/>
      <c r="H153" t="inlineStr"/>
      <c r="I153" t="inlineStr"/>
      <c r="J153" t="inlineStr"/>
      <c r="K153" t="inlineStr"/>
      <c r="L153" t="inlineStr"/>
      <c r="M153" t="inlineStr"/>
      <c r="N153" t="n">
        <v>0.62</v>
      </c>
      <c r="O153" t="inlineStr"/>
      <c r="P153" t="inlineStr"/>
      <c r="Q153" t="inlineStr"/>
      <c r="R153" t="inlineStr"/>
      <c r="S153" t="inlineStr"/>
      <c r="T153" t="n">
        <v>0</v>
      </c>
      <c r="U153" t="n">
        <v>500000000</v>
      </c>
      <c r="V153" t="inlineStr"/>
      <c r="W153" t="inlineStr">
        <is>
          <t>déterminé</t>
        </is>
      </c>
    </row>
    <row r="154" ht="15" customHeight="1">
      <c r="A154" s="150" t="inlineStr">
        <is>
          <t>PAT et CGA</t>
        </is>
      </c>
      <c r="B154" t="inlineStr">
        <is>
          <t>Usages non-alimentaires</t>
        </is>
      </c>
      <c r="C154" t="inlineStr">
        <is>
          <t>Viande chevaline</t>
        </is>
      </c>
      <c r="D154" t="inlineStr">
        <is>
          <t>France</t>
        </is>
      </c>
      <c r="E154" t="inlineStr">
        <is>
          <t>2015</t>
        </is>
      </c>
      <c r="F154" t="inlineStr">
        <is>
          <t>kt</t>
        </is>
      </c>
      <c r="G154" t="inlineStr"/>
      <c r="H154" t="inlineStr"/>
      <c r="I154" t="inlineStr"/>
      <c r="J154" t="inlineStr"/>
      <c r="K154" t="inlineStr"/>
      <c r="L154" t="inlineStr"/>
      <c r="M154" t="inlineStr"/>
      <c r="N154" t="n">
        <v>0.11</v>
      </c>
      <c r="O154" t="inlineStr"/>
      <c r="P154" t="inlineStr"/>
      <c r="Q154" t="inlineStr"/>
      <c r="R154" t="inlineStr"/>
      <c r="S154" t="inlineStr"/>
      <c r="T154" t="n">
        <v>0</v>
      </c>
      <c r="U154" t="n">
        <v>500000000</v>
      </c>
      <c r="V154" t="inlineStr"/>
      <c r="W154" t="inlineStr">
        <is>
          <t>déterminé</t>
        </is>
      </c>
    </row>
    <row r="155" ht="15" customHeight="1">
      <c r="A155" s="150" t="inlineStr">
        <is>
          <t>Protéines animales transformées</t>
        </is>
      </c>
      <c r="B155" t="inlineStr">
        <is>
          <t>Charcuterie industrielle</t>
        </is>
      </c>
      <c r="C155" t="inlineStr">
        <is>
          <t>Viande chevaline</t>
        </is>
      </c>
      <c r="D155" t="inlineStr">
        <is>
          <t>France</t>
        </is>
      </c>
      <c r="E155" t="inlineStr">
        <is>
          <t>2015</t>
        </is>
      </c>
      <c r="F155" t="inlineStr">
        <is>
          <t>kt</t>
        </is>
      </c>
      <c r="G155" t="inlineStr"/>
      <c r="H155" t="inlineStr"/>
      <c r="I155" t="inlineStr"/>
      <c r="J155" t="inlineStr"/>
      <c r="K155" t="inlineStr"/>
      <c r="L155" t="inlineStr"/>
      <c r="M155" t="inlineStr"/>
      <c r="N155" t="n">
        <v>0.01</v>
      </c>
      <c r="O155" t="n">
        <v>0</v>
      </c>
      <c r="P155" t="n">
        <v>0.02</v>
      </c>
      <c r="Q155" t="inlineStr"/>
      <c r="R155" t="inlineStr"/>
      <c r="S155" t="inlineStr"/>
      <c r="T155" t="n">
        <v>0</v>
      </c>
      <c r="U155" t="n">
        <v>500000000</v>
      </c>
      <c r="V155" t="inlineStr"/>
      <c r="W155" t="inlineStr">
        <is>
          <t>libre</t>
        </is>
      </c>
    </row>
    <row r="156" ht="15" customHeight="1">
      <c r="A156" s="150" t="inlineStr">
        <is>
          <t>Protéines animales transformées</t>
        </is>
      </c>
      <c r="B156" t="inlineStr">
        <is>
          <t>Fabrication de plats préparés</t>
        </is>
      </c>
      <c r="C156" t="inlineStr">
        <is>
          <t>Viande chevaline</t>
        </is>
      </c>
      <c r="D156" t="inlineStr">
        <is>
          <t>France</t>
        </is>
      </c>
      <c r="E156" t="inlineStr">
        <is>
          <t>2015</t>
        </is>
      </c>
      <c r="F156" t="inlineStr">
        <is>
          <t>kt</t>
        </is>
      </c>
      <c r="G156" t="inlineStr"/>
      <c r="H156" t="inlineStr"/>
      <c r="I156" t="inlineStr"/>
      <c r="J156" t="inlineStr"/>
      <c r="K156" t="inlineStr"/>
      <c r="L156" t="inlineStr"/>
      <c r="M156" t="inlineStr"/>
      <c r="N156" t="n">
        <v>0.01</v>
      </c>
      <c r="O156" t="n">
        <v>0</v>
      </c>
      <c r="P156" t="n">
        <v>0.02</v>
      </c>
      <c r="Q156" t="inlineStr"/>
      <c r="R156" t="inlineStr"/>
      <c r="S156" t="inlineStr"/>
      <c r="T156" t="n">
        <v>0</v>
      </c>
      <c r="U156" t="n">
        <v>500000000</v>
      </c>
      <c r="V156" t="inlineStr"/>
      <c r="W156" t="inlineStr">
        <is>
          <t>libre</t>
        </is>
      </c>
    </row>
    <row r="157" ht="15" customHeight="1">
      <c r="A157" s="150" t="inlineStr">
        <is>
          <t>Protéines animales transformées</t>
        </is>
      </c>
      <c r="B157" t="inlineStr">
        <is>
          <t>Alimentation animale rente</t>
        </is>
      </c>
      <c r="C157" t="inlineStr">
        <is>
          <t>Viande chevaline</t>
        </is>
      </c>
      <c r="D157" t="inlineStr">
        <is>
          <t>France</t>
        </is>
      </c>
      <c r="E157" t="inlineStr">
        <is>
          <t>2015</t>
        </is>
      </c>
      <c r="F157" t="inlineStr">
        <is>
          <t>kt</t>
        </is>
      </c>
      <c r="G157" t="inlineStr">
        <is>
          <t>Valorisation des PAT en alimentation animale rente</t>
        </is>
      </c>
      <c r="H157" t="inlineStr">
        <is>
          <t>SIFCO</t>
        </is>
      </c>
      <c r="I157" t="inlineStr">
        <is>
          <t>Statistique comprenant également les autres espèces ainsi que les exportations = extrapolation à partir de la production de C3 de chaque espèce et des exportations tous débouchés confondus</t>
        </is>
      </c>
      <c r="J157" t="inlineStr">
        <is>
          <t>Volume</t>
        </is>
      </c>
      <c r="K157" t="inlineStr">
        <is>
          <t>Valorisation des PAT en alimentation animale rente</t>
        </is>
      </c>
      <c r="L157" t="inlineStr">
        <is>
          <t>Coproduits - SIFCO</t>
        </is>
      </c>
      <c r="M157" t="inlineStr">
        <is>
          <t>Très faible</t>
        </is>
      </c>
      <c r="N157" t="n">
        <v>0.03</v>
      </c>
      <c r="O157" t="inlineStr"/>
      <c r="P157" t="inlineStr"/>
      <c r="Q157" t="n">
        <v>0.03</v>
      </c>
      <c r="R157" t="n">
        <v>0</v>
      </c>
      <c r="S157" t="n">
        <v>0.1</v>
      </c>
      <c r="T157" t="n">
        <v>0</v>
      </c>
      <c r="U157" t="n">
        <v>500000000</v>
      </c>
      <c r="V157" t="n">
        <v>0</v>
      </c>
      <c r="W157" t="inlineStr">
        <is>
          <t>mesuré</t>
        </is>
      </c>
    </row>
    <row r="158" ht="15" customHeight="1">
      <c r="A158" s="150" t="inlineStr">
        <is>
          <t>Protéines animales transformées</t>
        </is>
      </c>
      <c r="B158" t="inlineStr">
        <is>
          <t>Petfood</t>
        </is>
      </c>
      <c r="C158" t="inlineStr">
        <is>
          <t>Viande chevaline</t>
        </is>
      </c>
      <c r="D158" t="inlineStr">
        <is>
          <t>France</t>
        </is>
      </c>
      <c r="E158" t="inlineStr">
        <is>
          <t>2015</t>
        </is>
      </c>
      <c r="F158" t="inlineStr">
        <is>
          <t>kt</t>
        </is>
      </c>
      <c r="G158" t="inlineStr">
        <is>
          <t>Valorisation des PAT en petfood</t>
        </is>
      </c>
      <c r="H158" t="inlineStr">
        <is>
          <t>SIFCO</t>
        </is>
      </c>
      <c r="I158" t="inlineStr">
        <is>
          <t>Statistique comprenant également les autres espèces ainsi que les exportations = extrapolation à partir de la production de C3 de chaque espèce et des exportations tous débouchés confondus</t>
        </is>
      </c>
      <c r="J158" t="inlineStr">
        <is>
          <t>Volume</t>
        </is>
      </c>
      <c r="K158" t="inlineStr">
        <is>
          <t>Valorisation des PAT en petfood</t>
        </is>
      </c>
      <c r="L158" t="inlineStr">
        <is>
          <t>Coproduits - SIFCO</t>
        </is>
      </c>
      <c r="M158" t="inlineStr">
        <is>
          <t>Très faible</t>
        </is>
      </c>
      <c r="N158" t="n">
        <v>0.4</v>
      </c>
      <c r="O158" t="inlineStr"/>
      <c r="P158" t="inlineStr"/>
      <c r="Q158" t="n">
        <v>0.4</v>
      </c>
      <c r="R158" t="n">
        <v>0.02</v>
      </c>
      <c r="S158" t="n">
        <v>0.1</v>
      </c>
      <c r="T158" t="n">
        <v>0</v>
      </c>
      <c r="U158" t="n">
        <v>500000000</v>
      </c>
      <c r="V158" t="n">
        <v>0</v>
      </c>
      <c r="W158" t="inlineStr">
        <is>
          <t>mesuré</t>
        </is>
      </c>
    </row>
    <row r="159" ht="15" customHeight="1">
      <c r="A159" s="150" t="inlineStr">
        <is>
          <t>Protéines animales transformées</t>
        </is>
      </c>
      <c r="B159" t="inlineStr">
        <is>
          <t>Aquaculture</t>
        </is>
      </c>
      <c r="C159" t="inlineStr">
        <is>
          <t>Viande chevaline</t>
        </is>
      </c>
      <c r="D159" t="inlineStr">
        <is>
          <t>France</t>
        </is>
      </c>
      <c r="E159" t="inlineStr">
        <is>
          <t>2015</t>
        </is>
      </c>
      <c r="F159" t="inlineStr">
        <is>
          <t>kt</t>
        </is>
      </c>
      <c r="G159" t="inlineStr">
        <is>
          <t>Valorisation des PAT en aquaculture</t>
        </is>
      </c>
      <c r="H159" t="inlineStr">
        <is>
          <t>SIFCO</t>
        </is>
      </c>
      <c r="I159" t="inlineStr">
        <is>
          <t>Statistique comprenant également les autres espèces ainsi que les exportations = extrapolation à partir de la production de C3 de chaque espèce et des exportations tous débouchés confondus</t>
        </is>
      </c>
      <c r="J159" t="inlineStr">
        <is>
          <t>Volume</t>
        </is>
      </c>
      <c r="K159" t="inlineStr">
        <is>
          <t>Valorisation des PAT en aquaculture</t>
        </is>
      </c>
      <c r="L159" t="inlineStr">
        <is>
          <t>Coproduits - SIFCO</t>
        </is>
      </c>
      <c r="M159" t="inlineStr">
        <is>
          <t>Très faible</t>
        </is>
      </c>
      <c r="N159" t="n">
        <v>0</v>
      </c>
      <c r="O159" t="inlineStr"/>
      <c r="P159" t="inlineStr"/>
      <c r="Q159" t="n">
        <v>0</v>
      </c>
      <c r="R159" t="n">
        <v>0</v>
      </c>
      <c r="S159" t="inlineStr"/>
      <c r="T159" t="n">
        <v>0</v>
      </c>
      <c r="U159" t="n">
        <v>500000000</v>
      </c>
      <c r="V159" t="n">
        <v>0</v>
      </c>
      <c r="W159" t="inlineStr">
        <is>
          <t>mesuré</t>
        </is>
      </c>
    </row>
    <row r="160" ht="15" customHeight="1">
      <c r="A160" s="150" t="inlineStr">
        <is>
          <t>Protéines animales transformées</t>
        </is>
      </c>
      <c r="B160" t="inlineStr">
        <is>
          <t>Energie</t>
        </is>
      </c>
      <c r="C160" t="inlineStr">
        <is>
          <t>Viande chevaline</t>
        </is>
      </c>
      <c r="D160" t="inlineStr">
        <is>
          <t>France</t>
        </is>
      </c>
      <c r="E160" t="inlineStr">
        <is>
          <t>2015</t>
        </is>
      </c>
      <c r="F160" t="inlineStr">
        <is>
          <t>kt</t>
        </is>
      </c>
      <c r="G160" t="inlineStr">
        <is>
          <t>Valorisation des PAT en énergie</t>
        </is>
      </c>
      <c r="H160" t="inlineStr">
        <is>
          <t>SIFCO</t>
        </is>
      </c>
      <c r="I160" t="inlineStr">
        <is>
          <t>Statistique comprenant également les autres espèces ainsi que les exportations = extrapolation à partir de la production de C3 de chaque espèce et des exportations tous débouchés confondus</t>
        </is>
      </c>
      <c r="J160" t="inlineStr">
        <is>
          <t>Volume</t>
        </is>
      </c>
      <c r="K160" t="inlineStr">
        <is>
          <t>Valorisation des PAT en énergie</t>
        </is>
      </c>
      <c r="L160" t="inlineStr">
        <is>
          <t>Coproduits - SIFCO</t>
        </is>
      </c>
      <c r="M160" t="inlineStr">
        <is>
          <t>Très faible</t>
        </is>
      </c>
      <c r="N160" t="n">
        <v>0</v>
      </c>
      <c r="O160" t="inlineStr"/>
      <c r="P160" t="inlineStr"/>
      <c r="Q160" t="n">
        <v>0</v>
      </c>
      <c r="R160" t="n">
        <v>0</v>
      </c>
      <c r="S160" t="n">
        <v>0.1</v>
      </c>
      <c r="T160" t="n">
        <v>0</v>
      </c>
      <c r="U160" t="n">
        <v>500000000</v>
      </c>
      <c r="V160" t="n">
        <v>0</v>
      </c>
      <c r="W160" t="inlineStr">
        <is>
          <t>mesuré</t>
        </is>
      </c>
    </row>
    <row r="161" ht="15" customHeight="1">
      <c r="A161" s="150" t="inlineStr">
        <is>
          <t>Protéines animales transformées</t>
        </is>
      </c>
      <c r="B161" t="inlineStr">
        <is>
          <t>Fertilisation</t>
        </is>
      </c>
      <c r="C161" t="inlineStr">
        <is>
          <t>Viande chevaline</t>
        </is>
      </c>
      <c r="D161" t="inlineStr">
        <is>
          <t>France</t>
        </is>
      </c>
      <c r="E161" t="inlineStr">
        <is>
          <t>2015</t>
        </is>
      </c>
      <c r="F161" t="inlineStr">
        <is>
          <t>kt</t>
        </is>
      </c>
      <c r="G161" t="inlineStr">
        <is>
          <t>Valorisation des PAT en fertilisation</t>
        </is>
      </c>
      <c r="H161" t="inlineStr">
        <is>
          <t>SIFCO</t>
        </is>
      </c>
      <c r="I161" t="inlineStr">
        <is>
          <t>Statistique comprenant également les autres espèces ainsi que les exportations = extrapolation à partir de la production de C3 de chaque espèce et des exportations tous débouchés confondus</t>
        </is>
      </c>
      <c r="J161" t="inlineStr">
        <is>
          <t>Volume</t>
        </is>
      </c>
      <c r="K161" t="inlineStr">
        <is>
          <t>Valorisation des PAT en fertilisation</t>
        </is>
      </c>
      <c r="L161" t="inlineStr">
        <is>
          <t>Coproduits - SIFCO</t>
        </is>
      </c>
      <c r="M161" t="inlineStr">
        <is>
          <t>Très faible</t>
        </is>
      </c>
      <c r="N161" t="n">
        <v>0.02</v>
      </c>
      <c r="O161" t="inlineStr"/>
      <c r="P161" t="inlineStr"/>
      <c r="Q161" t="n">
        <v>0.02</v>
      </c>
      <c r="R161" t="n">
        <v>0</v>
      </c>
      <c r="S161" t="n">
        <v>0.1</v>
      </c>
      <c r="T161" t="n">
        <v>0</v>
      </c>
      <c r="U161" t="n">
        <v>500000000</v>
      </c>
      <c r="V161" t="n">
        <v>0</v>
      </c>
      <c r="W161" t="inlineStr">
        <is>
          <t>mesuré</t>
        </is>
      </c>
    </row>
    <row r="162" ht="15" customHeight="1">
      <c r="A162" s="150" t="inlineStr">
        <is>
          <t>Protéines animales transformées</t>
        </is>
      </c>
      <c r="B162" t="inlineStr">
        <is>
          <t>Autres industries</t>
        </is>
      </c>
      <c r="C162" t="inlineStr">
        <is>
          <t>Viande chevaline</t>
        </is>
      </c>
      <c r="D162" t="inlineStr">
        <is>
          <t>France</t>
        </is>
      </c>
      <c r="E162" t="inlineStr">
        <is>
          <t>2015</t>
        </is>
      </c>
      <c r="F162" t="inlineStr">
        <is>
          <t>kt</t>
        </is>
      </c>
      <c r="G162" t="inlineStr">
        <is>
          <t>Valorisation des PAT par les autres industries</t>
        </is>
      </c>
      <c r="H162" t="inlineStr">
        <is>
          <t>SIFCO</t>
        </is>
      </c>
      <c r="I162" t="inlineStr">
        <is>
          <t>Statistique comprenant également les autres espèces ainsi que les exportations = extrapolation à partir de la production de C3 de chaque espèce et des exportations tous débouchés confondus</t>
        </is>
      </c>
      <c r="J162" t="inlineStr">
        <is>
          <t>Volume</t>
        </is>
      </c>
      <c r="K162" t="inlineStr">
        <is>
          <t>Valorisation des PAT par les autres industries</t>
        </is>
      </c>
      <c r="L162" t="inlineStr">
        <is>
          <t>Coproduits - SIFCO</t>
        </is>
      </c>
      <c r="M162" t="inlineStr">
        <is>
          <t>Très faible</t>
        </is>
      </c>
      <c r="N162" t="n">
        <v>0</v>
      </c>
      <c r="O162" t="inlineStr"/>
      <c r="P162" t="inlineStr"/>
      <c r="Q162" t="n">
        <v>0</v>
      </c>
      <c r="R162" t="n">
        <v>0</v>
      </c>
      <c r="S162" t="n">
        <v>0.1</v>
      </c>
      <c r="T162" t="n">
        <v>0</v>
      </c>
      <c r="U162" t="n">
        <v>500000000</v>
      </c>
      <c r="V162" t="n">
        <v>0</v>
      </c>
      <c r="W162" t="inlineStr">
        <is>
          <t>mesuré</t>
        </is>
      </c>
    </row>
    <row r="163" ht="15" customHeight="1">
      <c r="A163" s="150" t="inlineStr">
        <is>
          <t>Protéines animales transformées</t>
        </is>
      </c>
      <c r="B163" t="inlineStr">
        <is>
          <t>Autres usages (ou usages inconnus)</t>
        </is>
      </c>
      <c r="C163" t="inlineStr">
        <is>
          <t>Viande chevaline</t>
        </is>
      </c>
      <c r="D163" t="inlineStr">
        <is>
          <t>France</t>
        </is>
      </c>
      <c r="E163" t="inlineStr">
        <is>
          <t>2015</t>
        </is>
      </c>
      <c r="F163" t="inlineStr">
        <is>
          <t>kt</t>
        </is>
      </c>
      <c r="G163" t="inlineStr">
        <is>
          <t>Valorisation des PAT pour d'autres usages</t>
        </is>
      </c>
      <c r="H163" t="inlineStr">
        <is>
          <t>SIFCO</t>
        </is>
      </c>
      <c r="I163" t="inlineStr">
        <is>
          <t>Statistique comprenant également les autres espèces ainsi que les exportations = extrapolation à partir de la production de C3 de chaque espèce et des exportations tous débouchés confondus</t>
        </is>
      </c>
      <c r="J163" t="inlineStr">
        <is>
          <t>Volume</t>
        </is>
      </c>
      <c r="K163" t="inlineStr">
        <is>
          <t>Valorisation des PAT pour d'autres usages</t>
        </is>
      </c>
      <c r="L163" t="inlineStr">
        <is>
          <t>Coproduits - SIFCO</t>
        </is>
      </c>
      <c r="M163" t="inlineStr">
        <is>
          <t>Très faible</t>
        </is>
      </c>
      <c r="N163" t="n">
        <v>0</v>
      </c>
      <c r="O163" t="inlineStr"/>
      <c r="P163" t="inlineStr"/>
      <c r="Q163" t="n">
        <v>0</v>
      </c>
      <c r="R163" t="n">
        <v>0</v>
      </c>
      <c r="S163" t="inlineStr"/>
      <c r="T163" t="n">
        <v>0</v>
      </c>
      <c r="U163" t="n">
        <v>500000000</v>
      </c>
      <c r="V163" t="n">
        <v>0</v>
      </c>
      <c r="W163" t="inlineStr">
        <is>
          <t>mesuré</t>
        </is>
      </c>
    </row>
    <row r="164" ht="15" customHeight="1">
      <c r="A164" s="150" t="inlineStr">
        <is>
          <t>Protéines animales transformées</t>
        </is>
      </c>
      <c r="B164" t="inlineStr">
        <is>
          <t>Export</t>
        </is>
      </c>
      <c r="C164" t="inlineStr">
        <is>
          <t>Viande chevaline</t>
        </is>
      </c>
      <c r="D164" t="inlineStr">
        <is>
          <t>France</t>
        </is>
      </c>
      <c r="E164" t="inlineStr">
        <is>
          <t>2015</t>
        </is>
      </c>
      <c r="F164" t="inlineStr">
        <is>
          <t>kt</t>
        </is>
      </c>
      <c r="G164" t="inlineStr">
        <is>
          <t>Part de PAT exportées = 47,29 % (SIFCO)</t>
        </is>
      </c>
      <c r="H164" t="inlineStr">
        <is>
          <t>SIFCO</t>
        </is>
      </c>
      <c r="I164" t="inlineStr">
        <is>
          <t>Extrapolation à partir des exportations tous débouchés confondus</t>
        </is>
      </c>
      <c r="J164" t="inlineStr">
        <is>
          <t>Répartition</t>
        </is>
      </c>
      <c r="K164" t="inlineStr">
        <is>
          <t>Part de PAT exportées</t>
        </is>
      </c>
      <c r="L164" t="inlineStr">
        <is>
          <t>Coproduits - SIFCO</t>
        </is>
      </c>
      <c r="M164" t="inlineStr">
        <is>
          <t>Très faible</t>
        </is>
      </c>
      <c r="N164" t="n">
        <v>0.42</v>
      </c>
      <c r="O164" t="inlineStr"/>
      <c r="P164" t="inlineStr"/>
      <c r="Q164" t="inlineStr"/>
      <c r="R164" t="inlineStr"/>
      <c r="S164" t="inlineStr"/>
      <c r="T164" t="n">
        <v>0</v>
      </c>
      <c r="U164" t="n">
        <v>500000000</v>
      </c>
      <c r="V164" t="inlineStr"/>
      <c r="W164" t="inlineStr">
        <is>
          <t>déterminé</t>
        </is>
      </c>
    </row>
    <row r="165" ht="15" customHeight="1">
      <c r="A165" s="150" t="inlineStr">
        <is>
          <t>Protéines animales transformées</t>
        </is>
      </c>
      <c r="B165" t="inlineStr">
        <is>
          <t>Autres IAA</t>
        </is>
      </c>
      <c r="C165" t="inlineStr">
        <is>
          <t>Viande chevaline</t>
        </is>
      </c>
      <c r="D165" t="inlineStr">
        <is>
          <t>France</t>
        </is>
      </c>
      <c r="E165" t="inlineStr">
        <is>
          <t>2015</t>
        </is>
      </c>
      <c r="F165" t="inlineStr">
        <is>
          <t>kt</t>
        </is>
      </c>
      <c r="G165" t="inlineStr">
        <is>
          <t>Valorisation des PAT par les autres IAA</t>
        </is>
      </c>
      <c r="H165" t="inlineStr">
        <is>
          <t>SIFCO</t>
        </is>
      </c>
      <c r="I165" t="inlineStr">
        <is>
          <t>Statistique comprenant également les autres espèces ainsi que les exportations = extrapolation à partir de la production de C3 de chaque espèce et des exportations tous débouchés confondus</t>
        </is>
      </c>
      <c r="J165" t="inlineStr">
        <is>
          <t>Volume</t>
        </is>
      </c>
      <c r="K165" t="inlineStr">
        <is>
          <t>Valorisation des PAT par les autres IAA</t>
        </is>
      </c>
      <c r="L165" t="inlineStr">
        <is>
          <t>Coproduits - SIFCO</t>
        </is>
      </c>
      <c r="M165" t="inlineStr">
        <is>
          <t>Très faible</t>
        </is>
      </c>
      <c r="N165" t="n">
        <v>0.02</v>
      </c>
      <c r="O165" t="inlineStr"/>
      <c r="P165" t="inlineStr"/>
      <c r="Q165" t="n">
        <v>0.02</v>
      </c>
      <c r="R165" t="n">
        <v>0</v>
      </c>
      <c r="S165" t="n">
        <v>0.1</v>
      </c>
      <c r="T165" t="n">
        <v>0</v>
      </c>
      <c r="U165" t="n">
        <v>500000000</v>
      </c>
      <c r="V165" t="n">
        <v>0</v>
      </c>
      <c r="W165" t="inlineStr">
        <is>
          <t>mesuré</t>
        </is>
      </c>
    </row>
    <row r="166" ht="15" customHeight="1">
      <c r="A166" s="150" t="inlineStr">
        <is>
          <t>Protéines animales transformées</t>
        </is>
      </c>
      <c r="B166" t="inlineStr">
        <is>
          <t>Alimentation humaine</t>
        </is>
      </c>
      <c r="C166" t="inlineStr">
        <is>
          <t>Viande chevaline</t>
        </is>
      </c>
      <c r="D166" t="inlineStr">
        <is>
          <t>France</t>
        </is>
      </c>
      <c r="E166" t="inlineStr">
        <is>
          <t>2015</t>
        </is>
      </c>
      <c r="F166" t="inlineStr">
        <is>
          <t>kt</t>
        </is>
      </c>
      <c r="G166" t="inlineStr"/>
      <c r="H166" t="inlineStr"/>
      <c r="I166" t="inlineStr"/>
      <c r="J166" t="inlineStr"/>
      <c r="K166" t="inlineStr"/>
      <c r="L166" t="inlineStr"/>
      <c r="M166" t="inlineStr"/>
      <c r="N166" t="n">
        <v>0.02</v>
      </c>
      <c r="O166" t="inlineStr"/>
      <c r="P166" t="inlineStr"/>
      <c r="Q166" t="inlineStr"/>
      <c r="R166" t="inlineStr"/>
      <c r="S166" t="inlineStr"/>
      <c r="T166" t="n">
        <v>0</v>
      </c>
      <c r="U166" t="n">
        <v>500000000</v>
      </c>
      <c r="V166" t="inlineStr"/>
      <c r="W166" t="inlineStr">
        <is>
          <t>déterminé</t>
        </is>
      </c>
    </row>
    <row r="167" ht="15" customHeight="1">
      <c r="A167" s="150" t="inlineStr">
        <is>
          <t>Protéines animales transformées</t>
        </is>
      </c>
      <c r="B167" t="inlineStr">
        <is>
          <t>Usages alimentaires</t>
        </is>
      </c>
      <c r="C167" t="inlineStr">
        <is>
          <t>Viande chevaline</t>
        </is>
      </c>
      <c r="D167" t="inlineStr">
        <is>
          <t>France</t>
        </is>
      </c>
      <c r="E167" t="inlineStr">
        <is>
          <t>2015</t>
        </is>
      </c>
      <c r="F167" t="inlineStr">
        <is>
          <t>kt</t>
        </is>
      </c>
      <c r="G167" t="inlineStr"/>
      <c r="H167" t="inlineStr"/>
      <c r="I167" t="inlineStr"/>
      <c r="J167" t="inlineStr"/>
      <c r="K167" t="inlineStr"/>
      <c r="L167" t="inlineStr"/>
      <c r="M167" t="inlineStr"/>
      <c r="N167" t="n">
        <v>0.44</v>
      </c>
      <c r="O167" t="inlineStr"/>
      <c r="P167" t="inlineStr"/>
      <c r="Q167" t="inlineStr"/>
      <c r="R167" t="inlineStr"/>
      <c r="S167" t="inlineStr"/>
      <c r="T167" t="n">
        <v>0</v>
      </c>
      <c r="U167" t="n">
        <v>500000000</v>
      </c>
      <c r="V167" t="inlineStr"/>
      <c r="W167" t="inlineStr">
        <is>
          <t>déterminé</t>
        </is>
      </c>
    </row>
    <row r="168" ht="15" customHeight="1">
      <c r="A168" s="150" t="inlineStr">
        <is>
          <t>Protéines animales transformées</t>
        </is>
      </c>
      <c r="B168" t="inlineStr">
        <is>
          <t>Alimentation animale</t>
        </is>
      </c>
      <c r="C168" t="inlineStr">
        <is>
          <t>Viande chevaline</t>
        </is>
      </c>
      <c r="D168" t="inlineStr">
        <is>
          <t>France</t>
        </is>
      </c>
      <c r="E168" t="inlineStr">
        <is>
          <t>2015</t>
        </is>
      </c>
      <c r="F168" t="inlineStr">
        <is>
          <t>kt</t>
        </is>
      </c>
      <c r="G168" t="inlineStr"/>
      <c r="H168" t="inlineStr"/>
      <c r="I168" t="inlineStr"/>
      <c r="J168" t="inlineStr"/>
      <c r="K168" t="inlineStr"/>
      <c r="L168" t="inlineStr"/>
      <c r="M168" t="inlineStr"/>
      <c r="N168" t="n">
        <v>0.42</v>
      </c>
      <c r="O168" t="inlineStr"/>
      <c r="P168" t="inlineStr"/>
      <c r="Q168" t="inlineStr"/>
      <c r="R168" t="inlineStr"/>
      <c r="S168" t="inlineStr"/>
      <c r="T168" t="n">
        <v>0</v>
      </c>
      <c r="U168" t="n">
        <v>500000000</v>
      </c>
      <c r="V168" t="inlineStr"/>
      <c r="W168" t="inlineStr">
        <is>
          <t>déterminé</t>
        </is>
      </c>
    </row>
    <row r="169" ht="15" customHeight="1">
      <c r="A169" s="150" t="inlineStr">
        <is>
          <t>Protéines animales transformées</t>
        </is>
      </c>
      <c r="B169" t="inlineStr">
        <is>
          <t>Débouchés</t>
        </is>
      </c>
      <c r="C169" t="inlineStr">
        <is>
          <t>Viande chevaline</t>
        </is>
      </c>
      <c r="D169" t="inlineStr">
        <is>
          <t>France</t>
        </is>
      </c>
      <c r="E169" t="inlineStr">
        <is>
          <t>2015</t>
        </is>
      </c>
      <c r="F169" t="inlineStr">
        <is>
          <t>kt</t>
        </is>
      </c>
      <c r="G169" t="inlineStr"/>
      <c r="H169" t="inlineStr"/>
      <c r="I169" t="inlineStr"/>
      <c r="J169" t="inlineStr"/>
      <c r="K169" t="inlineStr"/>
      <c r="L169" t="inlineStr"/>
      <c r="M169" t="inlineStr"/>
      <c r="N169" t="n">
        <v>0.47</v>
      </c>
      <c r="O169" t="inlineStr"/>
      <c r="P169" t="inlineStr"/>
      <c r="Q169" t="inlineStr"/>
      <c r="R169" t="inlineStr"/>
      <c r="S169" t="inlineStr"/>
      <c r="T169" t="n">
        <v>0</v>
      </c>
      <c r="U169" t="n">
        <v>500000000</v>
      </c>
      <c r="V169" t="inlineStr"/>
      <c r="W169" t="inlineStr">
        <is>
          <t>déterminé</t>
        </is>
      </c>
    </row>
    <row r="170" ht="15" customHeight="1">
      <c r="A170" s="150" t="inlineStr">
        <is>
          <t>Protéines animales transformées</t>
        </is>
      </c>
      <c r="B170" t="inlineStr">
        <is>
          <t>Usages non-alimentaires</t>
        </is>
      </c>
      <c r="C170" t="inlineStr">
        <is>
          <t>Viande chevaline</t>
        </is>
      </c>
      <c r="D170" t="inlineStr">
        <is>
          <t>France</t>
        </is>
      </c>
      <c r="E170" t="inlineStr">
        <is>
          <t>2015</t>
        </is>
      </c>
      <c r="F170" t="inlineStr">
        <is>
          <t>kt</t>
        </is>
      </c>
      <c r="G170" t="inlineStr"/>
      <c r="H170" t="inlineStr"/>
      <c r="I170" t="inlineStr"/>
      <c r="J170" t="inlineStr"/>
      <c r="K170" t="inlineStr"/>
      <c r="L170" t="inlineStr"/>
      <c r="M170" t="inlineStr"/>
      <c r="N170" t="n">
        <v>0.03</v>
      </c>
      <c r="O170" t="inlineStr"/>
      <c r="P170" t="inlineStr"/>
      <c r="Q170" t="inlineStr"/>
      <c r="R170" t="inlineStr"/>
      <c r="S170" t="inlineStr"/>
      <c r="T170" t="n">
        <v>0</v>
      </c>
      <c r="U170" t="n">
        <v>500000000</v>
      </c>
      <c r="V170" t="inlineStr"/>
      <c r="W170" t="inlineStr">
        <is>
          <t>déterminé</t>
        </is>
      </c>
    </row>
    <row r="171" ht="15" customHeight="1">
      <c r="A171" s="150" t="inlineStr">
        <is>
          <t>Corps gras animaux</t>
        </is>
      </c>
      <c r="B171" t="inlineStr">
        <is>
          <t>Charcuterie industrielle</t>
        </is>
      </c>
      <c r="C171" t="inlineStr">
        <is>
          <t>Viande chevaline</t>
        </is>
      </c>
      <c r="D171" t="inlineStr">
        <is>
          <t>France</t>
        </is>
      </c>
      <c r="E171" t="inlineStr">
        <is>
          <t>2015</t>
        </is>
      </c>
      <c r="F171" t="inlineStr">
        <is>
          <t>kt</t>
        </is>
      </c>
      <c r="G171" t="inlineStr"/>
      <c r="H171" t="inlineStr"/>
      <c r="I171" t="inlineStr"/>
      <c r="J171" t="inlineStr"/>
      <c r="K171" t="inlineStr"/>
      <c r="L171" t="inlineStr"/>
      <c r="M171" t="inlineStr"/>
      <c r="N171" t="n">
        <v>0.01</v>
      </c>
      <c r="O171" t="n">
        <v>0</v>
      </c>
      <c r="P171" t="n">
        <v>0.02</v>
      </c>
      <c r="Q171" t="inlineStr"/>
      <c r="R171" t="inlineStr"/>
      <c r="S171" t="inlineStr"/>
      <c r="T171" t="n">
        <v>0</v>
      </c>
      <c r="U171" t="n">
        <v>500000000</v>
      </c>
      <c r="V171" t="inlineStr"/>
      <c r="W171" t="inlineStr">
        <is>
          <t>libre</t>
        </is>
      </c>
    </row>
    <row r="172" ht="15" customHeight="1">
      <c r="A172" s="150" t="inlineStr">
        <is>
          <t>Corps gras animaux</t>
        </is>
      </c>
      <c r="B172" t="inlineStr">
        <is>
          <t>Fabrication de plats préparés</t>
        </is>
      </c>
      <c r="C172" t="inlineStr">
        <is>
          <t>Viande chevaline</t>
        </is>
      </c>
      <c r="D172" t="inlineStr">
        <is>
          <t>France</t>
        </is>
      </c>
      <c r="E172" t="inlineStr">
        <is>
          <t>2015</t>
        </is>
      </c>
      <c r="F172" t="inlineStr">
        <is>
          <t>kt</t>
        </is>
      </c>
      <c r="G172" t="inlineStr"/>
      <c r="H172" t="inlineStr"/>
      <c r="I172" t="inlineStr"/>
      <c r="J172" t="inlineStr"/>
      <c r="K172" t="inlineStr"/>
      <c r="L172" t="inlineStr"/>
      <c r="M172" t="inlineStr"/>
      <c r="N172" t="n">
        <v>0.01</v>
      </c>
      <c r="O172" t="n">
        <v>0</v>
      </c>
      <c r="P172" t="n">
        <v>0.02</v>
      </c>
      <c r="Q172" t="inlineStr"/>
      <c r="R172" t="inlineStr"/>
      <c r="S172" t="inlineStr"/>
      <c r="T172" t="n">
        <v>0</v>
      </c>
      <c r="U172" t="n">
        <v>500000000</v>
      </c>
      <c r="V172" t="inlineStr"/>
      <c r="W172" t="inlineStr">
        <is>
          <t>libre</t>
        </is>
      </c>
    </row>
    <row r="173" ht="15" customHeight="1">
      <c r="A173" s="150" t="inlineStr">
        <is>
          <t>Corps gras animaux</t>
        </is>
      </c>
      <c r="B173" t="inlineStr">
        <is>
          <t>Alimentation animale rente</t>
        </is>
      </c>
      <c r="C173" t="inlineStr">
        <is>
          <t>Viande chevaline</t>
        </is>
      </c>
      <c r="D173" t="inlineStr">
        <is>
          <t>France</t>
        </is>
      </c>
      <c r="E173" t="inlineStr">
        <is>
          <t>2015</t>
        </is>
      </c>
      <c r="F173" t="inlineStr">
        <is>
          <t>kt</t>
        </is>
      </c>
      <c r="G173" t="inlineStr">
        <is>
          <t>Valorisation des CGA en alimentation animale rente</t>
        </is>
      </c>
      <c r="H173" t="inlineStr">
        <is>
          <t>SIFCO</t>
        </is>
      </c>
      <c r="I173" t="inlineStr">
        <is>
          <t>Statistique comprenant également les autres espèces ainsi que les exportations = extrapolation à partir de la production de C3 de chaque espèce et des exportations tous débouchés confondus</t>
        </is>
      </c>
      <c r="J173" t="inlineStr">
        <is>
          <t>Volume</t>
        </is>
      </c>
      <c r="K173" t="inlineStr">
        <is>
          <t>Valorisation des CGA en alimentation animale rente</t>
        </is>
      </c>
      <c r="L173" t="inlineStr">
        <is>
          <t>Coproduits - SIFCO</t>
        </is>
      </c>
      <c r="M173" t="inlineStr">
        <is>
          <t>Très faible</t>
        </is>
      </c>
      <c r="N173" t="n">
        <v>0.03</v>
      </c>
      <c r="O173" t="inlineStr"/>
      <c r="P173" t="inlineStr"/>
      <c r="Q173" t="n">
        <v>0.03</v>
      </c>
      <c r="R173" t="n">
        <v>0</v>
      </c>
      <c r="S173" t="n">
        <v>0.1</v>
      </c>
      <c r="T173" t="n">
        <v>0</v>
      </c>
      <c r="U173" t="n">
        <v>500000000</v>
      </c>
      <c r="V173" t="n">
        <v>0</v>
      </c>
      <c r="W173" t="inlineStr">
        <is>
          <t>mesuré</t>
        </is>
      </c>
    </row>
    <row r="174" ht="15" customHeight="1">
      <c r="A174" s="150" t="inlineStr">
        <is>
          <t>Corps gras animaux</t>
        </is>
      </c>
      <c r="B174" t="inlineStr">
        <is>
          <t>Petfood</t>
        </is>
      </c>
      <c r="C174" t="inlineStr">
        <is>
          <t>Viande chevaline</t>
        </is>
      </c>
      <c r="D174" t="inlineStr">
        <is>
          <t>France</t>
        </is>
      </c>
      <c r="E174" t="inlineStr">
        <is>
          <t>2015</t>
        </is>
      </c>
      <c r="F174" t="inlineStr">
        <is>
          <t>kt</t>
        </is>
      </c>
      <c r="G174" t="inlineStr">
        <is>
          <t>Valorisation des CGA en petfood</t>
        </is>
      </c>
      <c r="H174" t="inlineStr">
        <is>
          <t>SIFCO</t>
        </is>
      </c>
      <c r="I174" t="inlineStr">
        <is>
          <t>Statistique comprenant également les autres espèces ainsi que les exportations = extrapolation à partir de la production de C3 de chaque espèce et des exportations tous débouchés confondus</t>
        </is>
      </c>
      <c r="J174" t="inlineStr">
        <is>
          <t>Volume</t>
        </is>
      </c>
      <c r="K174" t="inlineStr">
        <is>
          <t>Valorisation des CGA en petfood</t>
        </is>
      </c>
      <c r="L174" t="inlineStr">
        <is>
          <t>Coproduits - SIFCO</t>
        </is>
      </c>
      <c r="M174" t="inlineStr">
        <is>
          <t>Très faible</t>
        </is>
      </c>
      <c r="N174" t="n">
        <v>0.02</v>
      </c>
      <c r="O174" t="inlineStr"/>
      <c r="P174" t="inlineStr"/>
      <c r="Q174" t="n">
        <v>0.02</v>
      </c>
      <c r="R174" t="n">
        <v>0</v>
      </c>
      <c r="S174" t="n">
        <v>0.1</v>
      </c>
      <c r="T174" t="n">
        <v>0</v>
      </c>
      <c r="U174" t="n">
        <v>500000000</v>
      </c>
      <c r="V174" t="n">
        <v>0</v>
      </c>
      <c r="W174" t="inlineStr">
        <is>
          <t>mesuré</t>
        </is>
      </c>
    </row>
    <row r="175" ht="15" customHeight="1">
      <c r="A175" s="150" t="inlineStr">
        <is>
          <t>Corps gras animaux</t>
        </is>
      </c>
      <c r="B175" t="inlineStr">
        <is>
          <t>Aquaculture</t>
        </is>
      </c>
      <c r="C175" t="inlineStr">
        <is>
          <t>Viande chevaline</t>
        </is>
      </c>
      <c r="D175" t="inlineStr">
        <is>
          <t>France</t>
        </is>
      </c>
      <c r="E175" t="inlineStr">
        <is>
          <t>2015</t>
        </is>
      </c>
      <c r="F175" t="inlineStr">
        <is>
          <t>kt</t>
        </is>
      </c>
      <c r="G175" t="inlineStr">
        <is>
          <t>Valorisation des CGA en aquaculture</t>
        </is>
      </c>
      <c r="H175" t="inlineStr">
        <is>
          <t>SIFCO</t>
        </is>
      </c>
      <c r="I175" t="inlineStr">
        <is>
          <t>Statistique comprenant également les autres espèces ainsi que les exportations = extrapolation à partir de la production de C3 de chaque espèce et des exportations tous débouchés confondus</t>
        </is>
      </c>
      <c r="J175" t="inlineStr">
        <is>
          <t>Volume</t>
        </is>
      </c>
      <c r="K175" t="inlineStr">
        <is>
          <t>Valorisation des CGA en aquaculture</t>
        </is>
      </c>
      <c r="L175" t="inlineStr">
        <is>
          <t>Coproduits - SIFCO</t>
        </is>
      </c>
      <c r="M175" t="inlineStr">
        <is>
          <t>Très faible</t>
        </is>
      </c>
      <c r="N175" t="n">
        <v>0</v>
      </c>
      <c r="O175" t="inlineStr"/>
      <c r="P175" t="inlineStr"/>
      <c r="Q175" t="n">
        <v>0</v>
      </c>
      <c r="R175" t="n">
        <v>0</v>
      </c>
      <c r="S175" t="inlineStr"/>
      <c r="T175" t="n">
        <v>0</v>
      </c>
      <c r="U175" t="n">
        <v>500000000</v>
      </c>
      <c r="V175" t="n">
        <v>0</v>
      </c>
      <c r="W175" t="inlineStr">
        <is>
          <t>mesuré</t>
        </is>
      </c>
    </row>
    <row r="176" ht="15" customHeight="1">
      <c r="A176" s="150" t="inlineStr">
        <is>
          <t>Corps gras animaux</t>
        </is>
      </c>
      <c r="B176" t="inlineStr">
        <is>
          <t>Energie</t>
        </is>
      </c>
      <c r="C176" t="inlineStr">
        <is>
          <t>Viande chevaline</t>
        </is>
      </c>
      <c r="D176" t="inlineStr">
        <is>
          <t>France</t>
        </is>
      </c>
      <c r="E176" t="inlineStr">
        <is>
          <t>2015</t>
        </is>
      </c>
      <c r="F176" t="inlineStr">
        <is>
          <t>kt</t>
        </is>
      </c>
      <c r="G176" t="inlineStr">
        <is>
          <t>Valorisation des CGA en énergie</t>
        </is>
      </c>
      <c r="H176" t="inlineStr">
        <is>
          <t>SIFCO</t>
        </is>
      </c>
      <c r="I176" t="inlineStr">
        <is>
          <t>Statistique comprenant également les autres espèces ainsi que les exportations = extrapolation à partir de la production de C3 de chaque espèce et des exportations tous débouchés confondus</t>
        </is>
      </c>
      <c r="J176" t="inlineStr">
        <is>
          <t>Volume</t>
        </is>
      </c>
      <c r="K176" t="inlineStr">
        <is>
          <t>Valorisation des CGA en énergie</t>
        </is>
      </c>
      <c r="L176" t="inlineStr">
        <is>
          <t>Coproduits - SIFCO</t>
        </is>
      </c>
      <c r="M176" t="inlineStr">
        <is>
          <t>Très faible</t>
        </is>
      </c>
      <c r="N176" t="n">
        <v>0.02</v>
      </c>
      <c r="O176" t="inlineStr"/>
      <c r="P176" t="inlineStr"/>
      <c r="Q176" t="n">
        <v>0.02</v>
      </c>
      <c r="R176" t="n">
        <v>0</v>
      </c>
      <c r="S176" t="n">
        <v>0.1</v>
      </c>
      <c r="T176" t="n">
        <v>0</v>
      </c>
      <c r="U176" t="n">
        <v>500000000</v>
      </c>
      <c r="V176" t="n">
        <v>0</v>
      </c>
      <c r="W176" t="inlineStr">
        <is>
          <t>mesuré</t>
        </is>
      </c>
    </row>
    <row r="177" ht="15" customHeight="1">
      <c r="A177" s="150" t="inlineStr">
        <is>
          <t>Corps gras animaux</t>
        </is>
      </c>
      <c r="B177" t="inlineStr">
        <is>
          <t>Autres industries</t>
        </is>
      </c>
      <c r="C177" t="inlineStr">
        <is>
          <t>Viande chevaline</t>
        </is>
      </c>
      <c r="D177" t="inlineStr">
        <is>
          <t>France</t>
        </is>
      </c>
      <c r="E177" t="inlineStr">
        <is>
          <t>2015</t>
        </is>
      </c>
      <c r="F177" t="inlineStr">
        <is>
          <t>kt</t>
        </is>
      </c>
      <c r="G177" t="inlineStr">
        <is>
          <t>Valorisation des CGA par les autres industries</t>
        </is>
      </c>
      <c r="H177" t="inlineStr">
        <is>
          <t>SIFCO</t>
        </is>
      </c>
      <c r="I177" t="inlineStr">
        <is>
          <t>Statistique comprenant également les autres espèces ainsi que les exportations = extrapolation à partir de la production de C3 de chaque espèce et des exportations tous débouchés confondus</t>
        </is>
      </c>
      <c r="J177" t="inlineStr">
        <is>
          <t>Volume</t>
        </is>
      </c>
      <c r="K177" t="inlineStr">
        <is>
          <t>Valorisation des CGA par les autres industries</t>
        </is>
      </c>
      <c r="L177" t="inlineStr">
        <is>
          <t>Coproduits - SIFCO</t>
        </is>
      </c>
      <c r="M177" t="inlineStr">
        <is>
          <t>Très faible</t>
        </is>
      </c>
      <c r="N177" t="n">
        <v>0.07000000000000001</v>
      </c>
      <c r="O177" t="inlineStr"/>
      <c r="P177" t="inlineStr"/>
      <c r="Q177" t="n">
        <v>0.07000000000000001</v>
      </c>
      <c r="R177" t="n">
        <v>0</v>
      </c>
      <c r="S177" t="n">
        <v>0.1</v>
      </c>
      <c r="T177" t="n">
        <v>0</v>
      </c>
      <c r="U177" t="n">
        <v>500000000</v>
      </c>
      <c r="V177" t="n">
        <v>0</v>
      </c>
      <c r="W177" t="inlineStr">
        <is>
          <t>mesuré</t>
        </is>
      </c>
    </row>
    <row r="178" ht="15" customHeight="1">
      <c r="A178" s="150" t="inlineStr">
        <is>
          <t>Corps gras animaux</t>
        </is>
      </c>
      <c r="B178" t="inlineStr">
        <is>
          <t>Autres usages (ou usages inconnus)</t>
        </is>
      </c>
      <c r="C178" t="inlineStr">
        <is>
          <t>Viande chevaline</t>
        </is>
      </c>
      <c r="D178" t="inlineStr">
        <is>
          <t>France</t>
        </is>
      </c>
      <c r="E178" t="inlineStr">
        <is>
          <t>2015</t>
        </is>
      </c>
      <c r="F178" t="inlineStr">
        <is>
          <t>kt</t>
        </is>
      </c>
      <c r="G178" t="inlineStr">
        <is>
          <t>Valorisation des CGA pour d'autres usages</t>
        </is>
      </c>
      <c r="H178" t="inlineStr">
        <is>
          <t>SIFCO</t>
        </is>
      </c>
      <c r="I178" t="inlineStr">
        <is>
          <t>Statistique comprenant également les autres espèces ainsi que les exportations = extrapolation à partir de la production de C3 de chaque espèce et des exportations tous débouchés confondus</t>
        </is>
      </c>
      <c r="J178" t="inlineStr">
        <is>
          <t>Volume</t>
        </is>
      </c>
      <c r="K178" t="inlineStr">
        <is>
          <t>Valorisation des CGA pour d'autres usages</t>
        </is>
      </c>
      <c r="L178" t="inlineStr">
        <is>
          <t>Coproduits - SIFCO</t>
        </is>
      </c>
      <c r="M178" t="inlineStr">
        <is>
          <t>Très faible</t>
        </is>
      </c>
      <c r="N178" t="n">
        <v>0</v>
      </c>
      <c r="O178" t="inlineStr"/>
      <c r="P178" t="inlineStr"/>
      <c r="Q178" t="n">
        <v>0</v>
      </c>
      <c r="R178" t="n">
        <v>0</v>
      </c>
      <c r="S178" t="inlineStr"/>
      <c r="T178" t="n">
        <v>0</v>
      </c>
      <c r="U178" t="n">
        <v>500000000</v>
      </c>
      <c r="V178" t="n">
        <v>0</v>
      </c>
      <c r="W178" t="inlineStr">
        <is>
          <t>mesuré</t>
        </is>
      </c>
    </row>
    <row r="179" ht="15" customHeight="1">
      <c r="A179" s="150" t="inlineStr">
        <is>
          <t>Corps gras animaux</t>
        </is>
      </c>
      <c r="B179" t="inlineStr">
        <is>
          <t>Export</t>
        </is>
      </c>
      <c r="C179" t="inlineStr">
        <is>
          <t>Viande chevaline</t>
        </is>
      </c>
      <c r="D179" t="inlineStr">
        <is>
          <t>France</t>
        </is>
      </c>
      <c r="E179" t="inlineStr">
        <is>
          <t>2015</t>
        </is>
      </c>
      <c r="F179" t="inlineStr">
        <is>
          <t>kt</t>
        </is>
      </c>
      <c r="G179" t="inlineStr">
        <is>
          <t>Part de CGA exportées = 70,41 % (SIFCO)</t>
        </is>
      </c>
      <c r="H179" t="inlineStr">
        <is>
          <t>SIFCO</t>
        </is>
      </c>
      <c r="I179" t="inlineStr">
        <is>
          <t>Extrapolation à partir des exportations tous débouchés confondus</t>
        </is>
      </c>
      <c r="J179" t="inlineStr">
        <is>
          <t>Répartition</t>
        </is>
      </c>
      <c r="K179" t="inlineStr">
        <is>
          <t>Part de CGA exportées</t>
        </is>
      </c>
      <c r="L179" t="inlineStr">
        <is>
          <t>Coproduits - SIFCO</t>
        </is>
      </c>
      <c r="M179" t="inlineStr">
        <is>
          <t>Très faible</t>
        </is>
      </c>
      <c r="N179" t="n">
        <v>0.36</v>
      </c>
      <c r="O179" t="inlineStr"/>
      <c r="P179" t="inlineStr"/>
      <c r="Q179" t="inlineStr"/>
      <c r="R179" t="inlineStr"/>
      <c r="S179" t="inlineStr"/>
      <c r="T179" t="n">
        <v>0</v>
      </c>
      <c r="U179" t="n">
        <v>500000000</v>
      </c>
      <c r="V179" t="inlineStr"/>
      <c r="W179" t="inlineStr">
        <is>
          <t>déterminé</t>
        </is>
      </c>
    </row>
    <row r="180" ht="15" customHeight="1">
      <c r="A180" s="150" t="inlineStr">
        <is>
          <t>Corps gras animaux</t>
        </is>
      </c>
      <c r="B180" t="inlineStr">
        <is>
          <t>Autres IAA</t>
        </is>
      </c>
      <c r="C180" t="inlineStr">
        <is>
          <t>Viande chevaline</t>
        </is>
      </c>
      <c r="D180" t="inlineStr">
        <is>
          <t>France</t>
        </is>
      </c>
      <c r="E180" t="inlineStr">
        <is>
          <t>2015</t>
        </is>
      </c>
      <c r="F180" t="inlineStr">
        <is>
          <t>kt</t>
        </is>
      </c>
      <c r="G180" t="inlineStr">
        <is>
          <t>Valorisation des CGA par les autres IAA</t>
        </is>
      </c>
      <c r="H180" t="inlineStr">
        <is>
          <t>SIFCO</t>
        </is>
      </c>
      <c r="I180" t="inlineStr">
        <is>
          <t>Statistique comprenant également les autres espèces ainsi que les exportations = extrapolation à partir de la production de C3 de chaque espèce et des exportations tous débouchés confondus</t>
        </is>
      </c>
      <c r="J180" t="inlineStr">
        <is>
          <t>Volume</t>
        </is>
      </c>
      <c r="K180" t="inlineStr">
        <is>
          <t>Valorisation des CGA par les autres IAA</t>
        </is>
      </c>
      <c r="L180" t="inlineStr">
        <is>
          <t>Coproduits - SIFCO</t>
        </is>
      </c>
      <c r="M180" t="inlineStr">
        <is>
          <t>Très faible</t>
        </is>
      </c>
      <c r="N180" t="n">
        <v>0.02</v>
      </c>
      <c r="O180" t="inlineStr"/>
      <c r="P180" t="inlineStr"/>
      <c r="Q180" t="n">
        <v>0.02</v>
      </c>
      <c r="R180" t="n">
        <v>0</v>
      </c>
      <c r="S180" t="n">
        <v>0.1</v>
      </c>
      <c r="T180" t="n">
        <v>0</v>
      </c>
      <c r="U180" t="n">
        <v>500000000</v>
      </c>
      <c r="V180" t="n">
        <v>0</v>
      </c>
      <c r="W180" t="inlineStr">
        <is>
          <t>mesuré</t>
        </is>
      </c>
    </row>
    <row r="181" ht="15" customHeight="1">
      <c r="A181" s="150" t="inlineStr">
        <is>
          <t>Corps gras animaux</t>
        </is>
      </c>
      <c r="B181" t="inlineStr">
        <is>
          <t>Alimentation humaine</t>
        </is>
      </c>
      <c r="C181" t="inlineStr">
        <is>
          <t>Viande chevaline</t>
        </is>
      </c>
      <c r="D181" t="inlineStr">
        <is>
          <t>France</t>
        </is>
      </c>
      <c r="E181" t="inlineStr">
        <is>
          <t>2015</t>
        </is>
      </c>
      <c r="F181" t="inlineStr">
        <is>
          <t>kt</t>
        </is>
      </c>
      <c r="G181" t="inlineStr"/>
      <c r="H181" t="inlineStr"/>
      <c r="I181" t="inlineStr"/>
      <c r="J181" t="inlineStr"/>
      <c r="K181" t="inlineStr"/>
      <c r="L181" t="inlineStr"/>
      <c r="M181" t="inlineStr"/>
      <c r="N181" t="n">
        <v>0.02</v>
      </c>
      <c r="O181" t="inlineStr"/>
      <c r="P181" t="inlineStr"/>
      <c r="Q181" t="inlineStr"/>
      <c r="R181" t="inlineStr"/>
      <c r="S181" t="inlineStr"/>
      <c r="T181" t="n">
        <v>0</v>
      </c>
      <c r="U181" t="n">
        <v>500000000</v>
      </c>
      <c r="V181" t="inlineStr"/>
      <c r="W181" t="inlineStr">
        <is>
          <t>déterminé</t>
        </is>
      </c>
    </row>
    <row r="182" ht="15" customHeight="1">
      <c r="A182" s="150" t="inlineStr">
        <is>
          <t>Corps gras animaux</t>
        </is>
      </c>
      <c r="B182" t="inlineStr">
        <is>
          <t>Usages alimentaires</t>
        </is>
      </c>
      <c r="C182" t="inlineStr">
        <is>
          <t>Viande chevaline</t>
        </is>
      </c>
      <c r="D182" t="inlineStr">
        <is>
          <t>France</t>
        </is>
      </c>
      <c r="E182" t="inlineStr">
        <is>
          <t>2015</t>
        </is>
      </c>
      <c r="F182" t="inlineStr">
        <is>
          <t>kt</t>
        </is>
      </c>
      <c r="G182" t="inlineStr"/>
      <c r="H182" t="inlineStr"/>
      <c r="I182" t="inlineStr"/>
      <c r="J182" t="inlineStr"/>
      <c r="K182" t="inlineStr"/>
      <c r="L182" t="inlineStr"/>
      <c r="M182" t="inlineStr"/>
      <c r="N182" t="n">
        <v>0.07000000000000001</v>
      </c>
      <c r="O182" t="inlineStr"/>
      <c r="P182" t="inlineStr"/>
      <c r="Q182" t="inlineStr"/>
      <c r="R182" t="inlineStr"/>
      <c r="S182" t="inlineStr"/>
      <c r="T182" t="n">
        <v>0</v>
      </c>
      <c r="U182" t="n">
        <v>500000000</v>
      </c>
      <c r="V182" t="inlineStr"/>
      <c r="W182" t="inlineStr">
        <is>
          <t>déterminé</t>
        </is>
      </c>
    </row>
    <row r="183" ht="15" customHeight="1">
      <c r="A183" s="150" t="inlineStr">
        <is>
          <t>Corps gras animaux</t>
        </is>
      </c>
      <c r="B183" t="inlineStr">
        <is>
          <t>Alimentation animale</t>
        </is>
      </c>
      <c r="C183" t="inlineStr">
        <is>
          <t>Viande chevaline</t>
        </is>
      </c>
      <c r="D183" t="inlineStr">
        <is>
          <t>France</t>
        </is>
      </c>
      <c r="E183" t="inlineStr">
        <is>
          <t>2015</t>
        </is>
      </c>
      <c r="F183" t="inlineStr">
        <is>
          <t>kt</t>
        </is>
      </c>
      <c r="G183" t="inlineStr"/>
      <c r="H183" t="inlineStr"/>
      <c r="I183" t="inlineStr"/>
      <c r="J183" t="inlineStr"/>
      <c r="K183" t="inlineStr"/>
      <c r="L183" t="inlineStr"/>
      <c r="M183" t="inlineStr"/>
      <c r="N183" t="n">
        <v>0.05</v>
      </c>
      <c r="O183" t="inlineStr"/>
      <c r="P183" t="inlineStr"/>
      <c r="Q183" t="inlineStr"/>
      <c r="R183" t="inlineStr"/>
      <c r="S183" t="inlineStr"/>
      <c r="T183" t="n">
        <v>0</v>
      </c>
      <c r="U183" t="n">
        <v>500000000</v>
      </c>
      <c r="V183" t="inlineStr"/>
      <c r="W183" t="inlineStr">
        <is>
          <t>déterminé</t>
        </is>
      </c>
    </row>
    <row r="184" ht="15" customHeight="1">
      <c r="A184" s="150" t="inlineStr">
        <is>
          <t>Corps gras animaux</t>
        </is>
      </c>
      <c r="B184" t="inlineStr">
        <is>
          <t>Débouchés</t>
        </is>
      </c>
      <c r="C184" t="inlineStr">
        <is>
          <t>Viande chevaline</t>
        </is>
      </c>
      <c r="D184" t="inlineStr">
        <is>
          <t>France</t>
        </is>
      </c>
      <c r="E184" t="inlineStr">
        <is>
          <t>2015</t>
        </is>
      </c>
      <c r="F184" t="inlineStr">
        <is>
          <t>kt</t>
        </is>
      </c>
      <c r="G184" t="inlineStr"/>
      <c r="H184" t="inlineStr"/>
      <c r="I184" t="inlineStr"/>
      <c r="J184" t="inlineStr"/>
      <c r="K184" t="inlineStr"/>
      <c r="L184" t="inlineStr"/>
      <c r="M184" t="inlineStr"/>
      <c r="N184" t="n">
        <v>0.15</v>
      </c>
      <c r="O184" t="inlineStr"/>
      <c r="P184" t="inlineStr"/>
      <c r="Q184" t="inlineStr"/>
      <c r="R184" t="inlineStr"/>
      <c r="S184" t="inlineStr"/>
      <c r="T184" t="n">
        <v>0</v>
      </c>
      <c r="U184" t="n">
        <v>500000000</v>
      </c>
      <c r="V184" t="inlineStr"/>
      <c r="W184" t="inlineStr">
        <is>
          <t>déterminé</t>
        </is>
      </c>
    </row>
    <row r="185" ht="15" customHeight="1">
      <c r="A185" s="150" t="inlineStr">
        <is>
          <t>Corps gras animaux</t>
        </is>
      </c>
      <c r="B185" t="inlineStr">
        <is>
          <t>Usages non-alimentaires</t>
        </is>
      </c>
      <c r="C185" t="inlineStr">
        <is>
          <t>Viande chevaline</t>
        </is>
      </c>
      <c r="D185" t="inlineStr">
        <is>
          <t>France</t>
        </is>
      </c>
      <c r="E185" t="inlineStr">
        <is>
          <t>2015</t>
        </is>
      </c>
      <c r="F185" t="inlineStr">
        <is>
          <t>kt</t>
        </is>
      </c>
      <c r="G185" t="inlineStr"/>
      <c r="H185" t="inlineStr"/>
      <c r="I185" t="inlineStr"/>
      <c r="J185" t="inlineStr"/>
      <c r="K185" t="inlineStr"/>
      <c r="L185" t="inlineStr"/>
      <c r="M185" t="inlineStr"/>
      <c r="N185" t="n">
        <v>0.09</v>
      </c>
      <c r="O185" t="inlineStr"/>
      <c r="P185" t="inlineStr"/>
      <c r="Q185" t="inlineStr"/>
      <c r="R185" t="inlineStr"/>
      <c r="S185" t="inlineStr"/>
      <c r="T185" t="n">
        <v>0</v>
      </c>
      <c r="U185" t="n">
        <v>500000000</v>
      </c>
      <c r="V185" t="inlineStr"/>
      <c r="W185" t="inlineStr">
        <is>
          <t>déterminé</t>
        </is>
      </c>
    </row>
    <row r="186" ht="15" customHeight="1">
      <c r="A186" s="150" t="inlineStr">
        <is>
          <t>Cheptel</t>
        </is>
      </c>
      <c r="B186" t="inlineStr">
        <is>
          <t>Equins</t>
        </is>
      </c>
      <c r="C186" t="inlineStr">
        <is>
          <t>Viande chevaline</t>
        </is>
      </c>
      <c r="D186" t="inlineStr">
        <is>
          <t>France</t>
        </is>
      </c>
      <c r="E186" t="inlineStr">
        <is>
          <t>2015</t>
        </is>
      </c>
      <c r="F186" t="inlineStr">
        <is>
          <t>kt</t>
        </is>
      </c>
      <c r="G186" t="inlineStr"/>
      <c r="H186" t="inlineStr"/>
      <c r="I186" t="inlineStr"/>
      <c r="J186" t="inlineStr"/>
      <c r="K186" t="inlineStr"/>
      <c r="L186" t="inlineStr"/>
      <c r="M186" t="inlineStr">
        <is>
          <t>Très élevée</t>
        </is>
      </c>
      <c r="N186" t="n">
        <v>12.2</v>
      </c>
      <c r="O186" t="inlineStr"/>
      <c r="P186" t="inlineStr"/>
      <c r="Q186" t="inlineStr"/>
      <c r="R186" t="inlineStr"/>
      <c r="S186" t="inlineStr"/>
      <c r="T186" t="n">
        <v>0</v>
      </c>
      <c r="U186" t="n">
        <v>500000000</v>
      </c>
      <c r="V186" t="inlineStr"/>
      <c r="W186" t="inlineStr">
        <is>
          <t>déterminé</t>
        </is>
      </c>
    </row>
    <row r="187" ht="15" customHeight="1">
      <c r="A187" s="150" t="inlineStr">
        <is>
          <t>1ère et 2nde transformation</t>
        </is>
      </c>
      <c r="B187" t="inlineStr">
        <is>
          <t>Viande, fraîche</t>
        </is>
      </c>
      <c r="C187" t="inlineStr">
        <is>
          <t>Viande chevaline</t>
        </is>
      </c>
      <c r="D187" t="inlineStr">
        <is>
          <t>France</t>
        </is>
      </c>
      <c r="E187" t="inlineStr">
        <is>
          <t>2015</t>
        </is>
      </c>
      <c r="F187" t="inlineStr">
        <is>
          <t>kt</t>
        </is>
      </c>
      <c r="G187" t="inlineStr"/>
      <c r="H187" t="inlineStr"/>
      <c r="I187" t="inlineStr"/>
      <c r="J187" t="inlineStr"/>
      <c r="K187" t="inlineStr"/>
      <c r="L187" t="inlineStr"/>
      <c r="M187" t="inlineStr"/>
      <c r="N187" t="n">
        <v>2.45</v>
      </c>
      <c r="O187" t="inlineStr"/>
      <c r="P187" t="inlineStr"/>
      <c r="Q187" t="inlineStr"/>
      <c r="R187" t="inlineStr"/>
      <c r="S187" t="inlineStr"/>
      <c r="T187" t="n">
        <v>0</v>
      </c>
      <c r="U187" t="n">
        <v>500000000</v>
      </c>
      <c r="V187" t="inlineStr"/>
      <c r="W187" t="inlineStr">
        <is>
          <t>déterminé</t>
        </is>
      </c>
    </row>
    <row r="188" ht="15" customHeight="1">
      <c r="A188" s="150" t="inlineStr">
        <is>
          <t>1ère et 2nde transformation</t>
        </is>
      </c>
      <c r="B188" t="inlineStr">
        <is>
          <t>Viande, congelée</t>
        </is>
      </c>
      <c r="C188" t="inlineStr">
        <is>
          <t>Viande chevaline</t>
        </is>
      </c>
      <c r="D188" t="inlineStr">
        <is>
          <t>France</t>
        </is>
      </c>
      <c r="E188" t="inlineStr">
        <is>
          <t>2015</t>
        </is>
      </c>
      <c r="F188" t="inlineStr">
        <is>
          <t>kt</t>
        </is>
      </c>
      <c r="G188" t="inlineStr"/>
      <c r="H188" t="inlineStr"/>
      <c r="I188" t="inlineStr"/>
      <c r="J188" t="inlineStr"/>
      <c r="K188" t="inlineStr"/>
      <c r="L188" t="inlineStr"/>
      <c r="M188" t="inlineStr"/>
      <c r="N188" t="n">
        <v>0.27</v>
      </c>
      <c r="O188" t="inlineStr"/>
      <c r="P188" t="inlineStr"/>
      <c r="Q188" t="inlineStr"/>
      <c r="R188" t="inlineStr"/>
      <c r="S188" t="inlineStr"/>
      <c r="T188" t="n">
        <v>0</v>
      </c>
      <c r="U188" t="n">
        <v>500000000</v>
      </c>
      <c r="V188" t="inlineStr"/>
      <c r="W188" t="inlineStr">
        <is>
          <t>déterminé</t>
        </is>
      </c>
    </row>
    <row r="189" ht="15" customHeight="1">
      <c r="A189" s="150" t="inlineStr">
        <is>
          <t>1ère et 2nde transformation</t>
        </is>
      </c>
      <c r="B189" t="inlineStr">
        <is>
          <t>Abats</t>
        </is>
      </c>
      <c r="C189" t="inlineStr">
        <is>
          <t>Viande chevaline</t>
        </is>
      </c>
      <c r="D189" t="inlineStr">
        <is>
          <t>France</t>
        </is>
      </c>
      <c r="E189" t="inlineStr">
        <is>
          <t>2015</t>
        </is>
      </c>
      <c r="F189" t="inlineStr">
        <is>
          <t>kt</t>
        </is>
      </c>
      <c r="G189" t="inlineStr"/>
      <c r="H189" t="inlineStr"/>
      <c r="I189" t="inlineStr"/>
      <c r="J189" t="inlineStr"/>
      <c r="K189" t="inlineStr"/>
      <c r="L189" t="inlineStr"/>
      <c r="M189" t="inlineStr"/>
      <c r="N189" t="n">
        <v>0.78</v>
      </c>
      <c r="O189" t="inlineStr"/>
      <c r="P189" t="inlineStr"/>
      <c r="Q189" t="inlineStr"/>
      <c r="R189" t="inlineStr"/>
      <c r="S189" t="inlineStr"/>
      <c r="T189" t="n">
        <v>0</v>
      </c>
      <c r="U189" t="n">
        <v>500000000</v>
      </c>
      <c r="V189" t="inlineStr"/>
      <c r="W189" t="inlineStr">
        <is>
          <t>déterminé</t>
        </is>
      </c>
    </row>
    <row r="190" ht="15" customHeight="1">
      <c r="A190" s="150" t="inlineStr">
        <is>
          <t>1ère et 2nde transformation</t>
        </is>
      </c>
      <c r="B190" t="inlineStr">
        <is>
          <t>C1</t>
        </is>
      </c>
      <c r="C190" t="inlineStr">
        <is>
          <t>Viande chevaline</t>
        </is>
      </c>
      <c r="D190" t="inlineStr">
        <is>
          <t>France</t>
        </is>
      </c>
      <c r="E190" t="inlineStr">
        <is>
          <t>2015</t>
        </is>
      </c>
      <c r="F190" t="inlineStr">
        <is>
          <t>kt</t>
        </is>
      </c>
      <c r="G190" t="inlineStr"/>
      <c r="H190" t="inlineStr"/>
      <c r="I190" t="inlineStr"/>
      <c r="J190" t="inlineStr"/>
      <c r="K190" t="inlineStr"/>
      <c r="L190" t="inlineStr"/>
      <c r="M190" t="inlineStr"/>
      <c r="N190" t="n">
        <v>0.46</v>
      </c>
      <c r="O190" t="inlineStr"/>
      <c r="P190" t="inlineStr"/>
      <c r="Q190" t="inlineStr"/>
      <c r="R190" t="inlineStr"/>
      <c r="S190" t="inlineStr"/>
      <c r="T190" t="n">
        <v>0</v>
      </c>
      <c r="U190" t="n">
        <v>500000000</v>
      </c>
      <c r="V190" t="inlineStr"/>
      <c r="W190" t="inlineStr">
        <is>
          <t>déterminé</t>
        </is>
      </c>
    </row>
    <row r="191" ht="15" customHeight="1">
      <c r="A191" s="150" t="inlineStr">
        <is>
          <t>1ère et 2nde transformation</t>
        </is>
      </c>
      <c r="B191" t="inlineStr">
        <is>
          <t>C2</t>
        </is>
      </c>
      <c r="C191" t="inlineStr">
        <is>
          <t>Viande chevaline</t>
        </is>
      </c>
      <c r="D191" t="inlineStr">
        <is>
          <t>France</t>
        </is>
      </c>
      <c r="E191" t="inlineStr">
        <is>
          <t>2015</t>
        </is>
      </c>
      <c r="F191" t="inlineStr">
        <is>
          <t>kt</t>
        </is>
      </c>
      <c r="G191" t="inlineStr"/>
      <c r="H191" t="inlineStr"/>
      <c r="I191" t="inlineStr"/>
      <c r="J191" t="inlineStr"/>
      <c r="K191" t="inlineStr"/>
      <c r="L191" t="inlineStr"/>
      <c r="M191" t="inlineStr"/>
      <c r="N191" t="n">
        <v>0</v>
      </c>
      <c r="O191" t="inlineStr"/>
      <c r="P191" t="inlineStr"/>
      <c r="Q191" t="inlineStr"/>
      <c r="R191" t="inlineStr"/>
      <c r="S191" t="inlineStr"/>
      <c r="T191" t="n">
        <v>0</v>
      </c>
      <c r="U191" t="n">
        <v>500000000</v>
      </c>
      <c r="V191" t="inlineStr"/>
      <c r="W191" t="inlineStr">
        <is>
          <t>déterminé</t>
        </is>
      </c>
    </row>
    <row r="192" ht="15" customHeight="1">
      <c r="A192" s="150" t="inlineStr">
        <is>
          <t>1ère et 2nde transformation</t>
        </is>
      </c>
      <c r="B192" t="inlineStr">
        <is>
          <t>C3 et alimentaire</t>
        </is>
      </c>
      <c r="C192" t="inlineStr">
        <is>
          <t>Viande chevaline</t>
        </is>
      </c>
      <c r="D192" t="inlineStr">
        <is>
          <t>France</t>
        </is>
      </c>
      <c r="E192" t="inlineStr">
        <is>
          <t>2015</t>
        </is>
      </c>
      <c r="F192" t="inlineStr">
        <is>
          <t>kt</t>
        </is>
      </c>
      <c r="G192" t="inlineStr"/>
      <c r="H192" t="inlineStr"/>
      <c r="I192" t="inlineStr"/>
      <c r="J192" t="inlineStr"/>
      <c r="K192" t="inlineStr"/>
      <c r="L192" t="inlineStr"/>
      <c r="M192" t="inlineStr"/>
      <c r="N192" t="n">
        <v>2.99</v>
      </c>
      <c r="O192" t="inlineStr"/>
      <c r="P192" t="inlineStr"/>
      <c r="Q192" t="inlineStr"/>
      <c r="R192" t="inlineStr"/>
      <c r="S192" t="inlineStr"/>
      <c r="T192" t="n">
        <v>0</v>
      </c>
      <c r="U192" t="n">
        <v>500000000</v>
      </c>
      <c r="V192" t="inlineStr"/>
      <c r="W192" t="inlineStr">
        <is>
          <t>déterminé</t>
        </is>
      </c>
    </row>
    <row r="193" ht="15" customHeight="1">
      <c r="A193" s="150" t="inlineStr">
        <is>
          <t>1ère et 2nde transformation</t>
        </is>
      </c>
      <c r="B193" t="inlineStr">
        <is>
          <t>Peaux</t>
        </is>
      </c>
      <c r="C193" t="inlineStr">
        <is>
          <t>Viande chevaline</t>
        </is>
      </c>
      <c r="D193" t="inlineStr">
        <is>
          <t>France</t>
        </is>
      </c>
      <c r="E193" t="inlineStr">
        <is>
          <t>2015</t>
        </is>
      </c>
      <c r="F193" t="inlineStr">
        <is>
          <t>kt</t>
        </is>
      </c>
      <c r="G193" t="inlineStr"/>
      <c r="H193" t="inlineStr"/>
      <c r="I193" t="inlineStr"/>
      <c r="J193" t="inlineStr"/>
      <c r="K193" t="inlineStr"/>
      <c r="L193" t="inlineStr"/>
      <c r="M193" t="inlineStr"/>
      <c r="N193" t="n">
        <v>0.53</v>
      </c>
      <c r="O193" t="inlineStr"/>
      <c r="P193" t="inlineStr"/>
      <c r="Q193" t="inlineStr"/>
      <c r="R193" t="inlineStr"/>
      <c r="S193" t="inlineStr"/>
      <c r="T193" t="n">
        <v>0</v>
      </c>
      <c r="U193" t="n">
        <v>500000000</v>
      </c>
      <c r="V193" t="inlineStr"/>
      <c r="W193" t="inlineStr">
        <is>
          <t>déterminé</t>
        </is>
      </c>
    </row>
    <row r="194" ht="15" customHeight="1">
      <c r="A194" s="150" t="inlineStr">
        <is>
          <t>1ère et 2nde transformation</t>
        </is>
      </c>
      <c r="B194" t="inlineStr">
        <is>
          <t>Eau - ressuage</t>
        </is>
      </c>
      <c r="C194" t="inlineStr">
        <is>
          <t>Viande chevaline</t>
        </is>
      </c>
      <c r="D194" t="inlineStr">
        <is>
          <t>France</t>
        </is>
      </c>
      <c r="E194" t="inlineStr">
        <is>
          <t>2015</t>
        </is>
      </c>
      <c r="F194" t="inlineStr">
        <is>
          <t>kt</t>
        </is>
      </c>
      <c r="G194" t="inlineStr"/>
      <c r="H194" t="inlineStr"/>
      <c r="I194" t="inlineStr"/>
      <c r="J194" t="inlineStr"/>
      <c r="K194" t="inlineStr"/>
      <c r="L194" t="inlineStr"/>
      <c r="M194" t="inlineStr"/>
      <c r="N194" t="n">
        <v>0.1</v>
      </c>
      <c r="O194" t="inlineStr"/>
      <c r="P194" t="inlineStr"/>
      <c r="Q194" t="inlineStr"/>
      <c r="R194" t="inlineStr"/>
      <c r="S194" t="inlineStr"/>
      <c r="T194" t="n">
        <v>0</v>
      </c>
      <c r="U194" t="n">
        <v>500000000</v>
      </c>
      <c r="V194" t="inlineStr"/>
      <c r="W194" t="inlineStr">
        <is>
          <t>déterminé</t>
        </is>
      </c>
    </row>
    <row r="195" ht="15" customHeight="1">
      <c r="A195" s="150" t="inlineStr">
        <is>
          <t>1ère et 2nde transformation</t>
        </is>
      </c>
      <c r="B195" t="inlineStr">
        <is>
          <t>Viande</t>
        </is>
      </c>
      <c r="C195" t="inlineStr">
        <is>
          <t>Viande chevaline</t>
        </is>
      </c>
      <c r="D195" t="inlineStr">
        <is>
          <t>France</t>
        </is>
      </c>
      <c r="E195" t="inlineStr">
        <is>
          <t>2015</t>
        </is>
      </c>
      <c r="F195" t="inlineStr">
        <is>
          <t>kt</t>
        </is>
      </c>
      <c r="G195" t="inlineStr"/>
      <c r="H195" t="inlineStr"/>
      <c r="I195" t="inlineStr"/>
      <c r="J195" t="inlineStr"/>
      <c r="K195" t="inlineStr"/>
      <c r="L195" t="inlineStr"/>
      <c r="M195" t="inlineStr"/>
      <c r="N195" t="n">
        <v>2.73</v>
      </c>
      <c r="O195" t="inlineStr"/>
      <c r="P195" t="inlineStr"/>
      <c r="Q195" t="inlineStr"/>
      <c r="R195" t="inlineStr"/>
      <c r="S195" t="inlineStr"/>
      <c r="T195" t="n">
        <v>0</v>
      </c>
      <c r="U195" t="n">
        <v>500000000</v>
      </c>
      <c r="V195" t="inlineStr"/>
      <c r="W195" t="inlineStr">
        <is>
          <t>déterminé</t>
        </is>
      </c>
    </row>
    <row r="196" ht="15" customHeight="1">
      <c r="A196" s="150" t="inlineStr">
        <is>
          <t>1ère et 2nde transformation</t>
        </is>
      </c>
      <c r="B196" t="inlineStr">
        <is>
          <t>Matières de 1ère et 2nde transformation</t>
        </is>
      </c>
      <c r="C196" t="inlineStr">
        <is>
          <t>Viande chevaline</t>
        </is>
      </c>
      <c r="D196" t="inlineStr">
        <is>
          <t>France</t>
        </is>
      </c>
      <c r="E196" t="inlineStr">
        <is>
          <t>2015</t>
        </is>
      </c>
      <c r="F196" t="inlineStr">
        <is>
          <t>kt</t>
        </is>
      </c>
      <c r="G196" t="inlineStr"/>
      <c r="H196" t="inlineStr"/>
      <c r="I196" t="inlineStr"/>
      <c r="J196" t="inlineStr"/>
      <c r="K196" t="inlineStr"/>
      <c r="L196" t="inlineStr"/>
      <c r="M196" t="inlineStr"/>
      <c r="N196" t="n">
        <v>7.48</v>
      </c>
      <c r="O196" t="inlineStr"/>
      <c r="P196" t="inlineStr"/>
      <c r="Q196" t="inlineStr"/>
      <c r="R196" t="inlineStr"/>
      <c r="S196" t="inlineStr"/>
      <c r="T196" t="n">
        <v>0</v>
      </c>
      <c r="U196" t="n">
        <v>500000000</v>
      </c>
      <c r="V196" t="inlineStr"/>
      <c r="W196" t="inlineStr">
        <is>
          <t>déterminé</t>
        </is>
      </c>
    </row>
    <row r="197" ht="15" customHeight="1">
      <c r="A197" s="150" t="inlineStr">
        <is>
          <t>1ère et 2nde transformation</t>
        </is>
      </c>
      <c r="B197" t="inlineStr">
        <is>
          <t>Coproduits</t>
        </is>
      </c>
      <c r="C197" t="inlineStr">
        <is>
          <t>Viande chevaline</t>
        </is>
      </c>
      <c r="D197" t="inlineStr">
        <is>
          <t>France</t>
        </is>
      </c>
      <c r="E197" t="inlineStr">
        <is>
          <t>2015</t>
        </is>
      </c>
      <c r="F197" t="inlineStr">
        <is>
          <t>kt</t>
        </is>
      </c>
      <c r="G197" t="inlineStr"/>
      <c r="H197" t="inlineStr"/>
      <c r="I197" t="inlineStr"/>
      <c r="J197" t="inlineStr"/>
      <c r="K197" t="inlineStr"/>
      <c r="L197" t="inlineStr"/>
      <c r="M197" t="inlineStr"/>
      <c r="N197" t="n">
        <v>3.44</v>
      </c>
      <c r="O197" t="inlineStr"/>
      <c r="P197" t="inlineStr"/>
      <c r="Q197" t="inlineStr"/>
      <c r="R197" t="inlineStr"/>
      <c r="S197" t="inlineStr"/>
      <c r="T197" t="n">
        <v>0</v>
      </c>
      <c r="U197" t="n">
        <v>500000000</v>
      </c>
      <c r="V197" t="inlineStr"/>
      <c r="W197" t="inlineStr">
        <is>
          <t>déterminé</t>
        </is>
      </c>
    </row>
    <row r="198" ht="15" customHeight="1">
      <c r="A198" s="150" t="inlineStr">
        <is>
          <t>1ère et 2nde transformation</t>
        </is>
      </c>
      <c r="B198" t="inlineStr">
        <is>
          <t>Eau</t>
        </is>
      </c>
      <c r="C198" t="inlineStr">
        <is>
          <t>Viande chevaline</t>
        </is>
      </c>
      <c r="D198" t="inlineStr">
        <is>
          <t>France</t>
        </is>
      </c>
      <c r="E198" t="inlineStr">
        <is>
          <t>2015</t>
        </is>
      </c>
      <c r="F198" t="inlineStr">
        <is>
          <t>kt</t>
        </is>
      </c>
      <c r="G198" t="inlineStr"/>
      <c r="H198" t="inlineStr"/>
      <c r="I198" t="inlineStr"/>
      <c r="J198" t="inlineStr"/>
      <c r="K198" t="inlineStr"/>
      <c r="L198" t="inlineStr"/>
      <c r="M198" t="inlineStr"/>
      <c r="N198" t="n">
        <v>0.1</v>
      </c>
      <c r="O198" t="inlineStr"/>
      <c r="P198" t="inlineStr"/>
      <c r="Q198" t="inlineStr"/>
      <c r="R198" t="inlineStr"/>
      <c r="S198" t="inlineStr"/>
      <c r="T198" t="n">
        <v>0</v>
      </c>
      <c r="U198" t="n">
        <v>500000000</v>
      </c>
      <c r="V198" t="inlineStr"/>
      <c r="W198" t="inlineStr">
        <is>
          <t>déterminé</t>
        </is>
      </c>
    </row>
    <row r="199" ht="15" customHeight="1">
      <c r="A199" s="150" t="inlineStr">
        <is>
          <t>Abattage / découpe</t>
        </is>
      </c>
      <c r="B199" t="inlineStr">
        <is>
          <t>Viande, fraîche</t>
        </is>
      </c>
      <c r="C199" t="inlineStr">
        <is>
          <t>Viande chevaline</t>
        </is>
      </c>
      <c r="D199" t="inlineStr">
        <is>
          <t>France</t>
        </is>
      </c>
      <c r="E199" t="inlineStr">
        <is>
          <t>2015</t>
        </is>
      </c>
      <c r="F199" t="inlineStr">
        <is>
          <t>kt</t>
        </is>
      </c>
      <c r="G199" t="inlineStr"/>
      <c r="H199" t="inlineStr"/>
      <c r="I199" t="inlineStr"/>
      <c r="J199" t="inlineStr"/>
      <c r="K199" t="inlineStr"/>
      <c r="L199" t="inlineStr"/>
      <c r="M199" t="inlineStr">
        <is>
          <t>Moyenne</t>
        </is>
      </c>
      <c r="N199" t="n">
        <v>2.45</v>
      </c>
      <c r="O199" t="inlineStr"/>
      <c r="P199" t="inlineStr"/>
      <c r="Q199" t="inlineStr"/>
      <c r="R199" t="inlineStr"/>
      <c r="S199" t="inlineStr"/>
      <c r="T199" t="n">
        <v>0</v>
      </c>
      <c r="U199" t="n">
        <v>500000000</v>
      </c>
      <c r="V199" t="inlineStr"/>
      <c r="W199" t="inlineStr">
        <is>
          <t>déterminé</t>
        </is>
      </c>
    </row>
    <row r="200" ht="15" customHeight="1">
      <c r="A200" s="150" t="inlineStr">
        <is>
          <t>Abattage / découpe</t>
        </is>
      </c>
      <c r="B200" t="inlineStr">
        <is>
          <t>Viande, congelée</t>
        </is>
      </c>
      <c r="C200" t="inlineStr">
        <is>
          <t>Viande chevaline</t>
        </is>
      </c>
      <c r="D200" t="inlineStr">
        <is>
          <t>France</t>
        </is>
      </c>
      <c r="E200" t="inlineStr">
        <is>
          <t>2015</t>
        </is>
      </c>
      <c r="F200" t="inlineStr">
        <is>
          <t>kt</t>
        </is>
      </c>
      <c r="G200" t="inlineStr">
        <is>
          <t>Part de la production de viande congelée = 10 % (A dire d'expert)</t>
        </is>
      </c>
      <c r="H200" t="inlineStr">
        <is>
          <t>A dire d'expert</t>
        </is>
      </c>
      <c r="I200" t="inlineStr">
        <is>
          <t>0</t>
        </is>
      </c>
      <c r="J200" t="inlineStr">
        <is>
          <t>Répartition</t>
        </is>
      </c>
      <c r="K200" t="inlineStr">
        <is>
          <t>Part de la production de viande congelée</t>
        </is>
      </c>
      <c r="L200" t="inlineStr">
        <is>
          <t>Débouchés - IFCE</t>
        </is>
      </c>
      <c r="M200" t="inlineStr">
        <is>
          <t>Faible</t>
        </is>
      </c>
      <c r="N200" t="n">
        <v>0.27</v>
      </c>
      <c r="O200" t="inlineStr"/>
      <c r="P200" t="inlineStr"/>
      <c r="Q200" t="inlineStr"/>
      <c r="R200" t="inlineStr"/>
      <c r="S200" t="inlineStr"/>
      <c r="T200" t="n">
        <v>0</v>
      </c>
      <c r="U200" t="n">
        <v>500000000</v>
      </c>
      <c r="V200" t="inlineStr"/>
      <c r="W200" t="inlineStr">
        <is>
          <t>déterminé</t>
        </is>
      </c>
    </row>
    <row r="201" ht="15" customHeight="1">
      <c r="A201" s="150" t="inlineStr">
        <is>
          <t>Abattage / découpe</t>
        </is>
      </c>
      <c r="B201" t="inlineStr">
        <is>
          <t>Abats</t>
        </is>
      </c>
      <c r="C201" t="inlineStr">
        <is>
          <t>Viande chevaline</t>
        </is>
      </c>
      <c r="D201" t="inlineStr">
        <is>
          <t>France</t>
        </is>
      </c>
      <c r="E201" t="inlineStr">
        <is>
          <t>2015</t>
        </is>
      </c>
      <c r="F201" t="inlineStr">
        <is>
          <t>kt</t>
        </is>
      </c>
      <c r="G201" t="inlineStr">
        <is>
          <t>Rendement en abats de l'abattage-découpe = 10,25 % (Blézat)</t>
        </is>
      </c>
      <c r="H201" t="inlineStr">
        <is>
          <t>Blézat</t>
        </is>
      </c>
      <c r="I201" t="inlineStr">
        <is>
          <t>Même répartition que le veau (rendements d'abattage et de découpe proches) pour les autres produits et coproduits que la viande</t>
        </is>
      </c>
      <c r="J201" t="inlineStr">
        <is>
          <t>Rendement</t>
        </is>
      </c>
      <c r="K201" t="inlineStr">
        <is>
          <t>Rendement en abats de l'abattage-découpe</t>
        </is>
      </c>
      <c r="L201" t="inlineStr">
        <is>
          <t>Anatomie - Blézat</t>
        </is>
      </c>
      <c r="M201" t="inlineStr">
        <is>
          <t>Faible</t>
        </is>
      </c>
      <c r="N201" t="n">
        <v>0.78</v>
      </c>
      <c r="O201" t="inlineStr"/>
      <c r="P201" t="inlineStr"/>
      <c r="Q201" t="inlineStr"/>
      <c r="R201" t="inlineStr"/>
      <c r="S201" t="inlineStr"/>
      <c r="T201" t="n">
        <v>0</v>
      </c>
      <c r="U201" t="n">
        <v>500000000</v>
      </c>
      <c r="V201" t="inlineStr"/>
      <c r="W201" t="inlineStr">
        <is>
          <t>déterminé</t>
        </is>
      </c>
    </row>
    <row r="202" ht="15" customHeight="1">
      <c r="A202" s="150" t="inlineStr">
        <is>
          <t>Abattage / découpe</t>
        </is>
      </c>
      <c r="B202" t="inlineStr">
        <is>
          <t>C1</t>
        </is>
      </c>
      <c r="C202" t="inlineStr">
        <is>
          <t>Viande chevaline</t>
        </is>
      </c>
      <c r="D202" t="inlineStr">
        <is>
          <t>France</t>
        </is>
      </c>
      <c r="E202" t="inlineStr">
        <is>
          <t>2015</t>
        </is>
      </c>
      <c r="F202" t="inlineStr">
        <is>
          <t>kt</t>
        </is>
      </c>
      <c r="G202" t="inlineStr">
        <is>
          <t>Rendement en C1 de l'abattage-découpe = 6,06 % (Blézat)</t>
        </is>
      </c>
      <c r="H202" t="inlineStr">
        <is>
          <t>Blézat</t>
        </is>
      </c>
      <c r="I202" t="inlineStr">
        <is>
          <t>Même répartition que le veau (rendements d'abattage et de découpe proches) pour les autres produits et coproduits que la viande</t>
        </is>
      </c>
      <c r="J202" t="inlineStr">
        <is>
          <t>Rendement</t>
        </is>
      </c>
      <c r="K202" t="inlineStr">
        <is>
          <t>Rendement en C1 de l'abattage-découpe</t>
        </is>
      </c>
      <c r="L202" t="inlineStr">
        <is>
          <t>Anatomie - Blézat</t>
        </is>
      </c>
      <c r="M202" t="inlineStr">
        <is>
          <t>Faible</t>
        </is>
      </c>
      <c r="N202" t="n">
        <v>0.46</v>
      </c>
      <c r="O202" t="inlineStr"/>
      <c r="P202" t="inlineStr"/>
      <c r="Q202" t="inlineStr"/>
      <c r="R202" t="inlineStr"/>
      <c r="S202" t="inlineStr"/>
      <c r="T202" t="n">
        <v>0</v>
      </c>
      <c r="U202" t="n">
        <v>500000000</v>
      </c>
      <c r="V202" t="inlineStr"/>
      <c r="W202" t="inlineStr">
        <is>
          <t>déterminé</t>
        </is>
      </c>
    </row>
    <row r="203" ht="15" customHeight="1">
      <c r="A203" s="150" t="inlineStr">
        <is>
          <t>Abattage / découpe</t>
        </is>
      </c>
      <c r="B203" t="inlineStr">
        <is>
          <t>C2</t>
        </is>
      </c>
      <c r="C203" t="inlineStr">
        <is>
          <t>Viande chevaline</t>
        </is>
      </c>
      <c r="D203" t="inlineStr">
        <is>
          <t>France</t>
        </is>
      </c>
      <c r="E203" t="inlineStr">
        <is>
          <t>2015</t>
        </is>
      </c>
      <c r="F203" t="inlineStr">
        <is>
          <t>kt</t>
        </is>
      </c>
      <c r="G203" t="inlineStr">
        <is>
          <t>Rendement en C2 de l'abattage-découpe = 0 % (Blézat)</t>
        </is>
      </c>
      <c r="H203" t="inlineStr">
        <is>
          <t>Blézat</t>
        </is>
      </c>
      <c r="I203" t="inlineStr">
        <is>
          <t>Même répartition que le veau (rendements d'abattage et de découpe proches) pour les autres produits et coproduits que la viande</t>
        </is>
      </c>
      <c r="J203" t="inlineStr">
        <is>
          <t>Rendement</t>
        </is>
      </c>
      <c r="K203" t="inlineStr">
        <is>
          <t>Rendement en C2 de l'abattage-découpe</t>
        </is>
      </c>
      <c r="L203" t="inlineStr">
        <is>
          <t>Anatomie - Blézat</t>
        </is>
      </c>
      <c r="M203" t="inlineStr">
        <is>
          <t>Faible</t>
        </is>
      </c>
      <c r="N203" t="n">
        <v>0</v>
      </c>
      <c r="O203" t="inlineStr"/>
      <c r="P203" t="inlineStr"/>
      <c r="Q203" t="inlineStr"/>
      <c r="R203" t="inlineStr"/>
      <c r="S203" t="inlineStr"/>
      <c r="T203" t="n">
        <v>0</v>
      </c>
      <c r="U203" t="n">
        <v>500000000</v>
      </c>
      <c r="V203" t="inlineStr"/>
      <c r="W203" t="inlineStr">
        <is>
          <t>déterminé</t>
        </is>
      </c>
    </row>
    <row r="204" ht="15" customHeight="1">
      <c r="A204" s="150" t="inlineStr">
        <is>
          <t>Abattage / découpe</t>
        </is>
      </c>
      <c r="B204" t="inlineStr">
        <is>
          <t>C3 et alimentaire</t>
        </is>
      </c>
      <c r="C204" t="inlineStr">
        <is>
          <t>Viande chevaline</t>
        </is>
      </c>
      <c r="D204" t="inlineStr">
        <is>
          <t>France</t>
        </is>
      </c>
      <c r="E204" t="inlineStr">
        <is>
          <t>2015</t>
        </is>
      </c>
      <c r="F204" t="inlineStr">
        <is>
          <t>kt</t>
        </is>
      </c>
      <c r="G204" t="inlineStr">
        <is>
          <t>Rendement en C3 et alimentaire de l'abattage-découpe = 39,43 % (Blézat)</t>
        </is>
      </c>
      <c r="H204" t="inlineStr">
        <is>
          <t>Blézat</t>
        </is>
      </c>
      <c r="I204" t="inlineStr">
        <is>
          <t>Même répartition que le veau (rendements d'abattage et de découpe proches) pour les autres produits et coproduits que la viande</t>
        </is>
      </c>
      <c r="J204" t="inlineStr">
        <is>
          <t>Rendement</t>
        </is>
      </c>
      <c r="K204" t="inlineStr">
        <is>
          <t>Rendement en C3 et alimentaire de l'abattage-découpe</t>
        </is>
      </c>
      <c r="L204" t="inlineStr">
        <is>
          <t>Anatomie - Blézat</t>
        </is>
      </c>
      <c r="M204" t="inlineStr">
        <is>
          <t>Faible</t>
        </is>
      </c>
      <c r="N204" t="n">
        <v>2.99</v>
      </c>
      <c r="O204" t="inlineStr"/>
      <c r="P204" t="inlineStr"/>
      <c r="Q204" t="inlineStr"/>
      <c r="R204" t="inlineStr"/>
      <c r="S204" t="inlineStr"/>
      <c r="T204" t="n">
        <v>0</v>
      </c>
      <c r="U204" t="n">
        <v>500000000</v>
      </c>
      <c r="V204" t="inlineStr"/>
      <c r="W204" t="inlineStr">
        <is>
          <t>déterminé</t>
        </is>
      </c>
    </row>
    <row r="205" ht="15" customHeight="1">
      <c r="A205" s="150" t="inlineStr">
        <is>
          <t>Abattage / découpe</t>
        </is>
      </c>
      <c r="B205" t="inlineStr">
        <is>
          <t>Peaux</t>
        </is>
      </c>
      <c r="C205" t="inlineStr">
        <is>
          <t>Viande chevaline</t>
        </is>
      </c>
      <c r="D205" t="inlineStr">
        <is>
          <t>France</t>
        </is>
      </c>
      <c r="E205" t="inlineStr">
        <is>
          <t>2015</t>
        </is>
      </c>
      <c r="F205" t="inlineStr">
        <is>
          <t>kt</t>
        </is>
      </c>
      <c r="G205" t="inlineStr">
        <is>
          <t>Rendement en peaux de l'abattage-découpe = 7 % (Blézat)</t>
        </is>
      </c>
      <c r="H205" t="inlineStr">
        <is>
          <t>Blézat</t>
        </is>
      </c>
      <c r="I205" t="inlineStr">
        <is>
          <t>Même répartition que le veau (rendements d'abattage et de découpe proches) pour les autres produits et coproduits que la viande</t>
        </is>
      </c>
      <c r="J205" t="inlineStr">
        <is>
          <t>Rendement</t>
        </is>
      </c>
      <c r="K205" t="inlineStr">
        <is>
          <t>Rendement en peaux de l'abattage-découpe</t>
        </is>
      </c>
      <c r="L205" t="inlineStr">
        <is>
          <t>Anatomie - Blézat</t>
        </is>
      </c>
      <c r="M205" t="inlineStr">
        <is>
          <t>Faible</t>
        </is>
      </c>
      <c r="N205" t="n">
        <v>0.53</v>
      </c>
      <c r="O205" t="inlineStr"/>
      <c r="P205" t="inlineStr"/>
      <c r="Q205" t="inlineStr"/>
      <c r="R205" t="inlineStr"/>
      <c r="S205" t="inlineStr"/>
      <c r="T205" t="n">
        <v>0</v>
      </c>
      <c r="U205" t="n">
        <v>500000000</v>
      </c>
      <c r="V205" t="inlineStr"/>
      <c r="W205" t="inlineStr">
        <is>
          <t>déterminé</t>
        </is>
      </c>
    </row>
    <row r="206" ht="15" customHeight="1">
      <c r="A206" s="150" t="inlineStr">
        <is>
          <t>Abattage / découpe</t>
        </is>
      </c>
      <c r="B206" t="inlineStr">
        <is>
          <t>Eau - ressuage</t>
        </is>
      </c>
      <c r="C206" t="inlineStr">
        <is>
          <t>Viande chevaline</t>
        </is>
      </c>
      <c r="D206" t="inlineStr">
        <is>
          <t>France</t>
        </is>
      </c>
      <c r="E206" t="inlineStr">
        <is>
          <t>2015</t>
        </is>
      </c>
      <c r="F206" t="inlineStr">
        <is>
          <t>kt</t>
        </is>
      </c>
      <c r="G206" t="inlineStr">
        <is>
          <t>Pertes en eau de l'abattage-découpe = 1,26 % (Blézat)</t>
        </is>
      </c>
      <c r="H206" t="inlineStr">
        <is>
          <t>Blézat</t>
        </is>
      </c>
      <c r="I206" t="inlineStr">
        <is>
          <t>Même répartition que le veau (rendements d'abattage et de découpe proches) pour les autres produits et coproduits que la viande</t>
        </is>
      </c>
      <c r="J206" t="inlineStr">
        <is>
          <t>Rendement</t>
        </is>
      </c>
      <c r="K206" t="inlineStr">
        <is>
          <t>Pertes en eau de l'abattage-découpe</t>
        </is>
      </c>
      <c r="L206" t="inlineStr">
        <is>
          <t>Anatomie - Blézat</t>
        </is>
      </c>
      <c r="M206" t="inlineStr">
        <is>
          <t>Faible</t>
        </is>
      </c>
      <c r="N206" t="n">
        <v>0.1</v>
      </c>
      <c r="O206" t="inlineStr"/>
      <c r="P206" t="inlineStr"/>
      <c r="Q206" t="inlineStr"/>
      <c r="R206" t="inlineStr"/>
      <c r="S206" t="inlineStr"/>
      <c r="T206" t="n">
        <v>0</v>
      </c>
      <c r="U206" t="n">
        <v>500000000</v>
      </c>
      <c r="V206" t="inlineStr"/>
      <c r="W206" t="inlineStr">
        <is>
          <t>déterminé</t>
        </is>
      </c>
    </row>
    <row r="207" ht="15" customHeight="1">
      <c r="A207" s="150" t="inlineStr">
        <is>
          <t>Abattage / découpe</t>
        </is>
      </c>
      <c r="B207" t="inlineStr">
        <is>
          <t>Viande</t>
        </is>
      </c>
      <c r="C207" t="inlineStr">
        <is>
          <t>Viande chevaline</t>
        </is>
      </c>
      <c r="D207" t="inlineStr">
        <is>
          <t>France</t>
        </is>
      </c>
      <c r="E207" t="inlineStr">
        <is>
          <t>2015</t>
        </is>
      </c>
      <c r="F207" t="inlineStr">
        <is>
          <t>kt</t>
        </is>
      </c>
      <c r="G207" t="inlineStr">
        <is>
          <t>Rendement en viande de l'abattage-découpe = 36 % (A dire d'expert)</t>
        </is>
      </c>
      <c r="H207" t="inlineStr">
        <is>
          <t>A dire d'expert</t>
        </is>
      </c>
      <c r="I207" t="inlineStr">
        <is>
          <t>0</t>
        </is>
      </c>
      <c r="J207" t="inlineStr">
        <is>
          <t>Rendement</t>
        </is>
      </c>
      <c r="K207" t="inlineStr">
        <is>
          <t>Rendement en viande de l'abattage-découpe</t>
        </is>
      </c>
      <c r="L207" t="inlineStr">
        <is>
          <t>Anatomie - Blézat</t>
        </is>
      </c>
      <c r="M207" t="inlineStr">
        <is>
          <t>Elevée</t>
        </is>
      </c>
      <c r="N207" t="n">
        <v>2.73</v>
      </c>
      <c r="O207" t="inlineStr"/>
      <c r="P207" t="inlineStr"/>
      <c r="Q207" t="inlineStr"/>
      <c r="R207" t="inlineStr"/>
      <c r="S207" t="inlineStr"/>
      <c r="T207" t="n">
        <v>0</v>
      </c>
      <c r="U207" t="n">
        <v>500000000</v>
      </c>
      <c r="V207" t="inlineStr"/>
      <c r="W207" t="inlineStr">
        <is>
          <t>déterminé</t>
        </is>
      </c>
    </row>
    <row r="208" ht="15" customHeight="1">
      <c r="A208" s="150" t="inlineStr">
        <is>
          <t>Abattage / découpe</t>
        </is>
      </c>
      <c r="B208" t="inlineStr">
        <is>
          <t>Matières de 1ère et 2nde transformation</t>
        </is>
      </c>
      <c r="C208" t="inlineStr">
        <is>
          <t>Viande chevaline</t>
        </is>
      </c>
      <c r="D208" t="inlineStr">
        <is>
          <t>France</t>
        </is>
      </c>
      <c r="E208" t="inlineStr">
        <is>
          <t>2015</t>
        </is>
      </c>
      <c r="F208" t="inlineStr">
        <is>
          <t>kt</t>
        </is>
      </c>
      <c r="G208" t="inlineStr"/>
      <c r="H208" t="inlineStr"/>
      <c r="I208" t="inlineStr"/>
      <c r="J208" t="inlineStr"/>
      <c r="K208" t="inlineStr"/>
      <c r="L208" t="inlineStr"/>
      <c r="M208" t="inlineStr"/>
      <c r="N208" t="n">
        <v>7.48</v>
      </c>
      <c r="O208" t="inlineStr"/>
      <c r="P208" t="inlineStr"/>
      <c r="Q208" t="inlineStr"/>
      <c r="R208" t="inlineStr"/>
      <c r="S208" t="inlineStr"/>
      <c r="T208" t="n">
        <v>0</v>
      </c>
      <c r="U208" t="n">
        <v>500000000</v>
      </c>
      <c r="V208" t="inlineStr"/>
      <c r="W208" t="inlineStr">
        <is>
          <t>déterminé</t>
        </is>
      </c>
    </row>
    <row r="209" ht="15" customHeight="1">
      <c r="A209" s="150" t="inlineStr">
        <is>
          <t>Abattage / découpe</t>
        </is>
      </c>
      <c r="B209" t="inlineStr">
        <is>
          <t>Coproduits</t>
        </is>
      </c>
      <c r="C209" t="inlineStr">
        <is>
          <t>Viande chevaline</t>
        </is>
      </c>
      <c r="D209" t="inlineStr">
        <is>
          <t>France</t>
        </is>
      </c>
      <c r="E209" t="inlineStr">
        <is>
          <t>2015</t>
        </is>
      </c>
      <c r="F209" t="inlineStr">
        <is>
          <t>kt</t>
        </is>
      </c>
      <c r="G209" t="inlineStr"/>
      <c r="H209" t="inlineStr"/>
      <c r="I209" t="inlineStr"/>
      <c r="J209" t="inlineStr"/>
      <c r="K209" t="inlineStr"/>
      <c r="L209" t="inlineStr"/>
      <c r="M209" t="inlineStr"/>
      <c r="N209" t="n">
        <v>3.44</v>
      </c>
      <c r="O209" t="inlineStr"/>
      <c r="P209" t="inlineStr"/>
      <c r="Q209" t="inlineStr"/>
      <c r="R209" t="inlineStr"/>
      <c r="S209" t="inlineStr"/>
      <c r="T209" t="n">
        <v>0</v>
      </c>
      <c r="U209" t="n">
        <v>500000000</v>
      </c>
      <c r="V209" t="inlineStr"/>
      <c r="W209" t="inlineStr">
        <is>
          <t>déterminé</t>
        </is>
      </c>
    </row>
    <row r="210" ht="15" customHeight="1">
      <c r="A210" s="150" t="inlineStr">
        <is>
          <t>Abattage / découpe</t>
        </is>
      </c>
      <c r="B210" t="inlineStr">
        <is>
          <t>Eau</t>
        </is>
      </c>
      <c r="C210" t="inlineStr">
        <is>
          <t>Viande chevaline</t>
        </is>
      </c>
      <c r="D210" t="inlineStr">
        <is>
          <t>France</t>
        </is>
      </c>
      <c r="E210" t="inlineStr">
        <is>
          <t>2015</t>
        </is>
      </c>
      <c r="F210" t="inlineStr">
        <is>
          <t>kt</t>
        </is>
      </c>
      <c r="G210" t="inlineStr"/>
      <c r="H210" t="inlineStr"/>
      <c r="I210" t="inlineStr"/>
      <c r="J210" t="inlineStr"/>
      <c r="K210" t="inlineStr"/>
      <c r="L210" t="inlineStr"/>
      <c r="M210" t="inlineStr"/>
      <c r="N210" t="n">
        <v>0.1</v>
      </c>
      <c r="O210" t="inlineStr"/>
      <c r="P210" t="inlineStr"/>
      <c r="Q210" t="inlineStr"/>
      <c r="R210" t="inlineStr"/>
      <c r="S210" t="inlineStr"/>
      <c r="T210" t="n">
        <v>0</v>
      </c>
      <c r="U210" t="n">
        <v>500000000</v>
      </c>
      <c r="V210" t="inlineStr"/>
      <c r="W210" t="inlineStr">
        <is>
          <t>déterminé</t>
        </is>
      </c>
    </row>
    <row r="211" ht="15" customHeight="1">
      <c r="A211" s="150" t="inlineStr">
        <is>
          <t>Transformation des coproduits</t>
        </is>
      </c>
      <c r="B211" t="inlineStr">
        <is>
          <t>Farines animales</t>
        </is>
      </c>
      <c r="C211" t="inlineStr">
        <is>
          <t>Viande chevaline</t>
        </is>
      </c>
      <c r="D211" t="inlineStr">
        <is>
          <t>France</t>
        </is>
      </c>
      <c r="E211" t="inlineStr">
        <is>
          <t>2015</t>
        </is>
      </c>
      <c r="F211" t="inlineStr">
        <is>
          <t>kt</t>
        </is>
      </c>
      <c r="G211" t="inlineStr"/>
      <c r="H211" t="inlineStr"/>
      <c r="I211" t="inlineStr"/>
      <c r="J211" t="inlineStr"/>
      <c r="K211" t="inlineStr"/>
      <c r="L211" t="inlineStr"/>
      <c r="M211" t="inlineStr"/>
      <c r="N211" t="n">
        <v>0.05</v>
      </c>
      <c r="O211" t="inlineStr"/>
      <c r="P211" t="inlineStr"/>
      <c r="Q211" t="inlineStr"/>
      <c r="R211" t="inlineStr"/>
      <c r="S211" t="inlineStr"/>
      <c r="T211" t="n">
        <v>0</v>
      </c>
      <c r="U211" t="n">
        <v>500000000</v>
      </c>
      <c r="V211" t="inlineStr"/>
      <c r="W211" t="inlineStr">
        <is>
          <t>déterminé</t>
        </is>
      </c>
    </row>
    <row r="212" ht="15" customHeight="1">
      <c r="A212" s="150" t="inlineStr">
        <is>
          <t>Transformation des coproduits</t>
        </is>
      </c>
      <c r="B212" t="inlineStr">
        <is>
          <t>Graisses animales</t>
        </is>
      </c>
      <c r="C212" t="inlineStr">
        <is>
          <t>Viande chevaline</t>
        </is>
      </c>
      <c r="D212" t="inlineStr">
        <is>
          <t>France</t>
        </is>
      </c>
      <c r="E212" t="inlineStr">
        <is>
          <t>2015</t>
        </is>
      </c>
      <c r="F212" t="inlineStr">
        <is>
          <t>kt</t>
        </is>
      </c>
      <c r="G212" t="inlineStr"/>
      <c r="H212" t="inlineStr"/>
      <c r="I212" t="inlineStr"/>
      <c r="J212" t="inlineStr"/>
      <c r="K212" t="inlineStr"/>
      <c r="L212" t="inlineStr"/>
      <c r="M212" t="inlineStr"/>
      <c r="N212" t="n">
        <v>0.03</v>
      </c>
      <c r="O212" t="inlineStr"/>
      <c r="P212" t="inlineStr"/>
      <c r="Q212" t="inlineStr"/>
      <c r="R212" t="inlineStr"/>
      <c r="S212" t="inlineStr"/>
      <c r="T212" t="n">
        <v>0</v>
      </c>
      <c r="U212" t="n">
        <v>500000000</v>
      </c>
      <c r="V212" t="inlineStr"/>
      <c r="W212" t="inlineStr">
        <is>
          <t>déterminé</t>
        </is>
      </c>
    </row>
    <row r="213" ht="15" customHeight="1">
      <c r="A213" s="150" t="inlineStr">
        <is>
          <t>Transformation des coproduits</t>
        </is>
      </c>
      <c r="B213" t="inlineStr">
        <is>
          <t>Eau - traitement thermique</t>
        </is>
      </c>
      <c r="C213" t="inlineStr">
        <is>
          <t>Viande chevaline</t>
        </is>
      </c>
      <c r="D213" t="inlineStr">
        <is>
          <t>France</t>
        </is>
      </c>
      <c r="E213" t="inlineStr">
        <is>
          <t>2015</t>
        </is>
      </c>
      <c r="F213" t="inlineStr">
        <is>
          <t>kt</t>
        </is>
      </c>
      <c r="G213" t="inlineStr"/>
      <c r="H213" t="inlineStr"/>
      <c r="I213" t="inlineStr"/>
      <c r="J213" t="inlineStr"/>
      <c r="K213" t="inlineStr"/>
      <c r="L213" t="inlineStr"/>
      <c r="M213" t="inlineStr"/>
      <c r="N213" t="n">
        <v>1.96</v>
      </c>
      <c r="O213" t="inlineStr"/>
      <c r="P213" t="inlineStr"/>
      <c r="Q213" t="inlineStr"/>
      <c r="R213" t="inlineStr"/>
      <c r="S213" t="inlineStr"/>
      <c r="T213" t="n">
        <v>0</v>
      </c>
      <c r="U213" t="n">
        <v>500000000</v>
      </c>
      <c r="V213" t="inlineStr"/>
      <c r="W213" t="inlineStr">
        <is>
          <t>déterminé</t>
        </is>
      </c>
    </row>
    <row r="214" ht="15" customHeight="1">
      <c r="A214" s="150" t="inlineStr">
        <is>
          <t>Transformation des coproduits</t>
        </is>
      </c>
      <c r="B214" t="inlineStr">
        <is>
          <t>Farines et graisses animales</t>
        </is>
      </c>
      <c r="C214" t="inlineStr">
        <is>
          <t>Viande chevaline</t>
        </is>
      </c>
      <c r="D214" t="inlineStr">
        <is>
          <t>France</t>
        </is>
      </c>
      <c r="E214" t="inlineStr">
        <is>
          <t>2015</t>
        </is>
      </c>
      <c r="F214" t="inlineStr">
        <is>
          <t>kt</t>
        </is>
      </c>
      <c r="G214" t="inlineStr"/>
      <c r="H214" t="inlineStr"/>
      <c r="I214" t="inlineStr"/>
      <c r="J214" t="inlineStr"/>
      <c r="K214" t="inlineStr"/>
      <c r="L214" t="inlineStr"/>
      <c r="M214" t="inlineStr"/>
      <c r="N214" t="n">
        <v>0.08</v>
      </c>
      <c r="O214" t="inlineStr"/>
      <c r="P214" t="inlineStr"/>
      <c r="Q214" t="inlineStr"/>
      <c r="R214" t="inlineStr"/>
      <c r="S214" t="inlineStr"/>
      <c r="T214" t="n">
        <v>0</v>
      </c>
      <c r="U214" t="n">
        <v>500000000</v>
      </c>
      <c r="V214" t="inlineStr"/>
      <c r="W214" t="inlineStr">
        <is>
          <t>déterminé</t>
        </is>
      </c>
    </row>
    <row r="215" ht="15" customHeight="1">
      <c r="A215" s="150" t="inlineStr">
        <is>
          <t>Transformation des coproduits</t>
        </is>
      </c>
      <c r="B215" t="inlineStr">
        <is>
          <t>Produits transformés</t>
        </is>
      </c>
      <c r="C215" t="inlineStr">
        <is>
          <t>Viande chevaline</t>
        </is>
      </c>
      <c r="D215" t="inlineStr">
        <is>
          <t>France</t>
        </is>
      </c>
      <c r="E215" t="inlineStr">
        <is>
          <t>2015</t>
        </is>
      </c>
      <c r="F215" t="inlineStr">
        <is>
          <t>kt</t>
        </is>
      </c>
      <c r="G215" t="inlineStr"/>
      <c r="H215" t="inlineStr"/>
      <c r="I215" t="inlineStr"/>
      <c r="J215" t="inlineStr"/>
      <c r="K215" t="inlineStr"/>
      <c r="L215" t="inlineStr"/>
      <c r="M215" t="inlineStr"/>
      <c r="N215" t="n">
        <v>1.49</v>
      </c>
      <c r="O215" t="inlineStr"/>
      <c r="P215" t="inlineStr"/>
      <c r="Q215" t="inlineStr"/>
      <c r="R215" t="inlineStr"/>
      <c r="S215" t="inlineStr"/>
      <c r="T215" t="n">
        <v>0</v>
      </c>
      <c r="U215" t="n">
        <v>500000000</v>
      </c>
      <c r="V215" t="inlineStr"/>
      <c r="W215" t="inlineStr">
        <is>
          <t>déterminé</t>
        </is>
      </c>
    </row>
    <row r="216" ht="15" customHeight="1">
      <c r="A216" s="150" t="inlineStr">
        <is>
          <t>Transformation des coproduits</t>
        </is>
      </c>
      <c r="B216" t="inlineStr">
        <is>
          <t>Matières issues de coproduits</t>
        </is>
      </c>
      <c r="C216" t="inlineStr">
        <is>
          <t>Viande chevaline</t>
        </is>
      </c>
      <c r="D216" t="inlineStr">
        <is>
          <t>France</t>
        </is>
      </c>
      <c r="E216" t="inlineStr">
        <is>
          <t>2015</t>
        </is>
      </c>
      <c r="F216" t="inlineStr">
        <is>
          <t>kt</t>
        </is>
      </c>
      <c r="G216" t="inlineStr"/>
      <c r="H216" t="inlineStr"/>
      <c r="I216" t="inlineStr"/>
      <c r="J216" t="inlineStr"/>
      <c r="K216" t="inlineStr"/>
      <c r="L216" t="inlineStr"/>
      <c r="M216" t="inlineStr"/>
      <c r="N216" t="n">
        <v>1.49</v>
      </c>
      <c r="O216" t="inlineStr"/>
      <c r="P216" t="inlineStr"/>
      <c r="Q216" t="inlineStr"/>
      <c r="R216" t="inlineStr"/>
      <c r="S216" t="inlineStr"/>
      <c r="T216" t="n">
        <v>0</v>
      </c>
      <c r="U216" t="n">
        <v>500000000</v>
      </c>
      <c r="V216" t="inlineStr"/>
      <c r="W216" t="inlineStr">
        <is>
          <t>déterminé</t>
        </is>
      </c>
    </row>
    <row r="217" ht="15" customHeight="1">
      <c r="A217" s="150" t="inlineStr">
        <is>
          <t>Transformation des coproduits</t>
        </is>
      </c>
      <c r="B217" t="inlineStr">
        <is>
          <t>Eau</t>
        </is>
      </c>
      <c r="C217" t="inlineStr">
        <is>
          <t>Viande chevaline</t>
        </is>
      </c>
      <c r="D217" t="inlineStr">
        <is>
          <t>France</t>
        </is>
      </c>
      <c r="E217" t="inlineStr">
        <is>
          <t>2015</t>
        </is>
      </c>
      <c r="F217" t="inlineStr">
        <is>
          <t>kt</t>
        </is>
      </c>
      <c r="G217" t="inlineStr"/>
      <c r="H217" t="inlineStr"/>
      <c r="I217" t="inlineStr"/>
      <c r="J217" t="inlineStr"/>
      <c r="K217" t="inlineStr"/>
      <c r="L217" t="inlineStr"/>
      <c r="M217" t="inlineStr"/>
      <c r="N217" t="n">
        <v>1.96</v>
      </c>
      <c r="O217" t="inlineStr"/>
      <c r="P217" t="inlineStr"/>
      <c r="Q217" t="inlineStr"/>
      <c r="R217" t="inlineStr"/>
      <c r="S217" t="inlineStr"/>
      <c r="T217" t="n">
        <v>0</v>
      </c>
      <c r="U217" t="n">
        <v>500000000</v>
      </c>
      <c r="V217" t="inlineStr"/>
      <c r="W217" t="inlineStr">
        <is>
          <t>déterminé</t>
        </is>
      </c>
    </row>
    <row r="218" ht="15" customHeight="1">
      <c r="A218" s="150" t="inlineStr">
        <is>
          <t>Transformation des coproduits</t>
        </is>
      </c>
      <c r="B218" t="inlineStr">
        <is>
          <t>Protéines animales transformées</t>
        </is>
      </c>
      <c r="C218" t="inlineStr">
        <is>
          <t>Viande chevaline</t>
        </is>
      </c>
      <c r="D218" t="inlineStr">
        <is>
          <t>France</t>
        </is>
      </c>
      <c r="E218" t="inlineStr">
        <is>
          <t>2015</t>
        </is>
      </c>
      <c r="F218" t="inlineStr">
        <is>
          <t>kt</t>
        </is>
      </c>
      <c r="G218" t="inlineStr"/>
      <c r="H218" t="inlineStr"/>
      <c r="I218" t="inlineStr"/>
      <c r="J218" t="inlineStr"/>
      <c r="K218" t="inlineStr"/>
      <c r="L218" t="inlineStr"/>
      <c r="M218" t="inlineStr"/>
      <c r="N218" t="n">
        <v>0.89</v>
      </c>
      <c r="O218" t="inlineStr"/>
      <c r="P218" t="inlineStr"/>
      <c r="Q218" t="inlineStr"/>
      <c r="R218" t="inlineStr"/>
      <c r="S218" t="inlineStr"/>
      <c r="T218" t="n">
        <v>0</v>
      </c>
      <c r="U218" t="n">
        <v>500000000</v>
      </c>
      <c r="V218" t="inlineStr"/>
      <c r="W218" t="inlineStr">
        <is>
          <t>déterminé</t>
        </is>
      </c>
    </row>
    <row r="219" ht="15" customHeight="1">
      <c r="A219" s="150" t="inlineStr">
        <is>
          <t>Transformation des coproduits</t>
        </is>
      </c>
      <c r="B219" t="inlineStr">
        <is>
          <t>Corps gras animaux</t>
        </is>
      </c>
      <c r="C219" t="inlineStr">
        <is>
          <t>Viande chevaline</t>
        </is>
      </c>
      <c r="D219" t="inlineStr">
        <is>
          <t>France</t>
        </is>
      </c>
      <c r="E219" t="inlineStr">
        <is>
          <t>2015</t>
        </is>
      </c>
      <c r="F219" t="inlineStr">
        <is>
          <t>kt</t>
        </is>
      </c>
      <c r="G219" t="inlineStr"/>
      <c r="H219" t="inlineStr"/>
      <c r="I219" t="inlineStr"/>
      <c r="J219" t="inlineStr"/>
      <c r="K219" t="inlineStr"/>
      <c r="L219" t="inlineStr"/>
      <c r="M219" t="inlineStr"/>
      <c r="N219" t="n">
        <v>0.51</v>
      </c>
      <c r="O219" t="inlineStr"/>
      <c r="P219" t="inlineStr"/>
      <c r="Q219" t="inlineStr"/>
      <c r="R219" t="inlineStr"/>
      <c r="S219" t="inlineStr"/>
      <c r="T219" t="n">
        <v>0</v>
      </c>
      <c r="U219" t="n">
        <v>500000000</v>
      </c>
      <c r="V219" t="inlineStr"/>
      <c r="W219" t="inlineStr">
        <is>
          <t>déterminé</t>
        </is>
      </c>
    </row>
    <row r="220" ht="15" customHeight="1">
      <c r="A220" s="150" t="inlineStr">
        <is>
          <t>Transformation des coproduits</t>
        </is>
      </c>
      <c r="B220" t="inlineStr">
        <is>
          <t>PAT et CGA</t>
        </is>
      </c>
      <c r="C220" t="inlineStr">
        <is>
          <t>Viande chevaline</t>
        </is>
      </c>
      <c r="D220" t="inlineStr">
        <is>
          <t>France</t>
        </is>
      </c>
      <c r="E220" t="inlineStr">
        <is>
          <t>2015</t>
        </is>
      </c>
      <c r="F220" t="inlineStr">
        <is>
          <t>kt</t>
        </is>
      </c>
      <c r="G220" t="inlineStr"/>
      <c r="H220" t="inlineStr"/>
      <c r="I220" t="inlineStr"/>
      <c r="J220" t="inlineStr"/>
      <c r="K220" t="inlineStr"/>
      <c r="L220" t="inlineStr"/>
      <c r="M220" t="inlineStr"/>
      <c r="N220" t="n">
        <v>1.41</v>
      </c>
      <c r="O220" t="inlineStr"/>
      <c r="P220" t="inlineStr"/>
      <c r="Q220" t="inlineStr"/>
      <c r="R220" t="inlineStr"/>
      <c r="S220" t="inlineStr"/>
      <c r="T220" t="n">
        <v>0</v>
      </c>
      <c r="U220" t="n">
        <v>500000000</v>
      </c>
      <c r="V220" t="inlineStr"/>
      <c r="W220" t="inlineStr">
        <is>
          <t>déterminé</t>
        </is>
      </c>
    </row>
    <row r="221" ht="15" customHeight="1">
      <c r="A221" s="150" t="inlineStr">
        <is>
          <t>Traitement thermique C1/C2</t>
        </is>
      </c>
      <c r="B221" t="inlineStr">
        <is>
          <t>Farines animales</t>
        </is>
      </c>
      <c r="C221" t="inlineStr">
        <is>
          <t>Viande chevaline</t>
        </is>
      </c>
      <c r="D221" t="inlineStr">
        <is>
          <t>France</t>
        </is>
      </c>
      <c r="E221" t="inlineStr">
        <is>
          <t>2015</t>
        </is>
      </c>
      <c r="F221" t="inlineStr">
        <is>
          <t>kt</t>
        </is>
      </c>
      <c r="G221" t="inlineStr"/>
      <c r="H221" t="inlineStr"/>
      <c r="I221" t="inlineStr"/>
      <c r="J221" t="inlineStr"/>
      <c r="K221" t="inlineStr"/>
      <c r="L221" t="inlineStr"/>
      <c r="M221" t="inlineStr">
        <is>
          <t>Très faible</t>
        </is>
      </c>
      <c r="N221" t="n">
        <v>0.05</v>
      </c>
      <c r="O221" t="inlineStr"/>
      <c r="P221" t="inlineStr"/>
      <c r="Q221" t="inlineStr"/>
      <c r="R221" t="inlineStr"/>
      <c r="S221" t="inlineStr"/>
      <c r="T221" t="n">
        <v>0</v>
      </c>
      <c r="U221" t="n">
        <v>500000000</v>
      </c>
      <c r="V221" t="inlineStr"/>
      <c r="W221" t="inlineStr">
        <is>
          <t>déterminé</t>
        </is>
      </c>
    </row>
    <row r="222" ht="15" customHeight="1">
      <c r="A222" s="150" t="inlineStr">
        <is>
          <t>Traitement thermique C1/C2</t>
        </is>
      </c>
      <c r="B222" t="inlineStr">
        <is>
          <t>Graisses animales</t>
        </is>
      </c>
      <c r="C222" t="inlineStr">
        <is>
          <t>Viande chevaline</t>
        </is>
      </c>
      <c r="D222" t="inlineStr">
        <is>
          <t>France</t>
        </is>
      </c>
      <c r="E222" t="inlineStr">
        <is>
          <t>2015</t>
        </is>
      </c>
      <c r="F222" t="inlineStr">
        <is>
          <t>kt</t>
        </is>
      </c>
      <c r="G222" t="inlineStr"/>
      <c r="H222" t="inlineStr"/>
      <c r="I222" t="inlineStr"/>
      <c r="J222" t="inlineStr"/>
      <c r="K222" t="inlineStr"/>
      <c r="L222" t="inlineStr"/>
      <c r="M222" t="inlineStr">
        <is>
          <t>Très faible</t>
        </is>
      </c>
      <c r="N222" t="n">
        <v>0.03</v>
      </c>
      <c r="O222" t="inlineStr"/>
      <c r="P222" t="inlineStr"/>
      <c r="Q222" t="inlineStr"/>
      <c r="R222" t="inlineStr"/>
      <c r="S222" t="inlineStr"/>
      <c r="T222" t="n">
        <v>0</v>
      </c>
      <c r="U222" t="n">
        <v>500000000</v>
      </c>
      <c r="V222" t="inlineStr"/>
      <c r="W222" t="inlineStr">
        <is>
          <t>déterminé</t>
        </is>
      </c>
    </row>
    <row r="223" ht="15" customHeight="1">
      <c r="A223" s="150" t="inlineStr">
        <is>
          <t>Traitement thermique C1/C2</t>
        </is>
      </c>
      <c r="B223" t="inlineStr">
        <is>
          <t>Eau - traitement thermique</t>
        </is>
      </c>
      <c r="C223" t="inlineStr">
        <is>
          <t>Viande chevaline</t>
        </is>
      </c>
      <c r="D223" t="inlineStr">
        <is>
          <t>France</t>
        </is>
      </c>
      <c r="E223" t="inlineStr">
        <is>
          <t>2015</t>
        </is>
      </c>
      <c r="F223" t="inlineStr">
        <is>
          <t>kt</t>
        </is>
      </c>
      <c r="G223" t="inlineStr"/>
      <c r="H223" t="inlineStr"/>
      <c r="I223" t="inlineStr"/>
      <c r="J223" t="inlineStr"/>
      <c r="K223" t="inlineStr"/>
      <c r="L223" t="inlineStr"/>
      <c r="M223" t="inlineStr">
        <is>
          <t>Très faible</t>
        </is>
      </c>
      <c r="N223" t="n">
        <v>0.38</v>
      </c>
      <c r="O223" t="inlineStr"/>
      <c r="P223" t="inlineStr"/>
      <c r="Q223" t="inlineStr"/>
      <c r="R223" t="inlineStr"/>
      <c r="S223" t="inlineStr"/>
      <c r="T223" t="n">
        <v>0</v>
      </c>
      <c r="U223" t="n">
        <v>500000000</v>
      </c>
      <c r="V223" t="inlineStr"/>
      <c r="W223" t="inlineStr">
        <is>
          <t>déterminé</t>
        </is>
      </c>
    </row>
    <row r="224" ht="15" customHeight="1">
      <c r="A224" s="150" t="inlineStr">
        <is>
          <t>Traitement thermique C1/C2</t>
        </is>
      </c>
      <c r="B224" t="inlineStr">
        <is>
          <t>Farines et graisses animales</t>
        </is>
      </c>
      <c r="C224" t="inlineStr">
        <is>
          <t>Viande chevaline</t>
        </is>
      </c>
      <c r="D224" t="inlineStr">
        <is>
          <t>France</t>
        </is>
      </c>
      <c r="E224" t="inlineStr">
        <is>
          <t>2015</t>
        </is>
      </c>
      <c r="F224" t="inlineStr">
        <is>
          <t>kt</t>
        </is>
      </c>
      <c r="G224" t="inlineStr"/>
      <c r="H224" t="inlineStr"/>
      <c r="I224" t="inlineStr"/>
      <c r="J224" t="inlineStr"/>
      <c r="K224" t="inlineStr"/>
      <c r="L224" t="inlineStr"/>
      <c r="M224" t="inlineStr"/>
      <c r="N224" t="n">
        <v>0.08</v>
      </c>
      <c r="O224" t="inlineStr"/>
      <c r="P224" t="inlineStr"/>
      <c r="Q224" t="inlineStr"/>
      <c r="R224" t="inlineStr"/>
      <c r="S224" t="inlineStr"/>
      <c r="T224" t="n">
        <v>0</v>
      </c>
      <c r="U224" t="n">
        <v>500000000</v>
      </c>
      <c r="V224" t="inlineStr"/>
      <c r="W224" t="inlineStr">
        <is>
          <t>déterminé</t>
        </is>
      </c>
    </row>
    <row r="225" ht="15" customHeight="1">
      <c r="A225" s="150" t="inlineStr">
        <is>
          <t>Traitement thermique C1/C2</t>
        </is>
      </c>
      <c r="B225" t="inlineStr">
        <is>
          <t>Produits transformés</t>
        </is>
      </c>
      <c r="C225" t="inlineStr">
        <is>
          <t>Viande chevaline</t>
        </is>
      </c>
      <c r="D225" t="inlineStr">
        <is>
          <t>France</t>
        </is>
      </c>
      <c r="E225" t="inlineStr">
        <is>
          <t>2015</t>
        </is>
      </c>
      <c r="F225" t="inlineStr">
        <is>
          <t>kt</t>
        </is>
      </c>
      <c r="G225" t="inlineStr"/>
      <c r="H225" t="inlineStr"/>
      <c r="I225" t="inlineStr"/>
      <c r="J225" t="inlineStr"/>
      <c r="K225" t="inlineStr"/>
      <c r="L225" t="inlineStr"/>
      <c r="M225" t="inlineStr"/>
      <c r="N225" t="n">
        <v>0.08</v>
      </c>
      <c r="O225" t="inlineStr"/>
      <c r="P225" t="inlineStr"/>
      <c r="Q225" t="inlineStr"/>
      <c r="R225" t="inlineStr"/>
      <c r="S225" t="inlineStr"/>
      <c r="T225" t="n">
        <v>0</v>
      </c>
      <c r="U225" t="n">
        <v>500000000</v>
      </c>
      <c r="V225" t="inlineStr"/>
      <c r="W225" t="inlineStr">
        <is>
          <t>déterminé</t>
        </is>
      </c>
    </row>
    <row r="226" ht="15" customHeight="1">
      <c r="A226" s="150" t="inlineStr">
        <is>
          <t>Traitement thermique C1/C2</t>
        </is>
      </c>
      <c r="B226" t="inlineStr">
        <is>
          <t>Matières issues de coproduits</t>
        </is>
      </c>
      <c r="C226" t="inlineStr">
        <is>
          <t>Viande chevaline</t>
        </is>
      </c>
      <c r="D226" t="inlineStr">
        <is>
          <t>France</t>
        </is>
      </c>
      <c r="E226" t="inlineStr">
        <is>
          <t>2015</t>
        </is>
      </c>
      <c r="F226" t="inlineStr">
        <is>
          <t>kt</t>
        </is>
      </c>
      <c r="G226" t="inlineStr"/>
      <c r="H226" t="inlineStr"/>
      <c r="I226" t="inlineStr"/>
      <c r="J226" t="inlineStr"/>
      <c r="K226" t="inlineStr"/>
      <c r="L226" t="inlineStr"/>
      <c r="M226" t="inlineStr"/>
      <c r="N226" t="n">
        <v>0.08</v>
      </c>
      <c r="O226" t="inlineStr"/>
      <c r="P226" t="inlineStr"/>
      <c r="Q226" t="inlineStr"/>
      <c r="R226" t="inlineStr"/>
      <c r="S226" t="inlineStr"/>
      <c r="T226" t="n">
        <v>0</v>
      </c>
      <c r="U226" t="n">
        <v>500000000</v>
      </c>
      <c r="V226" t="inlineStr"/>
      <c r="W226" t="inlineStr">
        <is>
          <t>déterminé</t>
        </is>
      </c>
    </row>
    <row r="227" ht="15" customHeight="1">
      <c r="A227" s="150" t="inlineStr">
        <is>
          <t>Traitement thermique C1/C2</t>
        </is>
      </c>
      <c r="B227" t="inlineStr">
        <is>
          <t>Eau</t>
        </is>
      </c>
      <c r="C227" t="inlineStr">
        <is>
          <t>Viande chevaline</t>
        </is>
      </c>
      <c r="D227" t="inlineStr">
        <is>
          <t>France</t>
        </is>
      </c>
      <c r="E227" t="inlineStr">
        <is>
          <t>2015</t>
        </is>
      </c>
      <c r="F227" t="inlineStr">
        <is>
          <t>kt</t>
        </is>
      </c>
      <c r="G227" t="inlineStr"/>
      <c r="H227" t="inlineStr"/>
      <c r="I227" t="inlineStr"/>
      <c r="J227" t="inlineStr"/>
      <c r="K227" t="inlineStr"/>
      <c r="L227" t="inlineStr"/>
      <c r="M227" t="inlineStr"/>
      <c r="N227" t="n">
        <v>0.38</v>
      </c>
      <c r="O227" t="inlineStr"/>
      <c r="P227" t="inlineStr"/>
      <c r="Q227" t="inlineStr"/>
      <c r="R227" t="inlineStr"/>
      <c r="S227" t="inlineStr"/>
      <c r="T227" t="n">
        <v>0</v>
      </c>
      <c r="U227" t="n">
        <v>500000000</v>
      </c>
      <c r="V227" t="inlineStr"/>
      <c r="W227" t="inlineStr">
        <is>
          <t>déterminé</t>
        </is>
      </c>
    </row>
    <row r="228" ht="15" customHeight="1">
      <c r="A228" s="150" t="inlineStr">
        <is>
          <t>Traitement thermique C3 et alimentaire</t>
        </is>
      </c>
      <c r="B228" t="inlineStr">
        <is>
          <t>Protéines animales transformées</t>
        </is>
      </c>
      <c r="C228" t="inlineStr">
        <is>
          <t>Viande chevaline</t>
        </is>
      </c>
      <c r="D228" t="inlineStr">
        <is>
          <t>France</t>
        </is>
      </c>
      <c r="E228" t="inlineStr">
        <is>
          <t>2015</t>
        </is>
      </c>
      <c r="F228" t="inlineStr">
        <is>
          <t>kt</t>
        </is>
      </c>
      <c r="G228" t="inlineStr"/>
      <c r="H228" t="inlineStr"/>
      <c r="I228" t="inlineStr"/>
      <c r="J228" t="inlineStr"/>
      <c r="K228" t="inlineStr"/>
      <c r="L228" t="inlineStr"/>
      <c r="M228" t="inlineStr">
        <is>
          <t>Très faible</t>
        </is>
      </c>
      <c r="N228" t="n">
        <v>0.89</v>
      </c>
      <c r="O228" t="inlineStr"/>
      <c r="P228" t="inlineStr"/>
      <c r="Q228" t="inlineStr"/>
      <c r="R228" t="inlineStr"/>
      <c r="S228" t="inlineStr"/>
      <c r="T228" t="n">
        <v>0</v>
      </c>
      <c r="U228" t="n">
        <v>500000000</v>
      </c>
      <c r="V228" t="inlineStr"/>
      <c r="W228" t="inlineStr">
        <is>
          <t>déterminé</t>
        </is>
      </c>
    </row>
    <row r="229" ht="15" customHeight="1">
      <c r="A229" s="150" t="inlineStr">
        <is>
          <t>Traitement thermique C3 et alimentaire</t>
        </is>
      </c>
      <c r="B229" t="inlineStr">
        <is>
          <t>Corps gras animaux</t>
        </is>
      </c>
      <c r="C229" t="inlineStr">
        <is>
          <t>Viande chevaline</t>
        </is>
      </c>
      <c r="D229" t="inlineStr">
        <is>
          <t>France</t>
        </is>
      </c>
      <c r="E229" t="inlineStr">
        <is>
          <t>2015</t>
        </is>
      </c>
      <c r="F229" t="inlineStr">
        <is>
          <t>kt</t>
        </is>
      </c>
      <c r="G229" t="inlineStr"/>
      <c r="H229" t="inlineStr"/>
      <c r="I229" t="inlineStr"/>
      <c r="J229" t="inlineStr"/>
      <c r="K229" t="inlineStr"/>
      <c r="L229" t="inlineStr"/>
      <c r="M229" t="inlineStr">
        <is>
          <t>Très faible</t>
        </is>
      </c>
      <c r="N229" t="n">
        <v>0.51</v>
      </c>
      <c r="O229" t="inlineStr"/>
      <c r="P229" t="inlineStr"/>
      <c r="Q229" t="inlineStr"/>
      <c r="R229" t="inlineStr"/>
      <c r="S229" t="inlineStr"/>
      <c r="T229" t="n">
        <v>0</v>
      </c>
      <c r="U229" t="n">
        <v>500000000</v>
      </c>
      <c r="V229" t="inlineStr"/>
      <c r="W229" t="inlineStr">
        <is>
          <t>déterminé</t>
        </is>
      </c>
    </row>
    <row r="230" ht="15" customHeight="1">
      <c r="A230" s="150" t="inlineStr">
        <is>
          <t>Traitement thermique C3 et alimentaire</t>
        </is>
      </c>
      <c r="B230" t="inlineStr">
        <is>
          <t>Eau - traitement thermique</t>
        </is>
      </c>
      <c r="C230" t="inlineStr">
        <is>
          <t>Viande chevaline</t>
        </is>
      </c>
      <c r="D230" t="inlineStr">
        <is>
          <t>France</t>
        </is>
      </c>
      <c r="E230" t="inlineStr">
        <is>
          <t>2015</t>
        </is>
      </c>
      <c r="F230" t="inlineStr">
        <is>
          <t>kt</t>
        </is>
      </c>
      <c r="G230" t="inlineStr"/>
      <c r="H230" t="inlineStr"/>
      <c r="I230" t="inlineStr"/>
      <c r="J230" t="inlineStr"/>
      <c r="K230" t="inlineStr"/>
      <c r="L230" t="inlineStr"/>
      <c r="M230" t="inlineStr">
        <is>
          <t>Très faible</t>
        </is>
      </c>
      <c r="N230" t="n">
        <v>1.58</v>
      </c>
      <c r="O230" t="inlineStr"/>
      <c r="P230" t="inlineStr"/>
      <c r="Q230" t="inlineStr"/>
      <c r="R230" t="inlineStr"/>
      <c r="S230" t="inlineStr"/>
      <c r="T230" t="n">
        <v>0</v>
      </c>
      <c r="U230" t="n">
        <v>500000000</v>
      </c>
      <c r="V230" t="inlineStr"/>
      <c r="W230" t="inlineStr">
        <is>
          <t>déterminé</t>
        </is>
      </c>
    </row>
    <row r="231" ht="15" customHeight="1">
      <c r="A231" s="150" t="inlineStr">
        <is>
          <t>Traitement thermique C3 et alimentaire</t>
        </is>
      </c>
      <c r="B231" t="inlineStr">
        <is>
          <t>PAT et CGA</t>
        </is>
      </c>
      <c r="C231" t="inlineStr">
        <is>
          <t>Viande chevaline</t>
        </is>
      </c>
      <c r="D231" t="inlineStr">
        <is>
          <t>France</t>
        </is>
      </c>
      <c r="E231" t="inlineStr">
        <is>
          <t>2015</t>
        </is>
      </c>
      <c r="F231" t="inlineStr">
        <is>
          <t>kt</t>
        </is>
      </c>
      <c r="G231" t="inlineStr"/>
      <c r="H231" t="inlineStr"/>
      <c r="I231" t="inlineStr"/>
      <c r="J231" t="inlineStr"/>
      <c r="K231" t="inlineStr"/>
      <c r="L231" t="inlineStr"/>
      <c r="M231" t="inlineStr"/>
      <c r="N231" t="n">
        <v>1.41</v>
      </c>
      <c r="O231" t="inlineStr"/>
      <c r="P231" t="inlineStr"/>
      <c r="Q231" t="inlineStr"/>
      <c r="R231" t="inlineStr"/>
      <c r="S231" t="inlineStr"/>
      <c r="T231" t="n">
        <v>0</v>
      </c>
      <c r="U231" t="n">
        <v>500000000</v>
      </c>
      <c r="V231" t="inlineStr"/>
      <c r="W231" t="inlineStr">
        <is>
          <t>déterminé</t>
        </is>
      </c>
    </row>
    <row r="232" ht="15" customHeight="1">
      <c r="A232" s="150" t="inlineStr">
        <is>
          <t>Traitement thermique C3 et alimentaire</t>
        </is>
      </c>
      <c r="B232" t="inlineStr">
        <is>
          <t>Produits transformés</t>
        </is>
      </c>
      <c r="C232" t="inlineStr">
        <is>
          <t>Viande chevaline</t>
        </is>
      </c>
      <c r="D232" t="inlineStr">
        <is>
          <t>France</t>
        </is>
      </c>
      <c r="E232" t="inlineStr">
        <is>
          <t>2015</t>
        </is>
      </c>
      <c r="F232" t="inlineStr">
        <is>
          <t>kt</t>
        </is>
      </c>
      <c r="G232" t="inlineStr"/>
      <c r="H232" t="inlineStr"/>
      <c r="I232" t="inlineStr"/>
      <c r="J232" t="inlineStr"/>
      <c r="K232" t="inlineStr"/>
      <c r="L232" t="inlineStr"/>
      <c r="M232" t="inlineStr"/>
      <c r="N232" t="n">
        <v>1.41</v>
      </c>
      <c r="O232" t="inlineStr"/>
      <c r="P232" t="inlineStr"/>
      <c r="Q232" t="inlineStr"/>
      <c r="R232" t="inlineStr"/>
      <c r="S232" t="inlineStr"/>
      <c r="T232" t="n">
        <v>0</v>
      </c>
      <c r="U232" t="n">
        <v>500000000</v>
      </c>
      <c r="V232" t="inlineStr"/>
      <c r="W232" t="inlineStr">
        <is>
          <t>déterminé</t>
        </is>
      </c>
    </row>
    <row r="233" ht="15" customHeight="1">
      <c r="A233" s="150" t="inlineStr">
        <is>
          <t>Traitement thermique C3 et alimentaire</t>
        </is>
      </c>
      <c r="B233" t="inlineStr">
        <is>
          <t>Matières issues de coproduits</t>
        </is>
      </c>
      <c r="C233" t="inlineStr">
        <is>
          <t>Viande chevaline</t>
        </is>
      </c>
      <c r="D233" t="inlineStr">
        <is>
          <t>France</t>
        </is>
      </c>
      <c r="E233" t="inlineStr">
        <is>
          <t>2015</t>
        </is>
      </c>
      <c r="F233" t="inlineStr">
        <is>
          <t>kt</t>
        </is>
      </c>
      <c r="G233" t="inlineStr"/>
      <c r="H233" t="inlineStr"/>
      <c r="I233" t="inlineStr"/>
      <c r="J233" t="inlineStr"/>
      <c r="K233" t="inlineStr"/>
      <c r="L233" t="inlineStr"/>
      <c r="M233" t="inlineStr"/>
      <c r="N233" t="n">
        <v>1.41</v>
      </c>
      <c r="O233" t="inlineStr"/>
      <c r="P233" t="inlineStr"/>
      <c r="Q233" t="inlineStr"/>
      <c r="R233" t="inlineStr"/>
      <c r="S233" t="inlineStr"/>
      <c r="T233" t="n">
        <v>0</v>
      </c>
      <c r="U233" t="n">
        <v>500000000</v>
      </c>
      <c r="V233" t="inlineStr"/>
      <c r="W233" t="inlineStr">
        <is>
          <t>déterminé</t>
        </is>
      </c>
    </row>
    <row r="234" ht="15" customHeight="1">
      <c r="A234" s="150" t="inlineStr">
        <is>
          <t>Traitement thermique C3 et alimentaire</t>
        </is>
      </c>
      <c r="B234" t="inlineStr">
        <is>
          <t>Eau</t>
        </is>
      </c>
      <c r="C234" t="inlineStr">
        <is>
          <t>Viande chevaline</t>
        </is>
      </c>
      <c r="D234" t="inlineStr">
        <is>
          <t>France</t>
        </is>
      </c>
      <c r="E234" t="inlineStr">
        <is>
          <t>2015</t>
        </is>
      </c>
      <c r="F234" t="inlineStr">
        <is>
          <t>kt</t>
        </is>
      </c>
      <c r="G234" t="inlineStr"/>
      <c r="H234" t="inlineStr"/>
      <c r="I234" t="inlineStr"/>
      <c r="J234" t="inlineStr"/>
      <c r="K234" t="inlineStr"/>
      <c r="L234" t="inlineStr"/>
      <c r="M234" t="inlineStr"/>
      <c r="N234" t="n">
        <v>1.58</v>
      </c>
      <c r="O234" t="inlineStr"/>
      <c r="P234" t="inlineStr"/>
      <c r="Q234" t="inlineStr"/>
      <c r="R234" t="inlineStr"/>
      <c r="S234" t="inlineStr"/>
      <c r="T234" t="n">
        <v>0</v>
      </c>
      <c r="U234" t="n">
        <v>500000000</v>
      </c>
      <c r="V234" t="inlineStr"/>
      <c r="W234" t="inlineStr">
        <is>
          <t>déterminé</t>
        </is>
      </c>
    </row>
    <row r="235" ht="15" customHeight="1">
      <c r="A235" s="150" t="inlineStr">
        <is>
          <t>Import</t>
        </is>
      </c>
      <c r="B235" t="inlineStr">
        <is>
          <t>Equins</t>
        </is>
      </c>
      <c r="C235" t="inlineStr">
        <is>
          <t>Viande chevaline</t>
        </is>
      </c>
      <c r="D235" t="inlineStr">
        <is>
          <t>France</t>
        </is>
      </c>
      <c r="E235" t="inlineStr">
        <is>
          <t>2015</t>
        </is>
      </c>
      <c r="F235" t="inlineStr">
        <is>
          <t>kt</t>
        </is>
      </c>
      <c r="G235" t="inlineStr">
        <is>
          <t>Importations d'équins = 0 kt (Agreste - Statistique Agricole Annuelle - SSP)</t>
        </is>
      </c>
      <c r="H235" t="inlineStr">
        <is>
          <t>Agreste - Statistique Agricole Annuelle - SSP</t>
        </is>
      </c>
      <c r="I235" t="inlineStr"/>
      <c r="J235" t="inlineStr">
        <is>
          <t>Volume</t>
        </is>
      </c>
      <c r="K235" t="inlineStr">
        <is>
          <t>Importations d'équins</t>
        </is>
      </c>
      <c r="L235" t="inlineStr">
        <is>
          <t>Echanges - AGRESTE</t>
        </is>
      </c>
      <c r="M235" t="inlineStr">
        <is>
          <t>Très élevée</t>
        </is>
      </c>
      <c r="N235" t="n">
        <v>0.35</v>
      </c>
      <c r="O235" t="inlineStr"/>
      <c r="P235" t="inlineStr"/>
      <c r="Q235" t="n">
        <v>0.35</v>
      </c>
      <c r="R235" t="n">
        <v>0.02</v>
      </c>
      <c r="S235" t="n">
        <v>0.1</v>
      </c>
      <c r="T235" t="n">
        <v>0</v>
      </c>
      <c r="U235" t="n">
        <v>500000000</v>
      </c>
      <c r="V235" t="n">
        <v>0</v>
      </c>
      <c r="W235" t="inlineStr">
        <is>
          <t>mesuré</t>
        </is>
      </c>
    </row>
    <row r="236" ht="15" customHeight="1">
      <c r="A236" s="150" t="inlineStr">
        <is>
          <t>Import</t>
        </is>
      </c>
      <c r="B236" t="inlineStr">
        <is>
          <t>Viande, fraîche</t>
        </is>
      </c>
      <c r="C236" t="inlineStr">
        <is>
          <t>Viande chevaline</t>
        </is>
      </c>
      <c r="D236" t="inlineStr">
        <is>
          <t>France</t>
        </is>
      </c>
      <c r="E236" t="inlineStr">
        <is>
          <t>2015</t>
        </is>
      </c>
      <c r="F236" t="inlineStr">
        <is>
          <t>kt</t>
        </is>
      </c>
      <c r="G236" t="inlineStr">
        <is>
          <t>Importations de viande fraîche = 12 kt (Douanes - Eurostat)</t>
        </is>
      </c>
      <c r="H236" t="inlineStr">
        <is>
          <t>Douanes - Eurostat</t>
        </is>
      </c>
      <c r="I236" t="inlineStr">
        <is>
          <t>Les importations de viande congelées manquantes afin de garantir des approvisionnements égaux aux usages pour la viande congelée ont été retranchées</t>
        </is>
      </c>
      <c r="J236" t="inlineStr">
        <is>
          <t>Volume</t>
        </is>
      </c>
      <c r="K236" t="inlineStr">
        <is>
          <t>Importations de viande fraîche</t>
        </is>
      </c>
      <c r="L236" t="inlineStr">
        <is>
          <t>Echanges - EUROSTAT</t>
        </is>
      </c>
      <c r="M236" t="inlineStr">
        <is>
          <t>Moyenne</t>
        </is>
      </c>
      <c r="N236" t="n">
        <v>12</v>
      </c>
      <c r="O236" t="inlineStr"/>
      <c r="P236" t="inlineStr"/>
      <c r="Q236" t="n">
        <v>11.99</v>
      </c>
      <c r="R236" t="n">
        <v>0.6</v>
      </c>
      <c r="S236" t="n">
        <v>0.1</v>
      </c>
      <c r="T236" t="n">
        <v>0</v>
      </c>
      <c r="U236" t="n">
        <v>500000000</v>
      </c>
      <c r="V236" t="n">
        <v>0</v>
      </c>
      <c r="W236" t="inlineStr">
        <is>
          <t>mesuré</t>
        </is>
      </c>
    </row>
    <row r="237" ht="15" customHeight="1">
      <c r="A237" s="150" t="inlineStr">
        <is>
          <t>Import</t>
        </is>
      </c>
      <c r="B237" t="inlineStr">
        <is>
          <t>Viande, congelée</t>
        </is>
      </c>
      <c r="C237" t="inlineStr">
        <is>
          <t>Viande chevaline</t>
        </is>
      </c>
      <c r="D237" t="inlineStr">
        <is>
          <t>France</t>
        </is>
      </c>
      <c r="E237" t="inlineStr">
        <is>
          <t>2015</t>
        </is>
      </c>
      <c r="F237" t="inlineStr">
        <is>
          <t>kt</t>
        </is>
      </c>
      <c r="G237" t="inlineStr">
        <is>
          <t>Importations de viande congelée = 1 kt (Douanes - Eurostat)</t>
        </is>
      </c>
      <c r="H237" t="inlineStr">
        <is>
          <t>Douanes - Eurostat</t>
        </is>
      </c>
      <c r="I237" t="inlineStr">
        <is>
          <t>Les importations de viande congelées manquantes afin de garantir des approvisionnements égaux aux usages pour la viande congelée ont été ajoutées</t>
        </is>
      </c>
      <c r="J237" t="inlineStr">
        <is>
          <t>Volume</t>
        </is>
      </c>
      <c r="K237" t="inlineStr">
        <is>
          <t>Importations de viande congelée</t>
        </is>
      </c>
      <c r="L237" t="inlineStr">
        <is>
          <t>Echanges - EUROSTAT</t>
        </is>
      </c>
      <c r="M237" t="inlineStr">
        <is>
          <t>Moyenne</t>
        </is>
      </c>
      <c r="N237" t="n">
        <v>0.91</v>
      </c>
      <c r="O237" t="inlineStr"/>
      <c r="P237" t="inlineStr"/>
      <c r="Q237" t="n">
        <v>0.91</v>
      </c>
      <c r="R237" t="n">
        <v>0.05</v>
      </c>
      <c r="S237" t="n">
        <v>0.1</v>
      </c>
      <c r="T237" t="n">
        <v>0</v>
      </c>
      <c r="U237" t="n">
        <v>500000000</v>
      </c>
      <c r="V237" t="n">
        <v>0</v>
      </c>
      <c r="W237" t="inlineStr">
        <is>
          <t>redondant</t>
        </is>
      </c>
    </row>
    <row r="238" ht="15" customHeight="1">
      <c r="A238" s="150" t="inlineStr">
        <is>
          <t>Import</t>
        </is>
      </c>
      <c r="B238" t="inlineStr">
        <is>
          <t>Abats</t>
        </is>
      </c>
      <c r="C238" t="inlineStr">
        <is>
          <t>Viande chevaline</t>
        </is>
      </c>
      <c r="D238" t="inlineStr">
        <is>
          <t>France</t>
        </is>
      </c>
      <c r="E238" t="inlineStr">
        <is>
          <t>2015</t>
        </is>
      </c>
      <c r="F238" t="inlineStr">
        <is>
          <t>kt</t>
        </is>
      </c>
      <c r="G238" t="inlineStr">
        <is>
          <t>Importations d'abats = 0 kt (Douanes - Eurostat)</t>
        </is>
      </c>
      <c r="H238" t="inlineStr">
        <is>
          <t>Douanes - Eurostat</t>
        </is>
      </c>
      <c r="I238" t="inlineStr">
        <is>
          <t>Statistique comprenant également les ovins et caprins = extrapolation à partir de la production d'abats de chaque espèce</t>
        </is>
      </c>
      <c r="J238" t="inlineStr">
        <is>
          <t>Volume</t>
        </is>
      </c>
      <c r="K238" t="inlineStr">
        <is>
          <t>Importations d'abats</t>
        </is>
      </c>
      <c r="L238" t="inlineStr">
        <is>
          <t>Echanges - EUROSTAT</t>
        </is>
      </c>
      <c r="M238" t="inlineStr">
        <is>
          <t>Elevée</t>
        </is>
      </c>
      <c r="N238" t="n">
        <v>0.45</v>
      </c>
      <c r="O238" t="inlineStr"/>
      <c r="P238" t="inlineStr"/>
      <c r="Q238" t="n">
        <v>0.45</v>
      </c>
      <c r="R238" t="n">
        <v>0.02</v>
      </c>
      <c r="S238" t="n">
        <v>0.1</v>
      </c>
      <c r="T238" t="n">
        <v>0</v>
      </c>
      <c r="U238" t="n">
        <v>500000000</v>
      </c>
      <c r="V238" t="n">
        <v>0</v>
      </c>
      <c r="W238" t="inlineStr">
        <is>
          <t>mesuré</t>
        </is>
      </c>
    </row>
    <row r="239" ht="15" customHeight="1">
      <c r="A239" s="150" t="inlineStr">
        <is>
          <t>Import</t>
        </is>
      </c>
      <c r="B239" t="inlineStr">
        <is>
          <t>Viande</t>
        </is>
      </c>
      <c r="C239" t="inlineStr">
        <is>
          <t>Viande chevaline</t>
        </is>
      </c>
      <c r="D239" t="inlineStr">
        <is>
          <t>France</t>
        </is>
      </c>
      <c r="E239" t="inlineStr">
        <is>
          <t>2015</t>
        </is>
      </c>
      <c r="F239" t="inlineStr">
        <is>
          <t>kt</t>
        </is>
      </c>
      <c r="G239" t="inlineStr"/>
      <c r="H239" t="inlineStr"/>
      <c r="I239" t="inlineStr"/>
      <c r="J239" t="inlineStr"/>
      <c r="K239" t="inlineStr"/>
      <c r="L239" t="inlineStr"/>
      <c r="M239" t="inlineStr"/>
      <c r="N239" t="n">
        <v>12.9</v>
      </c>
      <c r="O239" t="inlineStr"/>
      <c r="P239" t="inlineStr"/>
      <c r="Q239" t="inlineStr"/>
      <c r="R239" t="inlineStr"/>
      <c r="S239" t="inlineStr"/>
      <c r="T239" t="n">
        <v>0</v>
      </c>
      <c r="U239" t="n">
        <v>500000000</v>
      </c>
      <c r="V239" t="inlineStr"/>
      <c r="W239" t="inlineStr">
        <is>
          <t>déterminé</t>
        </is>
      </c>
    </row>
    <row r="240" ht="15" customHeight="1">
      <c r="A240" s="150" t="inlineStr">
        <is>
          <t>Import</t>
        </is>
      </c>
      <c r="B240" t="inlineStr">
        <is>
          <t>Matières de 1ère et 2nde transformation</t>
        </is>
      </c>
      <c r="C240" t="inlineStr">
        <is>
          <t>Viande chevaline</t>
        </is>
      </c>
      <c r="D240" t="inlineStr">
        <is>
          <t>France</t>
        </is>
      </c>
      <c r="E240" t="inlineStr">
        <is>
          <t>2015</t>
        </is>
      </c>
      <c r="F240" t="inlineStr">
        <is>
          <t>kt</t>
        </is>
      </c>
      <c r="G240" t="inlineStr"/>
      <c r="H240" t="inlineStr"/>
      <c r="I240" t="inlineStr"/>
      <c r="J240" t="inlineStr"/>
      <c r="K240" t="inlineStr"/>
      <c r="L240" t="inlineStr"/>
      <c r="M240" t="inlineStr"/>
      <c r="N240" t="n">
        <v>13.3</v>
      </c>
      <c r="O240" t="inlineStr"/>
      <c r="P240" t="inlineStr"/>
      <c r="Q240" t="inlineStr"/>
      <c r="R240" t="inlineStr"/>
      <c r="S240" t="inlineStr"/>
      <c r="T240" t="n">
        <v>0</v>
      </c>
      <c r="U240" t="n">
        <v>500000000</v>
      </c>
      <c r="V240" t="inlineStr"/>
      <c r="W240" t="inlineStr">
        <is>
          <t>déterminé</t>
        </is>
      </c>
    </row>
    <row r="241" ht="15" customHeight="1">
      <c r="A241" s="150" t="inlineStr">
        <is>
          <t>Equins</t>
        </is>
      </c>
      <c r="B241" t="inlineStr">
        <is>
          <t>Abattage / découpe</t>
        </is>
      </c>
      <c r="C241" t="inlineStr">
        <is>
          <t>Viande chevaline</t>
        </is>
      </c>
      <c r="D241" t="inlineStr">
        <is>
          <t>France</t>
        </is>
      </c>
      <c r="E241" t="inlineStr">
        <is>
          <t>2019</t>
        </is>
      </c>
      <c r="F241" t="inlineStr">
        <is>
          <t>kt</t>
        </is>
      </c>
      <c r="G241" t="inlineStr">
        <is>
          <t>Abattages = 4 kt (Agreste - Statistique Agricole Annuelle - SSP)</t>
        </is>
      </c>
      <c r="H241" t="inlineStr">
        <is>
          <t>Agreste - Statistique Agricole Annuelle - SSP</t>
        </is>
      </c>
      <c r="I241" t="inlineStr"/>
      <c r="J241" t="inlineStr">
        <is>
          <t>Volume</t>
        </is>
      </c>
      <c r="K241" t="inlineStr">
        <is>
          <t>Abattages</t>
        </is>
      </c>
      <c r="L241" t="inlineStr">
        <is>
          <t>Abattages - AGRESTE</t>
        </is>
      </c>
      <c r="M241" t="inlineStr">
        <is>
          <t>Très élevée</t>
        </is>
      </c>
      <c r="N241" t="n">
        <v>3.65</v>
      </c>
      <c r="O241" t="inlineStr"/>
      <c r="P241" t="inlineStr"/>
      <c r="Q241" t="n">
        <v>3.65</v>
      </c>
      <c r="R241" t="n">
        <v>0.18</v>
      </c>
      <c r="S241" t="n">
        <v>0.1</v>
      </c>
      <c r="T241" t="n">
        <v>0</v>
      </c>
      <c r="U241" t="n">
        <v>500000000</v>
      </c>
      <c r="V241" t="n">
        <v>0</v>
      </c>
      <c r="W241" t="inlineStr">
        <is>
          <t>redondant</t>
        </is>
      </c>
    </row>
    <row r="242" ht="15" customHeight="1">
      <c r="A242" s="150" t="inlineStr">
        <is>
          <t>Equins</t>
        </is>
      </c>
      <c r="B242" t="inlineStr">
        <is>
          <t>Export</t>
        </is>
      </c>
      <c r="C242" t="inlineStr">
        <is>
          <t>Viande chevaline</t>
        </is>
      </c>
      <c r="D242" t="inlineStr">
        <is>
          <t>France</t>
        </is>
      </c>
      <c r="E242" t="inlineStr">
        <is>
          <t>2019</t>
        </is>
      </c>
      <c r="F242" t="inlineStr">
        <is>
          <t>kt</t>
        </is>
      </c>
      <c r="G242" t="inlineStr">
        <is>
          <t>Exportations d'équins à destination bouchère = 4 kt (Ifce d'après TRACES, dounaes)</t>
        </is>
      </c>
      <c r="H242" t="inlineStr">
        <is>
          <t>Ifce d'après TRACES, dounaes</t>
        </is>
      </c>
      <c r="I242" t="inlineStr"/>
      <c r="J242" t="inlineStr">
        <is>
          <t>Volume</t>
        </is>
      </c>
      <c r="K242" t="inlineStr">
        <is>
          <t>Exportations d'équins à destination bouchère</t>
        </is>
      </c>
      <c r="L242" t="inlineStr">
        <is>
          <t>Echanges - TRACES</t>
        </is>
      </c>
      <c r="M242" t="inlineStr">
        <is>
          <t>Très élevée</t>
        </is>
      </c>
      <c r="N242" t="n">
        <v>4.45</v>
      </c>
      <c r="O242" t="inlineStr"/>
      <c r="P242" t="inlineStr"/>
      <c r="Q242" t="n">
        <v>4.45</v>
      </c>
      <c r="R242" t="n">
        <v>0.22</v>
      </c>
      <c r="S242" t="n">
        <v>0.1</v>
      </c>
      <c r="T242" t="n">
        <v>0</v>
      </c>
      <c r="U242" t="n">
        <v>500000000</v>
      </c>
      <c r="V242" t="n">
        <v>0</v>
      </c>
      <c r="W242" t="inlineStr">
        <is>
          <t>mesuré</t>
        </is>
      </c>
    </row>
    <row r="243" ht="15" customHeight="1">
      <c r="A243" s="150" t="inlineStr">
        <is>
          <t>Equins</t>
        </is>
      </c>
      <c r="B243" t="inlineStr">
        <is>
          <t>1ère et 2nde transformation</t>
        </is>
      </c>
      <c r="C243" t="inlineStr">
        <is>
          <t>Viande chevaline</t>
        </is>
      </c>
      <c r="D243" t="inlineStr">
        <is>
          <t>France</t>
        </is>
      </c>
      <c r="E243" t="inlineStr">
        <is>
          <t>2019</t>
        </is>
      </c>
      <c r="F243" t="inlineStr">
        <is>
          <t>kt</t>
        </is>
      </c>
      <c r="G243" t="inlineStr"/>
      <c r="H243" t="inlineStr"/>
      <c r="I243" t="inlineStr"/>
      <c r="J243" t="inlineStr"/>
      <c r="K243" t="inlineStr"/>
      <c r="L243" t="inlineStr"/>
      <c r="M243" t="inlineStr"/>
      <c r="N243" t="n">
        <v>3.65</v>
      </c>
      <c r="O243" t="inlineStr"/>
      <c r="P243" t="inlineStr"/>
      <c r="Q243" t="inlineStr"/>
      <c r="R243" t="inlineStr"/>
      <c r="S243" t="inlineStr"/>
      <c r="T243" t="n">
        <v>0</v>
      </c>
      <c r="U243" t="n">
        <v>500000000</v>
      </c>
      <c r="V243" t="inlineStr"/>
      <c r="W243" t="inlineStr">
        <is>
          <t>déterminé</t>
        </is>
      </c>
    </row>
    <row r="244" ht="15" customHeight="1">
      <c r="A244" s="150" t="inlineStr">
        <is>
          <t>Matières de 1ère et 2nde transformation</t>
        </is>
      </c>
      <c r="B244" t="inlineStr">
        <is>
          <t>Vente directe et autoconsommation</t>
        </is>
      </c>
      <c r="C244" t="inlineStr">
        <is>
          <t>Viande chevaline</t>
        </is>
      </c>
      <c r="D244" t="inlineStr">
        <is>
          <t>France</t>
        </is>
      </c>
      <c r="E244" t="inlineStr">
        <is>
          <t>2019</t>
        </is>
      </c>
      <c r="F244" t="inlineStr">
        <is>
          <t>kt</t>
        </is>
      </c>
      <c r="G244" t="inlineStr"/>
      <c r="H244" t="inlineStr"/>
      <c r="I244" t="inlineStr"/>
      <c r="J244" t="inlineStr"/>
      <c r="K244" t="inlineStr"/>
      <c r="L244" t="inlineStr"/>
      <c r="M244" t="inlineStr"/>
      <c r="N244" t="n">
        <v>0</v>
      </c>
      <c r="O244" t="n">
        <v>0</v>
      </c>
      <c r="P244" t="n">
        <v>0</v>
      </c>
      <c r="Q244" t="inlineStr"/>
      <c r="R244" t="inlineStr"/>
      <c r="S244" t="inlineStr"/>
      <c r="T244" t="n">
        <v>0</v>
      </c>
      <c r="U244" t="n">
        <v>500000000</v>
      </c>
      <c r="V244" t="inlineStr"/>
      <c r="W244" t="inlineStr">
        <is>
          <t>libre</t>
        </is>
      </c>
    </row>
    <row r="245" ht="15" customHeight="1">
      <c r="A245" s="150" t="inlineStr">
        <is>
          <t>Matières de 1ère et 2nde transformation</t>
        </is>
      </c>
      <c r="B245" t="inlineStr">
        <is>
          <t>GMS</t>
        </is>
      </c>
      <c r="C245" t="inlineStr">
        <is>
          <t>Viande chevaline</t>
        </is>
      </c>
      <c r="D245" t="inlineStr">
        <is>
          <t>France</t>
        </is>
      </c>
      <c r="E245" t="inlineStr">
        <is>
          <t>2019</t>
        </is>
      </c>
      <c r="F245" t="inlineStr">
        <is>
          <t>kt</t>
        </is>
      </c>
      <c r="G245" t="inlineStr"/>
      <c r="H245" t="inlineStr"/>
      <c r="I245" t="inlineStr"/>
      <c r="J245" t="inlineStr"/>
      <c r="K245" t="inlineStr"/>
      <c r="L245" t="inlineStr"/>
      <c r="M245" t="inlineStr"/>
      <c r="N245" t="n">
        <v>4.49</v>
      </c>
      <c r="O245" t="n">
        <v>4.49</v>
      </c>
      <c r="P245" t="n">
        <v>4.5</v>
      </c>
      <c r="Q245" t="inlineStr"/>
      <c r="R245" t="inlineStr"/>
      <c r="S245" t="inlineStr"/>
      <c r="T245" t="n">
        <v>0</v>
      </c>
      <c r="U245" t="n">
        <v>500000000</v>
      </c>
      <c r="V245" t="inlineStr"/>
      <c r="W245" t="inlineStr">
        <is>
          <t>libre</t>
        </is>
      </c>
    </row>
    <row r="246" ht="15" customHeight="1">
      <c r="A246" s="150" t="inlineStr">
        <is>
          <t>Matières de 1ère et 2nde transformation</t>
        </is>
      </c>
      <c r="B246" t="inlineStr">
        <is>
          <t>Boucherie</t>
        </is>
      </c>
      <c r="C246" t="inlineStr">
        <is>
          <t>Viande chevaline</t>
        </is>
      </c>
      <c r="D246" t="inlineStr">
        <is>
          <t>France</t>
        </is>
      </c>
      <c r="E246" t="inlineStr">
        <is>
          <t>2019</t>
        </is>
      </c>
      <c r="F246" t="inlineStr">
        <is>
          <t>kt</t>
        </is>
      </c>
      <c r="G246" t="inlineStr"/>
      <c r="H246" t="inlineStr"/>
      <c r="I246" t="inlineStr"/>
      <c r="J246" t="inlineStr"/>
      <c r="K246" t="inlineStr"/>
      <c r="L246" t="inlineStr"/>
      <c r="M246" t="inlineStr"/>
      <c r="N246" t="n">
        <v>4.49</v>
      </c>
      <c r="O246" t="n">
        <v>4.49</v>
      </c>
      <c r="P246" t="n">
        <v>4.5</v>
      </c>
      <c r="Q246" t="inlineStr"/>
      <c r="R246" t="inlineStr"/>
      <c r="S246" t="inlineStr"/>
      <c r="T246" t="n">
        <v>0</v>
      </c>
      <c r="U246" t="n">
        <v>500000000</v>
      </c>
      <c r="V246" t="inlineStr"/>
      <c r="W246" t="inlineStr">
        <is>
          <t>libre</t>
        </is>
      </c>
    </row>
    <row r="247" ht="15" customHeight="1">
      <c r="A247" s="150" t="inlineStr">
        <is>
          <t>Matières de 1ère et 2nde transformation</t>
        </is>
      </c>
      <c r="B247" t="inlineStr">
        <is>
          <t>RHD</t>
        </is>
      </c>
      <c r="C247" t="inlineStr">
        <is>
          <t>Viande chevaline</t>
        </is>
      </c>
      <c r="D247" t="inlineStr">
        <is>
          <t>France</t>
        </is>
      </c>
      <c r="E247" t="inlineStr">
        <is>
          <t>2019</t>
        </is>
      </c>
      <c r="F247" t="inlineStr">
        <is>
          <t>kt</t>
        </is>
      </c>
      <c r="G247" t="inlineStr"/>
      <c r="H247" t="inlineStr"/>
      <c r="I247" t="inlineStr"/>
      <c r="J247" t="inlineStr"/>
      <c r="K247" t="inlineStr"/>
      <c r="L247" t="inlineStr"/>
      <c r="M247" t="inlineStr"/>
      <c r="N247" t="n">
        <v>0</v>
      </c>
      <c r="O247" t="n">
        <v>0</v>
      </c>
      <c r="P247" t="n">
        <v>0</v>
      </c>
      <c r="Q247" t="inlineStr"/>
      <c r="R247" t="inlineStr"/>
      <c r="S247" t="inlineStr"/>
      <c r="T247" t="n">
        <v>0</v>
      </c>
      <c r="U247" t="n">
        <v>500000000</v>
      </c>
      <c r="V247" t="inlineStr"/>
      <c r="W247" t="inlineStr">
        <is>
          <t>libre</t>
        </is>
      </c>
    </row>
    <row r="248" ht="15" customHeight="1">
      <c r="A248" s="150" t="inlineStr">
        <is>
          <t>Matières de 1ère et 2nde transformation</t>
        </is>
      </c>
      <c r="B248" t="inlineStr">
        <is>
          <t>Charcuterie industrielle</t>
        </is>
      </c>
      <c r="C248" t="inlineStr">
        <is>
          <t>Viande chevaline</t>
        </is>
      </c>
      <c r="D248" t="inlineStr">
        <is>
          <t>France</t>
        </is>
      </c>
      <c r="E248" t="inlineStr">
        <is>
          <t>2019</t>
        </is>
      </c>
      <c r="F248" t="inlineStr">
        <is>
          <t>kt</t>
        </is>
      </c>
      <c r="G248" t="inlineStr"/>
      <c r="H248" t="inlineStr"/>
      <c r="I248" t="inlineStr"/>
      <c r="J248" t="inlineStr"/>
      <c r="K248" t="inlineStr"/>
      <c r="L248" t="inlineStr"/>
      <c r="M248" t="inlineStr"/>
      <c r="N248" t="n">
        <v>0.01</v>
      </c>
      <c r="O248" t="n">
        <v>0</v>
      </c>
      <c r="P248" t="n">
        <v>0.01</v>
      </c>
      <c r="Q248" t="inlineStr"/>
      <c r="R248" t="inlineStr"/>
      <c r="S248" t="inlineStr"/>
      <c r="T248" t="n">
        <v>0</v>
      </c>
      <c r="U248" t="n">
        <v>500000000</v>
      </c>
      <c r="V248" t="inlineStr"/>
      <c r="W248" t="inlineStr">
        <is>
          <t>libre</t>
        </is>
      </c>
    </row>
    <row r="249" ht="15" customHeight="1">
      <c r="A249" s="150" t="inlineStr">
        <is>
          <t>Matières de 1ère et 2nde transformation</t>
        </is>
      </c>
      <c r="B249" t="inlineStr">
        <is>
          <t>Fabrication de plats préparés</t>
        </is>
      </c>
      <c r="C249" t="inlineStr">
        <is>
          <t>Viande chevaline</t>
        </is>
      </c>
      <c r="D249" t="inlineStr">
        <is>
          <t>France</t>
        </is>
      </c>
      <c r="E249" t="inlineStr">
        <is>
          <t>2019</t>
        </is>
      </c>
      <c r="F249" t="inlineStr">
        <is>
          <t>kt</t>
        </is>
      </c>
      <c r="G249" t="inlineStr"/>
      <c r="H249" t="inlineStr"/>
      <c r="I249" t="inlineStr"/>
      <c r="J249" t="inlineStr"/>
      <c r="K249" t="inlineStr"/>
      <c r="L249" t="inlineStr"/>
      <c r="M249" t="inlineStr"/>
      <c r="N249" t="n">
        <v>0</v>
      </c>
      <c r="O249" t="n">
        <v>0</v>
      </c>
      <c r="P249" t="n">
        <v>0.01</v>
      </c>
      <c r="Q249" t="inlineStr"/>
      <c r="R249" t="inlineStr"/>
      <c r="S249" t="inlineStr"/>
      <c r="T249" t="n">
        <v>0</v>
      </c>
      <c r="U249" t="n">
        <v>500000000</v>
      </c>
      <c r="V249" t="inlineStr"/>
      <c r="W249" t="inlineStr">
        <is>
          <t>libre</t>
        </is>
      </c>
    </row>
    <row r="250" ht="15" customHeight="1">
      <c r="A250" s="150" t="inlineStr">
        <is>
          <t>Matières de 1ère et 2nde transformation</t>
        </is>
      </c>
      <c r="B250" t="inlineStr">
        <is>
          <t>Export</t>
        </is>
      </c>
      <c r="C250" t="inlineStr">
        <is>
          <t>Viande chevaline</t>
        </is>
      </c>
      <c r="D250" t="inlineStr">
        <is>
          <t>France</t>
        </is>
      </c>
      <c r="E250" t="inlineStr">
        <is>
          <t>2019</t>
        </is>
      </c>
      <c r="F250" t="inlineStr">
        <is>
          <t>kt</t>
        </is>
      </c>
      <c r="G250" t="inlineStr"/>
      <c r="H250" t="inlineStr"/>
      <c r="I250" t="inlineStr"/>
      <c r="J250" t="inlineStr"/>
      <c r="K250" t="inlineStr"/>
      <c r="L250" t="inlineStr"/>
      <c r="M250" t="inlineStr"/>
      <c r="N250" t="n">
        <v>2.47</v>
      </c>
      <c r="O250" t="inlineStr"/>
      <c r="P250" t="inlineStr"/>
      <c r="Q250" t="inlineStr"/>
      <c r="R250" t="inlineStr"/>
      <c r="S250" t="inlineStr"/>
      <c r="T250" t="n">
        <v>0</v>
      </c>
      <c r="U250" t="n">
        <v>500000000</v>
      </c>
      <c r="V250" t="inlineStr"/>
      <c r="W250" t="inlineStr">
        <is>
          <t>déterminé</t>
        </is>
      </c>
    </row>
    <row r="251" ht="15" customHeight="1">
      <c r="A251" s="150" t="inlineStr">
        <is>
          <t>Matières de 1ère et 2nde transformation</t>
        </is>
      </c>
      <c r="B251" t="inlineStr">
        <is>
          <t>Biomatériaux</t>
        </is>
      </c>
      <c r="C251" t="inlineStr">
        <is>
          <t>Viande chevaline</t>
        </is>
      </c>
      <c r="D251" t="inlineStr">
        <is>
          <t>France</t>
        </is>
      </c>
      <c r="E251" t="inlineStr">
        <is>
          <t>2019</t>
        </is>
      </c>
      <c r="F251" t="inlineStr">
        <is>
          <t>kt</t>
        </is>
      </c>
      <c r="G251" t="inlineStr"/>
      <c r="H251" t="inlineStr"/>
      <c r="I251" t="inlineStr"/>
      <c r="J251" t="inlineStr"/>
      <c r="K251" t="inlineStr"/>
      <c r="L251" t="inlineStr"/>
      <c r="M251" t="inlineStr"/>
      <c r="N251" t="n">
        <v>0.26</v>
      </c>
      <c r="O251" t="inlineStr"/>
      <c r="P251" t="inlineStr"/>
      <c r="Q251" t="inlineStr"/>
      <c r="R251" t="inlineStr"/>
      <c r="S251" t="inlineStr"/>
      <c r="T251" t="n">
        <v>0</v>
      </c>
      <c r="U251" t="n">
        <v>500000000</v>
      </c>
      <c r="V251" t="inlineStr"/>
      <c r="W251" t="inlineStr">
        <is>
          <t>déterminé</t>
        </is>
      </c>
    </row>
    <row r="252" ht="15" customHeight="1">
      <c r="A252" s="150" t="inlineStr">
        <is>
          <t>Matières de 1ère et 2nde transformation</t>
        </is>
      </c>
      <c r="B252" t="inlineStr">
        <is>
          <t>Traitement thermique C1/C2</t>
        </is>
      </c>
      <c r="C252" t="inlineStr">
        <is>
          <t>Viande chevaline</t>
        </is>
      </c>
      <c r="D252" t="inlineStr">
        <is>
          <t>France</t>
        </is>
      </c>
      <c r="E252" t="inlineStr">
        <is>
          <t>2019</t>
        </is>
      </c>
      <c r="F252" t="inlineStr">
        <is>
          <t>kt</t>
        </is>
      </c>
      <c r="G252" t="inlineStr"/>
      <c r="H252" t="inlineStr"/>
      <c r="I252" t="inlineStr"/>
      <c r="J252" t="inlineStr"/>
      <c r="K252" t="inlineStr"/>
      <c r="L252" t="inlineStr"/>
      <c r="M252" t="inlineStr"/>
      <c r="N252" t="n">
        <v>0.22</v>
      </c>
      <c r="O252" t="inlineStr"/>
      <c r="P252" t="inlineStr"/>
      <c r="Q252" t="inlineStr"/>
      <c r="R252" t="inlineStr"/>
      <c r="S252" t="inlineStr"/>
      <c r="T252" t="n">
        <v>0</v>
      </c>
      <c r="U252" t="n">
        <v>500000000</v>
      </c>
      <c r="V252" t="inlineStr"/>
      <c r="W252" t="inlineStr">
        <is>
          <t>déterminé</t>
        </is>
      </c>
    </row>
    <row r="253" ht="15" customHeight="1">
      <c r="A253" s="150" t="inlineStr">
        <is>
          <t>Matières de 1ère et 2nde transformation</t>
        </is>
      </c>
      <c r="B253" t="inlineStr">
        <is>
          <t>Traitement thermique C3 et alimentaire</t>
        </is>
      </c>
      <c r="C253" t="inlineStr">
        <is>
          <t>Viande chevaline</t>
        </is>
      </c>
      <c r="D253" t="inlineStr">
        <is>
          <t>France</t>
        </is>
      </c>
      <c r="E253" t="inlineStr">
        <is>
          <t>2019</t>
        </is>
      </c>
      <c r="F253" t="inlineStr">
        <is>
          <t>kt</t>
        </is>
      </c>
      <c r="G253" t="inlineStr"/>
      <c r="H253" t="inlineStr"/>
      <c r="I253" t="inlineStr"/>
      <c r="J253" t="inlineStr"/>
      <c r="K253" t="inlineStr"/>
      <c r="L253" t="inlineStr"/>
      <c r="M253" t="inlineStr"/>
      <c r="N253" t="n">
        <v>1.44</v>
      </c>
      <c r="O253" t="inlineStr"/>
      <c r="P253" t="inlineStr"/>
      <c r="Q253" t="inlineStr"/>
      <c r="R253" t="inlineStr"/>
      <c r="S253" t="inlineStr"/>
      <c r="T253" t="n">
        <v>0</v>
      </c>
      <c r="U253" t="n">
        <v>500000000</v>
      </c>
      <c r="V253" t="inlineStr"/>
      <c r="W253" t="inlineStr">
        <is>
          <t>déterminé</t>
        </is>
      </c>
    </row>
    <row r="254" ht="15" customHeight="1">
      <c r="A254" s="150" t="inlineStr">
        <is>
          <t>Matières de 1ère et 2nde transformation</t>
        </is>
      </c>
      <c r="B254" t="inlineStr">
        <is>
          <t>Transformation des coproduits</t>
        </is>
      </c>
      <c r="C254" t="inlineStr">
        <is>
          <t>Viande chevaline</t>
        </is>
      </c>
      <c r="D254" t="inlineStr">
        <is>
          <t>France</t>
        </is>
      </c>
      <c r="E254" t="inlineStr">
        <is>
          <t>2019</t>
        </is>
      </c>
      <c r="F254" t="inlineStr">
        <is>
          <t>kt</t>
        </is>
      </c>
      <c r="G254" t="inlineStr"/>
      <c r="H254" t="inlineStr"/>
      <c r="I254" t="inlineStr"/>
      <c r="J254" t="inlineStr"/>
      <c r="K254" t="inlineStr"/>
      <c r="L254" t="inlineStr"/>
      <c r="M254" t="inlineStr"/>
      <c r="N254" t="n">
        <v>1.66</v>
      </c>
      <c r="O254" t="inlineStr"/>
      <c r="P254" t="inlineStr"/>
      <c r="Q254" t="inlineStr"/>
      <c r="R254" t="inlineStr"/>
      <c r="S254" t="inlineStr"/>
      <c r="T254" t="n">
        <v>0</v>
      </c>
      <c r="U254" t="n">
        <v>500000000</v>
      </c>
      <c r="V254" t="inlineStr"/>
      <c r="W254" t="inlineStr">
        <is>
          <t>déterminé</t>
        </is>
      </c>
    </row>
    <row r="255" ht="15" customHeight="1">
      <c r="A255" s="150" t="inlineStr">
        <is>
          <t>Matières de 1ère et 2nde transformation</t>
        </is>
      </c>
      <c r="B255" t="inlineStr">
        <is>
          <t>Alimentation humaine</t>
        </is>
      </c>
      <c r="C255" t="inlineStr">
        <is>
          <t>Viande chevaline</t>
        </is>
      </c>
      <c r="D255" t="inlineStr">
        <is>
          <t>France</t>
        </is>
      </c>
      <c r="E255" t="inlineStr">
        <is>
          <t>2019</t>
        </is>
      </c>
      <c r="F255" t="inlineStr">
        <is>
          <t>kt</t>
        </is>
      </c>
      <c r="G255" t="inlineStr"/>
      <c r="H255" t="inlineStr"/>
      <c r="I255" t="inlineStr"/>
      <c r="J255" t="inlineStr"/>
      <c r="K255" t="inlineStr"/>
      <c r="L255" t="inlineStr"/>
      <c r="M255" t="inlineStr"/>
      <c r="N255" t="n">
        <v>8.99</v>
      </c>
      <c r="O255" t="inlineStr"/>
      <c r="P255" t="inlineStr"/>
      <c r="Q255" t="inlineStr"/>
      <c r="R255" t="inlineStr"/>
      <c r="S255" t="inlineStr"/>
      <c r="T255" t="n">
        <v>0</v>
      </c>
      <c r="U255" t="n">
        <v>500000000</v>
      </c>
      <c r="V255" t="inlineStr"/>
      <c r="W255" t="inlineStr">
        <is>
          <t>déterminé</t>
        </is>
      </c>
    </row>
    <row r="256" ht="15" customHeight="1">
      <c r="A256" s="150" t="inlineStr">
        <is>
          <t>Matières de 1ère et 2nde transformation</t>
        </is>
      </c>
      <c r="B256" t="inlineStr">
        <is>
          <t>Circuits spécialisés</t>
        </is>
      </c>
      <c r="C256" t="inlineStr">
        <is>
          <t>Viande chevaline</t>
        </is>
      </c>
      <c r="D256" t="inlineStr">
        <is>
          <t>France</t>
        </is>
      </c>
      <c r="E256" t="inlineStr">
        <is>
          <t>2019</t>
        </is>
      </c>
      <c r="F256" t="inlineStr">
        <is>
          <t>kt</t>
        </is>
      </c>
      <c r="G256" t="inlineStr"/>
      <c r="H256" t="inlineStr"/>
      <c r="I256" t="inlineStr"/>
      <c r="J256" t="inlineStr"/>
      <c r="K256" t="inlineStr"/>
      <c r="L256" t="inlineStr"/>
      <c r="M256" t="inlineStr"/>
      <c r="N256" t="n">
        <v>4.49</v>
      </c>
      <c r="O256" t="n">
        <v>4.49</v>
      </c>
      <c r="P256" t="n">
        <v>4.49</v>
      </c>
      <c r="Q256" t="inlineStr"/>
      <c r="R256" t="inlineStr"/>
      <c r="S256" t="inlineStr"/>
      <c r="T256" t="n">
        <v>0</v>
      </c>
      <c r="U256" t="n">
        <v>500000000</v>
      </c>
      <c r="V256" t="inlineStr"/>
      <c r="W256" t="inlineStr">
        <is>
          <t>libre</t>
        </is>
      </c>
    </row>
    <row r="257" ht="15" customHeight="1">
      <c r="A257" s="150" t="inlineStr">
        <is>
          <t>Matières de 1ère et 2nde transformation</t>
        </is>
      </c>
      <c r="B257" t="inlineStr">
        <is>
          <t>Ménages</t>
        </is>
      </c>
      <c r="C257" t="inlineStr">
        <is>
          <t>Viande chevaline</t>
        </is>
      </c>
      <c r="D257" t="inlineStr">
        <is>
          <t>France</t>
        </is>
      </c>
      <c r="E257" t="inlineStr">
        <is>
          <t>2019</t>
        </is>
      </c>
      <c r="F257" t="inlineStr">
        <is>
          <t>kt</t>
        </is>
      </c>
      <c r="G257" t="inlineStr"/>
      <c r="H257" t="inlineStr"/>
      <c r="I257" t="inlineStr"/>
      <c r="J257" t="inlineStr"/>
      <c r="K257" t="inlineStr"/>
      <c r="L257" t="inlineStr"/>
      <c r="M257" t="inlineStr"/>
      <c r="N257" t="n">
        <v>8.98</v>
      </c>
      <c r="O257" t="n">
        <v>8.98</v>
      </c>
      <c r="P257" t="n">
        <v>8.99</v>
      </c>
      <c r="Q257" t="inlineStr"/>
      <c r="R257" t="inlineStr"/>
      <c r="S257" t="inlineStr"/>
      <c r="T257" t="n">
        <v>0</v>
      </c>
      <c r="U257" t="n">
        <v>500000000</v>
      </c>
      <c r="V257" t="inlineStr"/>
      <c r="W257" t="inlineStr">
        <is>
          <t>libre</t>
        </is>
      </c>
    </row>
    <row r="258" ht="15" customHeight="1">
      <c r="A258" s="150" t="inlineStr">
        <is>
          <t>Matières de 1ère et 2nde transformation</t>
        </is>
      </c>
      <c r="B258" t="inlineStr">
        <is>
          <t>Circuits généralistes</t>
        </is>
      </c>
      <c r="C258" t="inlineStr">
        <is>
          <t>Viande chevaline</t>
        </is>
      </c>
      <c r="D258" t="inlineStr">
        <is>
          <t>France</t>
        </is>
      </c>
      <c r="E258" t="inlineStr">
        <is>
          <t>2019</t>
        </is>
      </c>
      <c r="F258" t="inlineStr">
        <is>
          <t>kt</t>
        </is>
      </c>
      <c r="G258" t="inlineStr"/>
      <c r="H258" t="inlineStr"/>
      <c r="I258" t="inlineStr"/>
      <c r="J258" t="inlineStr"/>
      <c r="K258" t="inlineStr"/>
      <c r="L258" t="inlineStr"/>
      <c r="M258" t="inlineStr"/>
      <c r="N258" t="n">
        <v>4.49</v>
      </c>
      <c r="O258" t="n">
        <v>4.49</v>
      </c>
      <c r="P258" t="n">
        <v>4.5</v>
      </c>
      <c r="Q258" t="inlineStr"/>
      <c r="R258" t="inlineStr"/>
      <c r="S258" t="inlineStr"/>
      <c r="T258" t="n">
        <v>0</v>
      </c>
      <c r="U258" t="n">
        <v>500000000</v>
      </c>
      <c r="V258" t="inlineStr"/>
      <c r="W258" t="inlineStr">
        <is>
          <t>libre</t>
        </is>
      </c>
    </row>
    <row r="259" ht="15" customHeight="1">
      <c r="A259" s="150" t="inlineStr">
        <is>
          <t>Matières de 1ère et 2nde transformation</t>
        </is>
      </c>
      <c r="B259" t="inlineStr">
        <is>
          <t>Autres IAA</t>
        </is>
      </c>
      <c r="C259" t="inlineStr">
        <is>
          <t>Viande chevaline</t>
        </is>
      </c>
      <c r="D259" t="inlineStr">
        <is>
          <t>France</t>
        </is>
      </c>
      <c r="E259" t="inlineStr">
        <is>
          <t>2019</t>
        </is>
      </c>
      <c r="F259" t="inlineStr">
        <is>
          <t>kt</t>
        </is>
      </c>
      <c r="G259" t="inlineStr"/>
      <c r="H259" t="inlineStr"/>
      <c r="I259" t="inlineStr"/>
      <c r="J259" t="inlineStr"/>
      <c r="K259" t="inlineStr"/>
      <c r="L259" t="inlineStr"/>
      <c r="M259" t="inlineStr"/>
      <c r="N259" t="n">
        <v>0.01</v>
      </c>
      <c r="O259" t="n">
        <v>0</v>
      </c>
      <c r="P259" t="n">
        <v>0.01</v>
      </c>
      <c r="Q259" t="inlineStr"/>
      <c r="R259" t="inlineStr"/>
      <c r="S259" t="inlineStr"/>
      <c r="T259" t="n">
        <v>0</v>
      </c>
      <c r="U259" t="n">
        <v>500000000</v>
      </c>
      <c r="V259" t="inlineStr"/>
      <c r="W259" t="inlineStr">
        <is>
          <t>libre</t>
        </is>
      </c>
    </row>
    <row r="260" ht="15" customHeight="1">
      <c r="A260" s="150" t="inlineStr">
        <is>
          <t>Matières de 1ère et 2nde transformation</t>
        </is>
      </c>
      <c r="B260" t="inlineStr">
        <is>
          <t>Usages alimentaires</t>
        </is>
      </c>
      <c r="C260" t="inlineStr">
        <is>
          <t>Viande chevaline</t>
        </is>
      </c>
      <c r="D260" t="inlineStr">
        <is>
          <t>France</t>
        </is>
      </c>
      <c r="E260" t="inlineStr">
        <is>
          <t>2019</t>
        </is>
      </c>
      <c r="F260" t="inlineStr">
        <is>
          <t>kt</t>
        </is>
      </c>
      <c r="G260" t="inlineStr"/>
      <c r="H260" t="inlineStr"/>
      <c r="I260" t="inlineStr"/>
      <c r="J260" t="inlineStr"/>
      <c r="K260" t="inlineStr"/>
      <c r="L260" t="inlineStr"/>
      <c r="M260" t="inlineStr"/>
      <c r="N260" t="n">
        <v>11.2</v>
      </c>
      <c r="O260" t="inlineStr"/>
      <c r="P260" t="inlineStr"/>
      <c r="Q260" t="inlineStr"/>
      <c r="R260" t="inlineStr"/>
      <c r="S260" t="inlineStr"/>
      <c r="T260" t="n">
        <v>0</v>
      </c>
      <c r="U260" t="n">
        <v>500000000</v>
      </c>
      <c r="V260" t="inlineStr"/>
      <c r="W260" t="inlineStr">
        <is>
          <t>déterminé</t>
        </is>
      </c>
    </row>
    <row r="261" ht="15" customHeight="1">
      <c r="A261" s="150" t="inlineStr">
        <is>
          <t>Matières de 1ère et 2nde transformation</t>
        </is>
      </c>
      <c r="B261" t="inlineStr">
        <is>
          <t>Débouchés</t>
        </is>
      </c>
      <c r="C261" t="inlineStr">
        <is>
          <t>Viande chevaline</t>
        </is>
      </c>
      <c r="D261" t="inlineStr">
        <is>
          <t>France</t>
        </is>
      </c>
      <c r="E261" t="inlineStr">
        <is>
          <t>2019</t>
        </is>
      </c>
      <c r="F261" t="inlineStr">
        <is>
          <t>kt</t>
        </is>
      </c>
      <c r="G261" t="inlineStr"/>
      <c r="H261" t="inlineStr"/>
      <c r="I261" t="inlineStr"/>
      <c r="J261" t="inlineStr"/>
      <c r="K261" t="inlineStr"/>
      <c r="L261" t="inlineStr"/>
      <c r="M261" t="inlineStr"/>
      <c r="N261" t="n">
        <v>11.4</v>
      </c>
      <c r="O261" t="inlineStr"/>
      <c r="P261" t="inlineStr"/>
      <c r="Q261" t="inlineStr"/>
      <c r="R261" t="inlineStr"/>
      <c r="S261" t="inlineStr"/>
      <c r="T261" t="n">
        <v>0</v>
      </c>
      <c r="U261" t="n">
        <v>500000000</v>
      </c>
      <c r="V261" t="inlineStr"/>
      <c r="W261" t="inlineStr">
        <is>
          <t>déterminé</t>
        </is>
      </c>
    </row>
    <row r="262" ht="15" customHeight="1">
      <c r="A262" s="150" t="inlineStr">
        <is>
          <t>Matières de 1ère et 2nde transformation</t>
        </is>
      </c>
      <c r="B262" t="inlineStr">
        <is>
          <t>Usages non-alimentaires</t>
        </is>
      </c>
      <c r="C262" t="inlineStr">
        <is>
          <t>Viande chevaline</t>
        </is>
      </c>
      <c r="D262" t="inlineStr">
        <is>
          <t>France</t>
        </is>
      </c>
      <c r="E262" t="inlineStr">
        <is>
          <t>2019</t>
        </is>
      </c>
      <c r="F262" t="inlineStr">
        <is>
          <t>kt</t>
        </is>
      </c>
      <c r="G262" t="inlineStr"/>
      <c r="H262" t="inlineStr"/>
      <c r="I262" t="inlineStr"/>
      <c r="J262" t="inlineStr"/>
      <c r="K262" t="inlineStr"/>
      <c r="L262" t="inlineStr"/>
      <c r="M262" t="inlineStr"/>
      <c r="N262" t="n">
        <v>0.26</v>
      </c>
      <c r="O262" t="inlineStr"/>
      <c r="P262" t="inlineStr"/>
      <c r="Q262" t="inlineStr"/>
      <c r="R262" t="inlineStr"/>
      <c r="S262" t="inlineStr"/>
      <c r="T262" t="n">
        <v>0</v>
      </c>
      <c r="U262" t="n">
        <v>500000000</v>
      </c>
      <c r="V262" t="inlineStr"/>
      <c r="W262" t="inlineStr">
        <is>
          <t>déterminé</t>
        </is>
      </c>
    </row>
    <row r="263" ht="15" customHeight="1">
      <c r="A263" s="150" t="inlineStr">
        <is>
          <t>Matières de 1ère et 2nde transformation</t>
        </is>
      </c>
      <c r="B263" t="inlineStr">
        <is>
          <t>Petfood</t>
        </is>
      </c>
      <c r="C263" t="inlineStr">
        <is>
          <t>Viande chevaline</t>
        </is>
      </c>
      <c r="D263" t="inlineStr">
        <is>
          <t>France</t>
        </is>
      </c>
      <c r="E263" t="inlineStr">
        <is>
          <t>2019</t>
        </is>
      </c>
      <c r="F263" t="inlineStr">
        <is>
          <t>kt</t>
        </is>
      </c>
      <c r="G263" t="inlineStr"/>
      <c r="H263" t="inlineStr"/>
      <c r="I263" t="inlineStr"/>
      <c r="J263" t="inlineStr"/>
      <c r="K263" t="inlineStr"/>
      <c r="L263" t="inlineStr"/>
      <c r="M263" t="inlineStr"/>
      <c r="N263" t="n">
        <v>2.16</v>
      </c>
      <c r="O263" t="inlineStr"/>
      <c r="P263" t="inlineStr"/>
      <c r="Q263" t="inlineStr"/>
      <c r="R263" t="inlineStr"/>
      <c r="S263" t="inlineStr"/>
      <c r="T263" t="n">
        <v>0</v>
      </c>
      <c r="U263" t="n">
        <v>500000000</v>
      </c>
      <c r="V263" t="inlineStr"/>
      <c r="W263" t="inlineStr">
        <is>
          <t>déterminé</t>
        </is>
      </c>
    </row>
    <row r="264" ht="15" customHeight="1">
      <c r="A264" s="150" t="inlineStr">
        <is>
          <t>Matières de 1ère et 2nde transformation</t>
        </is>
      </c>
      <c r="B264" t="inlineStr">
        <is>
          <t>Alimentation animale</t>
        </is>
      </c>
      <c r="C264" t="inlineStr">
        <is>
          <t>Viande chevaline</t>
        </is>
      </c>
      <c r="D264" t="inlineStr">
        <is>
          <t>France</t>
        </is>
      </c>
      <c r="E264" t="inlineStr">
        <is>
          <t>2019</t>
        </is>
      </c>
      <c r="F264" t="inlineStr">
        <is>
          <t>kt</t>
        </is>
      </c>
      <c r="G264" t="inlineStr"/>
      <c r="H264" t="inlineStr"/>
      <c r="I264" t="inlineStr"/>
      <c r="J264" t="inlineStr"/>
      <c r="K264" t="inlineStr"/>
      <c r="L264" t="inlineStr"/>
      <c r="M264" t="inlineStr"/>
      <c r="N264" t="n">
        <v>2.16</v>
      </c>
      <c r="O264" t="inlineStr"/>
      <c r="P264" t="inlineStr"/>
      <c r="Q264" t="inlineStr"/>
      <c r="R264" t="inlineStr"/>
      <c r="S264" t="inlineStr"/>
      <c r="T264" t="n">
        <v>0</v>
      </c>
      <c r="U264" t="n">
        <v>500000000</v>
      </c>
      <c r="V264" t="inlineStr"/>
      <c r="W264" t="inlineStr">
        <is>
          <t>déterminé</t>
        </is>
      </c>
    </row>
    <row r="265" ht="15" customHeight="1">
      <c r="A265" s="150" t="inlineStr">
        <is>
          <t>Viande</t>
        </is>
      </c>
      <c r="B265" t="inlineStr">
        <is>
          <t>Vente directe et autoconsommation</t>
        </is>
      </c>
      <c r="C265" t="inlineStr">
        <is>
          <t>Viande chevaline</t>
        </is>
      </c>
      <c r="D265" t="inlineStr">
        <is>
          <t>France</t>
        </is>
      </c>
      <c r="E265" t="inlineStr">
        <is>
          <t>2019</t>
        </is>
      </c>
      <c r="F265" t="inlineStr">
        <is>
          <t>kt</t>
        </is>
      </c>
      <c r="G265" t="inlineStr"/>
      <c r="H265" t="inlineStr"/>
      <c r="I265" t="inlineStr"/>
      <c r="J265" t="inlineStr"/>
      <c r="K265" t="inlineStr"/>
      <c r="L265" t="inlineStr"/>
      <c r="M265" t="inlineStr"/>
      <c r="N265" t="n">
        <v>0</v>
      </c>
      <c r="O265" t="n">
        <v>0</v>
      </c>
      <c r="P265" t="n">
        <v>0</v>
      </c>
      <c r="Q265" t="inlineStr"/>
      <c r="R265" t="inlineStr"/>
      <c r="S265" t="inlineStr"/>
      <c r="T265" t="n">
        <v>0</v>
      </c>
      <c r="U265" t="n">
        <v>500000000</v>
      </c>
      <c r="V265" t="inlineStr"/>
      <c r="W265" t="inlineStr">
        <is>
          <t>libre</t>
        </is>
      </c>
    </row>
    <row r="266" ht="15" customHeight="1">
      <c r="A266" s="150" t="inlineStr">
        <is>
          <t>Viande</t>
        </is>
      </c>
      <c r="B266" t="inlineStr">
        <is>
          <t>GMS</t>
        </is>
      </c>
      <c r="C266" t="inlineStr">
        <is>
          <t>Viande chevaline</t>
        </is>
      </c>
      <c r="D266" t="inlineStr">
        <is>
          <t>France</t>
        </is>
      </c>
      <c r="E266" t="inlineStr">
        <is>
          <t>2019</t>
        </is>
      </c>
      <c r="F266" t="inlineStr">
        <is>
          <t>kt</t>
        </is>
      </c>
      <c r="G266" t="inlineStr"/>
      <c r="H266" t="inlineStr"/>
      <c r="I266" t="inlineStr"/>
      <c r="J266" t="inlineStr"/>
      <c r="K266" t="inlineStr"/>
      <c r="L266" t="inlineStr"/>
      <c r="M266" t="inlineStr"/>
      <c r="N266" t="n">
        <v>4.49</v>
      </c>
      <c r="O266" t="n">
        <v>4.49</v>
      </c>
      <c r="P266" t="n">
        <v>4.49</v>
      </c>
      <c r="Q266" t="inlineStr"/>
      <c r="R266" t="inlineStr"/>
      <c r="S266" t="inlineStr"/>
      <c r="T266" t="n">
        <v>0</v>
      </c>
      <c r="U266" t="n">
        <v>500000000</v>
      </c>
      <c r="V266" t="inlineStr"/>
      <c r="W266" t="inlineStr">
        <is>
          <t>libre</t>
        </is>
      </c>
    </row>
    <row r="267" ht="15" customHeight="1">
      <c r="A267" s="150" t="inlineStr">
        <is>
          <t>Viande</t>
        </is>
      </c>
      <c r="B267" t="inlineStr">
        <is>
          <t>Boucherie</t>
        </is>
      </c>
      <c r="C267" t="inlineStr">
        <is>
          <t>Viande chevaline</t>
        </is>
      </c>
      <c r="D267" t="inlineStr">
        <is>
          <t>France</t>
        </is>
      </c>
      <c r="E267" t="inlineStr">
        <is>
          <t>2019</t>
        </is>
      </c>
      <c r="F267" t="inlineStr">
        <is>
          <t>kt</t>
        </is>
      </c>
      <c r="G267" t="inlineStr"/>
      <c r="H267" t="inlineStr"/>
      <c r="I267" t="inlineStr"/>
      <c r="J267" t="inlineStr"/>
      <c r="K267" t="inlineStr"/>
      <c r="L267" t="inlineStr"/>
      <c r="M267" t="inlineStr"/>
      <c r="N267" t="n">
        <v>4.49</v>
      </c>
      <c r="O267" t="n">
        <v>4.49</v>
      </c>
      <c r="P267" t="n">
        <v>4.5</v>
      </c>
      <c r="Q267" t="inlineStr"/>
      <c r="R267" t="inlineStr"/>
      <c r="S267" t="inlineStr"/>
      <c r="T267" t="n">
        <v>0</v>
      </c>
      <c r="U267" t="n">
        <v>500000000</v>
      </c>
      <c r="V267" t="inlineStr"/>
      <c r="W267" t="inlineStr">
        <is>
          <t>libre</t>
        </is>
      </c>
    </row>
    <row r="268" ht="15" customHeight="1">
      <c r="A268" s="150" t="inlineStr">
        <is>
          <t>Viande</t>
        </is>
      </c>
      <c r="B268" t="inlineStr">
        <is>
          <t>RHD</t>
        </is>
      </c>
      <c r="C268" t="inlineStr">
        <is>
          <t>Viande chevaline</t>
        </is>
      </c>
      <c r="D268" t="inlineStr">
        <is>
          <t>France</t>
        </is>
      </c>
      <c r="E268" t="inlineStr">
        <is>
          <t>2019</t>
        </is>
      </c>
      <c r="F268" t="inlineStr">
        <is>
          <t>kt</t>
        </is>
      </c>
      <c r="G268" t="inlineStr"/>
      <c r="H268" t="inlineStr"/>
      <c r="I268" t="inlineStr"/>
      <c r="J268" t="inlineStr"/>
      <c r="K268" t="inlineStr"/>
      <c r="L268" t="inlineStr"/>
      <c r="M268" t="inlineStr"/>
      <c r="N268" t="n">
        <v>0</v>
      </c>
      <c r="O268" t="n">
        <v>0</v>
      </c>
      <c r="P268" t="n">
        <v>0</v>
      </c>
      <c r="Q268" t="inlineStr"/>
      <c r="R268" t="inlineStr"/>
      <c r="S268" t="inlineStr"/>
      <c r="T268" t="n">
        <v>0</v>
      </c>
      <c r="U268" t="n">
        <v>500000000</v>
      </c>
      <c r="V268" t="inlineStr"/>
      <c r="W268" t="inlineStr">
        <is>
          <t>libre</t>
        </is>
      </c>
    </row>
    <row r="269" ht="15" customHeight="1">
      <c r="A269" s="150" t="inlineStr">
        <is>
          <t>Viande</t>
        </is>
      </c>
      <c r="B269" t="inlineStr">
        <is>
          <t>Charcuterie industrielle</t>
        </is>
      </c>
      <c r="C269" t="inlineStr">
        <is>
          <t>Viande chevaline</t>
        </is>
      </c>
      <c r="D269" t="inlineStr">
        <is>
          <t>France</t>
        </is>
      </c>
      <c r="E269" t="inlineStr">
        <is>
          <t>2019</t>
        </is>
      </c>
      <c r="F269" t="inlineStr">
        <is>
          <t>kt</t>
        </is>
      </c>
      <c r="G269" t="inlineStr"/>
      <c r="H269" t="inlineStr"/>
      <c r="I269" t="inlineStr"/>
      <c r="J269" t="inlineStr"/>
      <c r="K269" t="inlineStr"/>
      <c r="L269" t="inlineStr"/>
      <c r="M269" t="inlineStr"/>
      <c r="N269" t="n">
        <v>0.01</v>
      </c>
      <c r="O269" t="n">
        <v>0</v>
      </c>
      <c r="P269" t="n">
        <v>0.01</v>
      </c>
      <c r="Q269" t="inlineStr"/>
      <c r="R269" t="inlineStr"/>
      <c r="S269" t="inlineStr"/>
      <c r="T269" t="n">
        <v>0</v>
      </c>
      <c r="U269" t="n">
        <v>500000000</v>
      </c>
      <c r="V269" t="inlineStr"/>
      <c r="W269" t="inlineStr">
        <is>
          <t>libre</t>
        </is>
      </c>
    </row>
    <row r="270" ht="15" customHeight="1">
      <c r="A270" s="150" t="inlineStr">
        <is>
          <t>Viande</t>
        </is>
      </c>
      <c r="B270" t="inlineStr">
        <is>
          <t>Fabrication de plats préparés</t>
        </is>
      </c>
      <c r="C270" t="inlineStr">
        <is>
          <t>Viande chevaline</t>
        </is>
      </c>
      <c r="D270" t="inlineStr">
        <is>
          <t>France</t>
        </is>
      </c>
      <c r="E270" t="inlineStr">
        <is>
          <t>2019</t>
        </is>
      </c>
      <c r="F270" t="inlineStr">
        <is>
          <t>kt</t>
        </is>
      </c>
      <c r="G270" t="inlineStr"/>
      <c r="H270" t="inlineStr"/>
      <c r="I270" t="inlineStr"/>
      <c r="J270" t="inlineStr"/>
      <c r="K270" t="inlineStr"/>
      <c r="L270" t="inlineStr"/>
      <c r="M270" t="inlineStr"/>
      <c r="N270" t="n">
        <v>0</v>
      </c>
      <c r="O270" t="n">
        <v>0</v>
      </c>
      <c r="P270" t="n">
        <v>0.01</v>
      </c>
      <c r="Q270" t="inlineStr"/>
      <c r="R270" t="inlineStr"/>
      <c r="S270" t="inlineStr"/>
      <c r="T270" t="n">
        <v>0</v>
      </c>
      <c r="U270" t="n">
        <v>500000000</v>
      </c>
      <c r="V270" t="inlineStr"/>
      <c r="W270" t="inlineStr">
        <is>
          <t>libre</t>
        </is>
      </c>
    </row>
    <row r="271" ht="15" customHeight="1">
      <c r="A271" s="150" t="inlineStr">
        <is>
          <t>Viande</t>
        </is>
      </c>
      <c r="B271" t="inlineStr">
        <is>
          <t>Export</t>
        </is>
      </c>
      <c r="C271" t="inlineStr">
        <is>
          <t>Viande chevaline</t>
        </is>
      </c>
      <c r="D271" t="inlineStr">
        <is>
          <t>France</t>
        </is>
      </c>
      <c r="E271" t="inlineStr">
        <is>
          <t>2019</t>
        </is>
      </c>
      <c r="F271" t="inlineStr">
        <is>
          <t>kt</t>
        </is>
      </c>
      <c r="G271" t="inlineStr"/>
      <c r="H271" t="inlineStr"/>
      <c r="I271" t="inlineStr"/>
      <c r="J271" t="inlineStr"/>
      <c r="K271" t="inlineStr"/>
      <c r="L271" t="inlineStr"/>
      <c r="M271" t="inlineStr"/>
      <c r="N271" t="n">
        <v>2.42</v>
      </c>
      <c r="O271" t="inlineStr"/>
      <c r="P271" t="inlineStr"/>
      <c r="Q271" t="inlineStr"/>
      <c r="R271" t="inlineStr"/>
      <c r="S271" t="inlineStr"/>
      <c r="T271" t="n">
        <v>0</v>
      </c>
      <c r="U271" t="n">
        <v>500000000</v>
      </c>
      <c r="V271" t="inlineStr"/>
      <c r="W271" t="inlineStr">
        <is>
          <t>déterminé</t>
        </is>
      </c>
    </row>
    <row r="272" ht="15" customHeight="1">
      <c r="A272" s="150" t="inlineStr">
        <is>
          <t>Viande</t>
        </is>
      </c>
      <c r="B272" t="inlineStr">
        <is>
          <t>Alimentation humaine</t>
        </is>
      </c>
      <c r="C272" t="inlineStr">
        <is>
          <t>Viande chevaline</t>
        </is>
      </c>
      <c r="D272" t="inlineStr">
        <is>
          <t>France</t>
        </is>
      </c>
      <c r="E272" t="inlineStr">
        <is>
          <t>2019</t>
        </is>
      </c>
      <c r="F272" t="inlineStr">
        <is>
          <t>kt</t>
        </is>
      </c>
      <c r="G272" t="inlineStr"/>
      <c r="H272" t="inlineStr"/>
      <c r="I272" t="inlineStr"/>
      <c r="J272" t="inlineStr"/>
      <c r="K272" t="inlineStr"/>
      <c r="L272" t="inlineStr"/>
      <c r="M272" t="inlineStr"/>
      <c r="N272" t="n">
        <v>8.99</v>
      </c>
      <c r="O272" t="inlineStr"/>
      <c r="P272" t="inlineStr"/>
      <c r="Q272" t="inlineStr"/>
      <c r="R272" t="inlineStr"/>
      <c r="S272" t="inlineStr"/>
      <c r="T272" t="n">
        <v>0</v>
      </c>
      <c r="U272" t="n">
        <v>500000000</v>
      </c>
      <c r="V272" t="inlineStr"/>
      <c r="W272" t="inlineStr">
        <is>
          <t>déterminé</t>
        </is>
      </c>
    </row>
    <row r="273" ht="15" customHeight="1">
      <c r="A273" s="150" t="inlineStr">
        <is>
          <t>Viande</t>
        </is>
      </c>
      <c r="B273" t="inlineStr">
        <is>
          <t>Circuits spécialisés</t>
        </is>
      </c>
      <c r="C273" t="inlineStr">
        <is>
          <t>Viande chevaline</t>
        </is>
      </c>
      <c r="D273" t="inlineStr">
        <is>
          <t>France</t>
        </is>
      </c>
      <c r="E273" t="inlineStr">
        <is>
          <t>2019</t>
        </is>
      </c>
      <c r="F273" t="inlineStr">
        <is>
          <t>kt</t>
        </is>
      </c>
      <c r="G273" t="inlineStr"/>
      <c r="H273" t="inlineStr"/>
      <c r="I273" t="inlineStr"/>
      <c r="J273" t="inlineStr"/>
      <c r="K273" t="inlineStr"/>
      <c r="L273" t="inlineStr"/>
      <c r="M273" t="inlineStr"/>
      <c r="N273" t="n">
        <v>4.49</v>
      </c>
      <c r="O273" t="n">
        <v>4.49</v>
      </c>
      <c r="P273" t="n">
        <v>4.49</v>
      </c>
      <c r="Q273" t="inlineStr"/>
      <c r="R273" t="inlineStr"/>
      <c r="S273" t="inlineStr"/>
      <c r="T273" t="n">
        <v>0</v>
      </c>
      <c r="U273" t="n">
        <v>500000000</v>
      </c>
      <c r="V273" t="inlineStr"/>
      <c r="W273" t="inlineStr">
        <is>
          <t>libre</t>
        </is>
      </c>
    </row>
    <row r="274" ht="15" customHeight="1">
      <c r="A274" s="150" t="inlineStr">
        <is>
          <t>Viande</t>
        </is>
      </c>
      <c r="B274" t="inlineStr">
        <is>
          <t>Ménages</t>
        </is>
      </c>
      <c r="C274" t="inlineStr">
        <is>
          <t>Viande chevaline</t>
        </is>
      </c>
      <c r="D274" t="inlineStr">
        <is>
          <t>France</t>
        </is>
      </c>
      <c r="E274" t="inlineStr">
        <is>
          <t>2019</t>
        </is>
      </c>
      <c r="F274" t="inlineStr">
        <is>
          <t>kt</t>
        </is>
      </c>
      <c r="G274" t="inlineStr"/>
      <c r="H274" t="inlineStr"/>
      <c r="I274" t="inlineStr"/>
      <c r="J274" t="inlineStr"/>
      <c r="K274" t="inlineStr"/>
      <c r="L274" t="inlineStr"/>
      <c r="M274" t="inlineStr"/>
      <c r="N274" t="n">
        <v>8.98</v>
      </c>
      <c r="O274" t="n">
        <v>8.98</v>
      </c>
      <c r="P274" t="n">
        <v>8.98</v>
      </c>
      <c r="Q274" t="inlineStr"/>
      <c r="R274" t="inlineStr"/>
      <c r="S274" t="inlineStr"/>
      <c r="T274" t="n">
        <v>0</v>
      </c>
      <c r="U274" t="n">
        <v>500000000</v>
      </c>
      <c r="V274" t="inlineStr"/>
      <c r="W274" t="inlineStr">
        <is>
          <t>libre</t>
        </is>
      </c>
    </row>
    <row r="275" ht="15" customHeight="1">
      <c r="A275" s="150" t="inlineStr">
        <is>
          <t>Viande</t>
        </is>
      </c>
      <c r="B275" t="inlineStr">
        <is>
          <t>Circuits généralistes</t>
        </is>
      </c>
      <c r="C275" t="inlineStr">
        <is>
          <t>Viande chevaline</t>
        </is>
      </c>
      <c r="D275" t="inlineStr">
        <is>
          <t>France</t>
        </is>
      </c>
      <c r="E275" t="inlineStr">
        <is>
          <t>2019</t>
        </is>
      </c>
      <c r="F275" t="inlineStr">
        <is>
          <t>kt</t>
        </is>
      </c>
      <c r="G275" t="inlineStr"/>
      <c r="H275" t="inlineStr"/>
      <c r="I275" t="inlineStr"/>
      <c r="J275" t="inlineStr"/>
      <c r="K275" t="inlineStr"/>
      <c r="L275" t="inlineStr"/>
      <c r="M275" t="inlineStr"/>
      <c r="N275" t="n">
        <v>4.49</v>
      </c>
      <c r="O275" t="n">
        <v>4.49</v>
      </c>
      <c r="P275" t="n">
        <v>4.49</v>
      </c>
      <c r="Q275" t="inlineStr"/>
      <c r="R275" t="inlineStr"/>
      <c r="S275" t="inlineStr"/>
      <c r="T275" t="n">
        <v>0</v>
      </c>
      <c r="U275" t="n">
        <v>500000000</v>
      </c>
      <c r="V275" t="inlineStr"/>
      <c r="W275" t="inlineStr">
        <is>
          <t>libre</t>
        </is>
      </c>
    </row>
    <row r="276" ht="15" customHeight="1">
      <c r="A276" s="150" t="inlineStr">
        <is>
          <t>Viande</t>
        </is>
      </c>
      <c r="B276" t="inlineStr">
        <is>
          <t>Autres IAA</t>
        </is>
      </c>
      <c r="C276" t="inlineStr">
        <is>
          <t>Viande chevaline</t>
        </is>
      </c>
      <c r="D276" t="inlineStr">
        <is>
          <t>France</t>
        </is>
      </c>
      <c r="E276" t="inlineStr">
        <is>
          <t>2019</t>
        </is>
      </c>
      <c r="F276" t="inlineStr">
        <is>
          <t>kt</t>
        </is>
      </c>
      <c r="G276" t="inlineStr"/>
      <c r="H276" t="inlineStr"/>
      <c r="I276" t="inlineStr"/>
      <c r="J276" t="inlineStr"/>
      <c r="K276" t="inlineStr"/>
      <c r="L276" t="inlineStr"/>
      <c r="M276" t="inlineStr"/>
      <c r="N276" t="n">
        <v>0.01</v>
      </c>
      <c r="O276" t="n">
        <v>0</v>
      </c>
      <c r="P276" t="n">
        <v>0.01</v>
      </c>
      <c r="Q276" t="inlineStr"/>
      <c r="R276" t="inlineStr"/>
      <c r="S276" t="inlineStr"/>
      <c r="T276" t="n">
        <v>0</v>
      </c>
      <c r="U276" t="n">
        <v>500000000</v>
      </c>
      <c r="V276" t="inlineStr"/>
      <c r="W276" t="inlineStr">
        <is>
          <t>libre</t>
        </is>
      </c>
    </row>
    <row r="277" ht="15" customHeight="1">
      <c r="A277" s="150" t="inlineStr">
        <is>
          <t>Viande</t>
        </is>
      </c>
      <c r="B277" t="inlineStr">
        <is>
          <t>Usages alimentaires</t>
        </is>
      </c>
      <c r="C277" t="inlineStr">
        <is>
          <t>Viande chevaline</t>
        </is>
      </c>
      <c r="D277" t="inlineStr">
        <is>
          <t>France</t>
        </is>
      </c>
      <c r="E277" t="inlineStr">
        <is>
          <t>2019</t>
        </is>
      </c>
      <c r="F277" t="inlineStr">
        <is>
          <t>kt</t>
        </is>
      </c>
      <c r="G277" t="inlineStr"/>
      <c r="H277" t="inlineStr"/>
      <c r="I277" t="inlineStr"/>
      <c r="J277" t="inlineStr"/>
      <c r="K277" t="inlineStr"/>
      <c r="L277" t="inlineStr"/>
      <c r="M277" t="inlineStr"/>
      <c r="N277" t="n">
        <v>8.99</v>
      </c>
      <c r="O277" t="inlineStr"/>
      <c r="P277" t="inlineStr"/>
      <c r="Q277" t="inlineStr"/>
      <c r="R277" t="inlineStr"/>
      <c r="S277" t="inlineStr"/>
      <c r="T277" t="n">
        <v>0</v>
      </c>
      <c r="U277" t="n">
        <v>500000000</v>
      </c>
      <c r="V277" t="inlineStr"/>
      <c r="W277" t="inlineStr">
        <is>
          <t>déterminé</t>
        </is>
      </c>
    </row>
    <row r="278" ht="15" customHeight="1">
      <c r="A278" s="150" t="inlineStr">
        <is>
          <t>Viande</t>
        </is>
      </c>
      <c r="B278" t="inlineStr">
        <is>
          <t>Débouchés</t>
        </is>
      </c>
      <c r="C278" t="inlineStr">
        <is>
          <t>Viande chevaline</t>
        </is>
      </c>
      <c r="D278" t="inlineStr">
        <is>
          <t>France</t>
        </is>
      </c>
      <c r="E278" t="inlineStr">
        <is>
          <t>2019</t>
        </is>
      </c>
      <c r="F278" t="inlineStr">
        <is>
          <t>kt</t>
        </is>
      </c>
      <c r="G278" t="inlineStr"/>
      <c r="H278" t="inlineStr"/>
      <c r="I278" t="inlineStr"/>
      <c r="J278" t="inlineStr"/>
      <c r="K278" t="inlineStr"/>
      <c r="L278" t="inlineStr"/>
      <c r="M278" t="inlineStr"/>
      <c r="N278" t="n">
        <v>8.99</v>
      </c>
      <c r="O278" t="inlineStr"/>
      <c r="P278" t="inlineStr"/>
      <c r="Q278" t="inlineStr"/>
      <c r="R278" t="inlineStr"/>
      <c r="S278" t="inlineStr"/>
      <c r="T278" t="n">
        <v>0</v>
      </c>
      <c r="U278" t="n">
        <v>500000000</v>
      </c>
      <c r="V278" t="inlineStr"/>
      <c r="W278" t="inlineStr">
        <is>
          <t>déterminé</t>
        </is>
      </c>
    </row>
    <row r="279" ht="15" customHeight="1">
      <c r="A279" s="150" t="inlineStr">
        <is>
          <t>Viande, fraîche</t>
        </is>
      </c>
      <c r="B279" t="inlineStr">
        <is>
          <t>Vente directe et autoconsommation</t>
        </is>
      </c>
      <c r="C279" t="inlineStr">
        <is>
          <t>Viande chevaline</t>
        </is>
      </c>
      <c r="D279" t="inlineStr">
        <is>
          <t>France</t>
        </is>
      </c>
      <c r="E279" t="inlineStr">
        <is>
          <t>2019</t>
        </is>
      </c>
      <c r="F279" t="inlineStr">
        <is>
          <t>kt</t>
        </is>
      </c>
      <c r="G279" t="inlineStr"/>
      <c r="H279" t="inlineStr"/>
      <c r="I279" t="inlineStr"/>
      <c r="J279" t="inlineStr"/>
      <c r="K279" t="inlineStr"/>
      <c r="L279" t="inlineStr"/>
      <c r="M279" t="inlineStr"/>
      <c r="N279" t="n">
        <v>0</v>
      </c>
      <c r="O279" t="n">
        <v>0</v>
      </c>
      <c r="P279" t="n">
        <v>-0</v>
      </c>
      <c r="Q279" t="inlineStr"/>
      <c r="R279" t="inlineStr"/>
      <c r="S279" t="inlineStr"/>
      <c r="T279" t="n">
        <v>0</v>
      </c>
      <c r="U279" t="n">
        <v>500000000</v>
      </c>
      <c r="V279" t="inlineStr"/>
      <c r="W279" t="inlineStr">
        <is>
          <t>libre</t>
        </is>
      </c>
    </row>
    <row r="280" ht="15" customHeight="1">
      <c r="A280" s="150" t="inlineStr">
        <is>
          <t>Viande, fraîche</t>
        </is>
      </c>
      <c r="B280" t="inlineStr">
        <is>
          <t>GMS</t>
        </is>
      </c>
      <c r="C280" t="inlineStr">
        <is>
          <t>Viande chevaline</t>
        </is>
      </c>
      <c r="D280" t="inlineStr">
        <is>
          <t>France</t>
        </is>
      </c>
      <c r="E280" t="inlineStr">
        <is>
          <t>2019</t>
        </is>
      </c>
      <c r="F280" t="inlineStr">
        <is>
          <t>kt</t>
        </is>
      </c>
      <c r="G280" t="inlineStr">
        <is>
          <t>Part de viande fraîche consommée en GMS = 50 % (Kantar)</t>
        </is>
      </c>
      <c r="H280" t="inlineStr">
        <is>
          <t>Kantar</t>
        </is>
      </c>
      <c r="I280" t="inlineStr">
        <is>
          <t>Cette répartition correspond plus excatement à la répartition des achats, l'hypothèse est que celle à la distribution est similaire.</t>
        </is>
      </c>
      <c r="J280" t="inlineStr">
        <is>
          <t>Répartition</t>
        </is>
      </c>
      <c r="K280" t="inlineStr">
        <is>
          <t>Part de viande fraîche consommée en GMS</t>
        </is>
      </c>
      <c r="L280" t="inlineStr">
        <is>
          <t>Débouchés - IFCE</t>
        </is>
      </c>
      <c r="M280" t="inlineStr">
        <is>
          <t>Moyenne</t>
        </is>
      </c>
      <c r="N280" t="n">
        <v>4.49</v>
      </c>
      <c r="O280" t="inlineStr"/>
      <c r="P280" t="inlineStr"/>
      <c r="Q280" t="inlineStr"/>
      <c r="R280" t="inlineStr"/>
      <c r="S280" t="inlineStr"/>
      <c r="T280" t="n">
        <v>0</v>
      </c>
      <c r="U280" t="n">
        <v>500000000</v>
      </c>
      <c r="V280" t="inlineStr"/>
      <c r="W280" t="inlineStr">
        <is>
          <t>déterminé</t>
        </is>
      </c>
    </row>
    <row r="281" ht="15" customHeight="1">
      <c r="A281" s="150" t="inlineStr">
        <is>
          <t>Viande, fraîche</t>
        </is>
      </c>
      <c r="B281" t="inlineStr">
        <is>
          <t>Boucherie</t>
        </is>
      </c>
      <c r="C281" t="inlineStr">
        <is>
          <t>Viande chevaline</t>
        </is>
      </c>
      <c r="D281" t="inlineStr">
        <is>
          <t>France</t>
        </is>
      </c>
      <c r="E281" t="inlineStr">
        <is>
          <t>2019</t>
        </is>
      </c>
      <c r="F281" t="inlineStr">
        <is>
          <t>kt</t>
        </is>
      </c>
      <c r="G281" t="inlineStr">
        <is>
          <t>Part de viande fraîche consommée en boucherie = 50 % (Kantar)</t>
        </is>
      </c>
      <c r="H281" t="inlineStr">
        <is>
          <t>Kantar</t>
        </is>
      </c>
      <c r="I281" t="inlineStr">
        <is>
          <t>Cette répartition correspond plus excatement à la répartition des achats, l'hypothèse est que celle à la distribution est similaire.</t>
        </is>
      </c>
      <c r="J281" t="inlineStr">
        <is>
          <t>Répartition</t>
        </is>
      </c>
      <c r="K281" t="inlineStr">
        <is>
          <t>Part de viande fraîche consommée en boucherie</t>
        </is>
      </c>
      <c r="L281" t="inlineStr">
        <is>
          <t>Débouchés - IFCE</t>
        </is>
      </c>
      <c r="M281" t="inlineStr">
        <is>
          <t>Moyenne</t>
        </is>
      </c>
      <c r="N281" t="n">
        <v>4.49</v>
      </c>
      <c r="O281" t="inlineStr"/>
      <c r="P281" t="inlineStr"/>
      <c r="Q281" t="inlineStr"/>
      <c r="R281" t="inlineStr"/>
      <c r="S281" t="inlineStr"/>
      <c r="T281" t="n">
        <v>0</v>
      </c>
      <c r="U281" t="n">
        <v>500000000</v>
      </c>
      <c r="V281" t="inlineStr"/>
      <c r="W281" t="inlineStr">
        <is>
          <t>déterminé</t>
        </is>
      </c>
    </row>
    <row r="282" ht="15" customHeight="1">
      <c r="A282" s="150" t="inlineStr">
        <is>
          <t>Viande, fraîche</t>
        </is>
      </c>
      <c r="B282" t="inlineStr">
        <is>
          <t>RHD</t>
        </is>
      </c>
      <c r="C282" t="inlineStr">
        <is>
          <t>Viande chevaline</t>
        </is>
      </c>
      <c r="D282" t="inlineStr">
        <is>
          <t>France</t>
        </is>
      </c>
      <c r="E282" t="inlineStr">
        <is>
          <t>2019</t>
        </is>
      </c>
      <c r="F282" t="inlineStr">
        <is>
          <t>kt</t>
        </is>
      </c>
      <c r="G282" t="inlineStr"/>
      <c r="H282" t="inlineStr"/>
      <c r="I282" t="inlineStr"/>
      <c r="J282" t="inlineStr"/>
      <c r="K282" t="inlineStr"/>
      <c r="L282" t="inlineStr"/>
      <c r="M282" t="inlineStr"/>
      <c r="N282" t="n">
        <v>0</v>
      </c>
      <c r="O282" t="n">
        <v>0</v>
      </c>
      <c r="P282" t="n">
        <v>-0</v>
      </c>
      <c r="Q282" t="inlineStr"/>
      <c r="R282" t="inlineStr"/>
      <c r="S282" t="inlineStr"/>
      <c r="T282" t="n">
        <v>0</v>
      </c>
      <c r="U282" t="n">
        <v>500000000</v>
      </c>
      <c r="V282" t="inlineStr"/>
      <c r="W282" t="inlineStr">
        <is>
          <t>libre</t>
        </is>
      </c>
    </row>
    <row r="283" ht="15" customHeight="1">
      <c r="A283" s="150" t="inlineStr">
        <is>
          <t>Viande, fraîche</t>
        </is>
      </c>
      <c r="B283" t="inlineStr">
        <is>
          <t>Charcuterie industrielle</t>
        </is>
      </c>
      <c r="C283" t="inlineStr">
        <is>
          <t>Viande chevaline</t>
        </is>
      </c>
      <c r="D283" t="inlineStr">
        <is>
          <t>France</t>
        </is>
      </c>
      <c r="E283" t="inlineStr">
        <is>
          <t>2019</t>
        </is>
      </c>
      <c r="F283" t="inlineStr">
        <is>
          <t>kt</t>
        </is>
      </c>
      <c r="G283" t="inlineStr"/>
      <c r="H283" t="inlineStr"/>
      <c r="I283" t="inlineStr"/>
      <c r="J283" t="inlineStr"/>
      <c r="K283" t="inlineStr"/>
      <c r="L283" t="inlineStr"/>
      <c r="M283" t="inlineStr"/>
      <c r="N283" t="n">
        <v>0</v>
      </c>
      <c r="O283" t="n">
        <v>0</v>
      </c>
      <c r="P283" t="n">
        <v>-0</v>
      </c>
      <c r="Q283" t="inlineStr"/>
      <c r="R283" t="inlineStr"/>
      <c r="S283" t="inlineStr"/>
      <c r="T283" t="n">
        <v>0</v>
      </c>
      <c r="U283" t="n">
        <v>500000000</v>
      </c>
      <c r="V283" t="inlineStr"/>
      <c r="W283" t="inlineStr">
        <is>
          <t>libre</t>
        </is>
      </c>
    </row>
    <row r="284" ht="15" customHeight="1">
      <c r="A284" s="150" t="inlineStr">
        <is>
          <t>Viande, fraîche</t>
        </is>
      </c>
      <c r="B284" t="inlineStr">
        <is>
          <t>Fabrication de plats préparés</t>
        </is>
      </c>
      <c r="C284" t="inlineStr">
        <is>
          <t>Viande chevaline</t>
        </is>
      </c>
      <c r="D284" t="inlineStr">
        <is>
          <t>France</t>
        </is>
      </c>
      <c r="E284" t="inlineStr">
        <is>
          <t>2019</t>
        </is>
      </c>
      <c r="F284" t="inlineStr">
        <is>
          <t>kt</t>
        </is>
      </c>
      <c r="G284" t="inlineStr"/>
      <c r="H284" t="inlineStr"/>
      <c r="I284" t="inlineStr"/>
      <c r="J284" t="inlineStr"/>
      <c r="K284" t="inlineStr"/>
      <c r="L284" t="inlineStr"/>
      <c r="M284" t="inlineStr"/>
      <c r="N284" t="n">
        <v>0</v>
      </c>
      <c r="O284" t="n">
        <v>0</v>
      </c>
      <c r="P284" t="n">
        <v>-0</v>
      </c>
      <c r="Q284" t="inlineStr"/>
      <c r="R284" t="inlineStr"/>
      <c r="S284" t="inlineStr"/>
      <c r="T284" t="n">
        <v>0</v>
      </c>
      <c r="U284" t="n">
        <v>500000000</v>
      </c>
      <c r="V284" t="inlineStr"/>
      <c r="W284" t="inlineStr">
        <is>
          <t>libre</t>
        </is>
      </c>
    </row>
    <row r="285" ht="15" customHeight="1">
      <c r="A285" s="150" t="inlineStr">
        <is>
          <t>Viande, fraîche</t>
        </is>
      </c>
      <c r="B285" t="inlineStr">
        <is>
          <t>Export</t>
        </is>
      </c>
      <c r="C285" t="inlineStr">
        <is>
          <t>Viande chevaline</t>
        </is>
      </c>
      <c r="D285" t="inlineStr">
        <is>
          <t>France</t>
        </is>
      </c>
      <c r="E285" t="inlineStr">
        <is>
          <t>2019</t>
        </is>
      </c>
      <c r="F285" t="inlineStr">
        <is>
          <t>kt</t>
        </is>
      </c>
      <c r="G285" t="inlineStr">
        <is>
          <t>Exportations de viande fraîche = 1 kt (Douanes - Eurostat)</t>
        </is>
      </c>
      <c r="H285" t="inlineStr">
        <is>
          <t>Douanes - Eurostat</t>
        </is>
      </c>
      <c r="I285" t="inlineStr"/>
      <c r="J285" t="inlineStr">
        <is>
          <t>Volume</t>
        </is>
      </c>
      <c r="K285" t="inlineStr">
        <is>
          <t>Exportations de viande fraîche</t>
        </is>
      </c>
      <c r="L285" t="inlineStr">
        <is>
          <t>Echanges - EUROSTAT</t>
        </is>
      </c>
      <c r="M285" t="inlineStr">
        <is>
          <t>Très élevée</t>
        </is>
      </c>
      <c r="N285" t="n">
        <v>0.96</v>
      </c>
      <c r="O285" t="inlineStr"/>
      <c r="P285" t="inlineStr"/>
      <c r="Q285" t="n">
        <v>0.96</v>
      </c>
      <c r="R285" t="n">
        <v>0.05</v>
      </c>
      <c r="S285" t="n">
        <v>0.1</v>
      </c>
      <c r="T285" t="n">
        <v>0</v>
      </c>
      <c r="U285" t="n">
        <v>500000000</v>
      </c>
      <c r="V285" t="n">
        <v>0</v>
      </c>
      <c r="W285" t="inlineStr">
        <is>
          <t>mesuré</t>
        </is>
      </c>
    </row>
    <row r="286" ht="15" customHeight="1">
      <c r="A286" s="150" t="inlineStr">
        <is>
          <t>Viande, fraîche</t>
        </is>
      </c>
      <c r="B286" t="inlineStr">
        <is>
          <t>Alimentation humaine</t>
        </is>
      </c>
      <c r="C286" t="inlineStr">
        <is>
          <t>Viande chevaline</t>
        </is>
      </c>
      <c r="D286" t="inlineStr">
        <is>
          <t>France</t>
        </is>
      </c>
      <c r="E286" t="inlineStr">
        <is>
          <t>2019</t>
        </is>
      </c>
      <c r="F286" t="inlineStr">
        <is>
          <t>kt</t>
        </is>
      </c>
      <c r="G286" t="inlineStr"/>
      <c r="H286" t="inlineStr"/>
      <c r="I286" t="inlineStr"/>
      <c r="J286" t="inlineStr"/>
      <c r="K286" t="inlineStr"/>
      <c r="L286" t="inlineStr"/>
      <c r="M286" t="inlineStr"/>
      <c r="N286" t="n">
        <v>8.98</v>
      </c>
      <c r="O286" t="inlineStr"/>
      <c r="P286" t="inlineStr"/>
      <c r="Q286" t="inlineStr"/>
      <c r="R286" t="inlineStr"/>
      <c r="S286" t="inlineStr"/>
      <c r="T286" t="n">
        <v>0</v>
      </c>
      <c r="U286" t="n">
        <v>500000000</v>
      </c>
      <c r="V286" t="inlineStr"/>
      <c r="W286" t="inlineStr">
        <is>
          <t>déterminé</t>
        </is>
      </c>
    </row>
    <row r="287" ht="15" customHeight="1">
      <c r="A287" s="150" t="inlineStr">
        <is>
          <t>Viande, fraîche</t>
        </is>
      </c>
      <c r="B287" t="inlineStr">
        <is>
          <t>Circuits spécialisés</t>
        </is>
      </c>
      <c r="C287" t="inlineStr">
        <is>
          <t>Viande chevaline</t>
        </is>
      </c>
      <c r="D287" t="inlineStr">
        <is>
          <t>France</t>
        </is>
      </c>
      <c r="E287" t="inlineStr">
        <is>
          <t>2019</t>
        </is>
      </c>
      <c r="F287" t="inlineStr">
        <is>
          <t>kt</t>
        </is>
      </c>
      <c r="G287" t="inlineStr"/>
      <c r="H287" t="inlineStr"/>
      <c r="I287" t="inlineStr"/>
      <c r="J287" t="inlineStr"/>
      <c r="K287" t="inlineStr"/>
      <c r="L287" t="inlineStr"/>
      <c r="M287" t="inlineStr"/>
      <c r="N287" t="n">
        <v>4.49</v>
      </c>
      <c r="O287" t="inlineStr"/>
      <c r="P287" t="inlineStr"/>
      <c r="Q287" t="inlineStr"/>
      <c r="R287" t="inlineStr"/>
      <c r="S287" t="inlineStr"/>
      <c r="T287" t="n">
        <v>0</v>
      </c>
      <c r="U287" t="n">
        <v>500000000</v>
      </c>
      <c r="V287" t="inlineStr"/>
      <c r="W287" t="inlineStr">
        <is>
          <t>déterminé</t>
        </is>
      </c>
    </row>
    <row r="288" ht="15" customHeight="1">
      <c r="A288" s="150" t="inlineStr">
        <is>
          <t>Viande, fraîche</t>
        </is>
      </c>
      <c r="B288" t="inlineStr">
        <is>
          <t>Ménages</t>
        </is>
      </c>
      <c r="C288" t="inlineStr">
        <is>
          <t>Viande chevaline</t>
        </is>
      </c>
      <c r="D288" t="inlineStr">
        <is>
          <t>France</t>
        </is>
      </c>
      <c r="E288" t="inlineStr">
        <is>
          <t>2019</t>
        </is>
      </c>
      <c r="F288" t="inlineStr">
        <is>
          <t>kt</t>
        </is>
      </c>
      <c r="G288" t="inlineStr"/>
      <c r="H288" t="inlineStr"/>
      <c r="I288" t="inlineStr"/>
      <c r="J288" t="inlineStr"/>
      <c r="K288" t="inlineStr"/>
      <c r="L288" t="inlineStr"/>
      <c r="M288" t="inlineStr"/>
      <c r="N288" t="n">
        <v>8.98</v>
      </c>
      <c r="O288" t="inlineStr"/>
      <c r="P288" t="inlineStr"/>
      <c r="Q288" t="inlineStr"/>
      <c r="R288" t="inlineStr"/>
      <c r="S288" t="inlineStr"/>
      <c r="T288" t="n">
        <v>0</v>
      </c>
      <c r="U288" t="n">
        <v>500000000</v>
      </c>
      <c r="V288" t="inlineStr"/>
      <c r="W288" t="inlineStr">
        <is>
          <t>déterminé</t>
        </is>
      </c>
    </row>
    <row r="289" ht="15" customHeight="1">
      <c r="A289" s="150" t="inlineStr">
        <is>
          <t>Viande, fraîche</t>
        </is>
      </c>
      <c r="B289" t="inlineStr">
        <is>
          <t>Circuits généralistes</t>
        </is>
      </c>
      <c r="C289" t="inlineStr">
        <is>
          <t>Viande chevaline</t>
        </is>
      </c>
      <c r="D289" t="inlineStr">
        <is>
          <t>France</t>
        </is>
      </c>
      <c r="E289" t="inlineStr">
        <is>
          <t>2019</t>
        </is>
      </c>
      <c r="F289" t="inlineStr">
        <is>
          <t>kt</t>
        </is>
      </c>
      <c r="G289" t="inlineStr"/>
      <c r="H289" t="inlineStr"/>
      <c r="I289" t="inlineStr"/>
      <c r="J289" t="inlineStr"/>
      <c r="K289" t="inlineStr"/>
      <c r="L289" t="inlineStr"/>
      <c r="M289" t="inlineStr"/>
      <c r="N289" t="n">
        <v>4.49</v>
      </c>
      <c r="O289" t="inlineStr"/>
      <c r="P289" t="inlineStr"/>
      <c r="Q289" t="inlineStr"/>
      <c r="R289" t="inlineStr"/>
      <c r="S289" t="inlineStr"/>
      <c r="T289" t="n">
        <v>0</v>
      </c>
      <c r="U289" t="n">
        <v>500000000</v>
      </c>
      <c r="V289" t="inlineStr"/>
      <c r="W289" t="inlineStr">
        <is>
          <t>déterminé</t>
        </is>
      </c>
    </row>
    <row r="290" ht="15" customHeight="1">
      <c r="A290" s="150" t="inlineStr">
        <is>
          <t>Viande, fraîche</t>
        </is>
      </c>
      <c r="B290" t="inlineStr">
        <is>
          <t>Autres IAA</t>
        </is>
      </c>
      <c r="C290" t="inlineStr">
        <is>
          <t>Viande chevaline</t>
        </is>
      </c>
      <c r="D290" t="inlineStr">
        <is>
          <t>France</t>
        </is>
      </c>
      <c r="E290" t="inlineStr">
        <is>
          <t>2019</t>
        </is>
      </c>
      <c r="F290" t="inlineStr">
        <is>
          <t>kt</t>
        </is>
      </c>
      <c r="G290" t="inlineStr"/>
      <c r="H290" t="inlineStr"/>
      <c r="I290" t="inlineStr"/>
      <c r="J290" t="inlineStr"/>
      <c r="K290" t="inlineStr"/>
      <c r="L290" t="inlineStr"/>
      <c r="M290" t="inlineStr"/>
      <c r="N290" t="n">
        <v>0</v>
      </c>
      <c r="O290" t="n">
        <v>0</v>
      </c>
      <c r="P290" t="n">
        <v>-0</v>
      </c>
      <c r="Q290" t="inlineStr"/>
      <c r="R290" t="inlineStr"/>
      <c r="S290" t="inlineStr"/>
      <c r="T290" t="n">
        <v>0</v>
      </c>
      <c r="U290" t="n">
        <v>500000000</v>
      </c>
      <c r="V290" t="inlineStr"/>
      <c r="W290" t="inlineStr">
        <is>
          <t>libre</t>
        </is>
      </c>
    </row>
    <row r="291" ht="15" customHeight="1">
      <c r="A291" s="150" t="inlineStr">
        <is>
          <t>Viande, fraîche</t>
        </is>
      </c>
      <c r="B291" t="inlineStr">
        <is>
          <t>Usages alimentaires</t>
        </is>
      </c>
      <c r="C291" t="inlineStr">
        <is>
          <t>Viande chevaline</t>
        </is>
      </c>
      <c r="D291" t="inlineStr">
        <is>
          <t>France</t>
        </is>
      </c>
      <c r="E291" t="inlineStr">
        <is>
          <t>2019</t>
        </is>
      </c>
      <c r="F291" t="inlineStr">
        <is>
          <t>kt</t>
        </is>
      </c>
      <c r="G291" t="inlineStr"/>
      <c r="H291" t="inlineStr"/>
      <c r="I291" t="inlineStr"/>
      <c r="J291" t="inlineStr"/>
      <c r="K291" t="inlineStr"/>
      <c r="L291" t="inlineStr"/>
      <c r="M291" t="inlineStr"/>
      <c r="N291" t="n">
        <v>8.98</v>
      </c>
      <c r="O291" t="inlineStr"/>
      <c r="P291" t="inlineStr"/>
      <c r="Q291" t="inlineStr"/>
      <c r="R291" t="inlineStr"/>
      <c r="S291" t="inlineStr"/>
      <c r="T291" t="n">
        <v>0</v>
      </c>
      <c r="U291" t="n">
        <v>500000000</v>
      </c>
      <c r="V291" t="inlineStr"/>
      <c r="W291" t="inlineStr">
        <is>
          <t>déterminé</t>
        </is>
      </c>
    </row>
    <row r="292" ht="15" customHeight="1">
      <c r="A292" s="150" t="inlineStr">
        <is>
          <t>Viande, fraîche</t>
        </is>
      </c>
      <c r="B292" t="inlineStr">
        <is>
          <t>Débouchés</t>
        </is>
      </c>
      <c r="C292" t="inlineStr">
        <is>
          <t>Viande chevaline</t>
        </is>
      </c>
      <c r="D292" t="inlineStr">
        <is>
          <t>France</t>
        </is>
      </c>
      <c r="E292" t="inlineStr">
        <is>
          <t>2019</t>
        </is>
      </c>
      <c r="F292" t="inlineStr">
        <is>
          <t>kt</t>
        </is>
      </c>
      <c r="G292" t="inlineStr"/>
      <c r="H292" t="inlineStr"/>
      <c r="I292" t="inlineStr"/>
      <c r="J292" t="inlineStr"/>
      <c r="K292" t="inlineStr"/>
      <c r="L292" t="inlineStr"/>
      <c r="M292" t="inlineStr"/>
      <c r="N292" t="n">
        <v>8.98</v>
      </c>
      <c r="O292" t="inlineStr"/>
      <c r="P292" t="inlineStr"/>
      <c r="Q292" t="inlineStr"/>
      <c r="R292" t="inlineStr"/>
      <c r="S292" t="inlineStr"/>
      <c r="T292" t="n">
        <v>0</v>
      </c>
      <c r="U292" t="n">
        <v>500000000</v>
      </c>
      <c r="V292" t="inlineStr"/>
      <c r="W292" t="inlineStr">
        <is>
          <t>déterminé</t>
        </is>
      </c>
    </row>
    <row r="293" ht="15" customHeight="1">
      <c r="A293" s="150" t="inlineStr">
        <is>
          <t>Viande, congelée</t>
        </is>
      </c>
      <c r="B293" t="inlineStr">
        <is>
          <t>Vente directe et autoconsommation</t>
        </is>
      </c>
      <c r="C293" t="inlineStr">
        <is>
          <t>Viande chevaline</t>
        </is>
      </c>
      <c r="D293" t="inlineStr">
        <is>
          <t>France</t>
        </is>
      </c>
      <c r="E293" t="inlineStr">
        <is>
          <t>2019</t>
        </is>
      </c>
      <c r="F293" t="inlineStr">
        <is>
          <t>kt</t>
        </is>
      </c>
      <c r="G293" t="inlineStr"/>
      <c r="H293" t="inlineStr"/>
      <c r="I293" t="inlineStr"/>
      <c r="J293" t="inlineStr"/>
      <c r="K293" t="inlineStr"/>
      <c r="L293" t="inlineStr"/>
      <c r="M293" t="inlineStr"/>
      <c r="N293" t="n">
        <v>0</v>
      </c>
      <c r="O293" t="n">
        <v>0</v>
      </c>
      <c r="P293" t="n">
        <v>-0</v>
      </c>
      <c r="Q293" t="inlineStr"/>
      <c r="R293" t="inlineStr"/>
      <c r="S293" t="inlineStr"/>
      <c r="T293" t="n">
        <v>0</v>
      </c>
      <c r="U293" t="n">
        <v>500000000</v>
      </c>
      <c r="V293" t="inlineStr"/>
      <c r="W293" t="inlineStr">
        <is>
          <t>libre</t>
        </is>
      </c>
    </row>
    <row r="294" ht="15" customHeight="1">
      <c r="A294" s="150" t="inlineStr">
        <is>
          <t>Viande, congelée</t>
        </is>
      </c>
      <c r="B294" t="inlineStr">
        <is>
          <t>GMS</t>
        </is>
      </c>
      <c r="C294" t="inlineStr">
        <is>
          <t>Viande chevaline</t>
        </is>
      </c>
      <c r="D294" t="inlineStr">
        <is>
          <t>France</t>
        </is>
      </c>
      <c r="E294" t="inlineStr">
        <is>
          <t>2019</t>
        </is>
      </c>
      <c r="F294" t="inlineStr">
        <is>
          <t>kt</t>
        </is>
      </c>
      <c r="G294" t="inlineStr"/>
      <c r="H294" t="inlineStr"/>
      <c r="I294" t="inlineStr"/>
      <c r="J294" t="inlineStr"/>
      <c r="K294" t="inlineStr"/>
      <c r="L294" t="inlineStr"/>
      <c r="M294" t="inlineStr"/>
      <c r="N294" t="n">
        <v>0</v>
      </c>
      <c r="O294" t="n">
        <v>0</v>
      </c>
      <c r="P294" t="n">
        <v>-0</v>
      </c>
      <c r="Q294" t="inlineStr"/>
      <c r="R294" t="inlineStr"/>
      <c r="S294" t="inlineStr"/>
      <c r="T294" t="n">
        <v>0</v>
      </c>
      <c r="U294" t="n">
        <v>500000000</v>
      </c>
      <c r="V294" t="inlineStr"/>
      <c r="W294" t="inlineStr">
        <is>
          <t>libre</t>
        </is>
      </c>
    </row>
    <row r="295" ht="15" customHeight="1">
      <c r="A295" s="150" t="inlineStr">
        <is>
          <t>Viande, congelée</t>
        </is>
      </c>
      <c r="B295" t="inlineStr">
        <is>
          <t>Boucherie</t>
        </is>
      </c>
      <c r="C295" t="inlineStr">
        <is>
          <t>Viande chevaline</t>
        </is>
      </c>
      <c r="D295" t="inlineStr">
        <is>
          <t>France</t>
        </is>
      </c>
      <c r="E295" t="inlineStr">
        <is>
          <t>2019</t>
        </is>
      </c>
      <c r="F295" t="inlineStr">
        <is>
          <t>kt</t>
        </is>
      </c>
      <c r="G295" t="inlineStr"/>
      <c r="H295" t="inlineStr"/>
      <c r="I295" t="inlineStr"/>
      <c r="J295" t="inlineStr"/>
      <c r="K295" t="inlineStr"/>
      <c r="L295" t="inlineStr"/>
      <c r="M295" t="inlineStr"/>
      <c r="N295" t="n">
        <v>0</v>
      </c>
      <c r="O295" t="n">
        <v>0</v>
      </c>
      <c r="P295" t="n">
        <v>0.01</v>
      </c>
      <c r="Q295" t="inlineStr"/>
      <c r="R295" t="inlineStr"/>
      <c r="S295" t="inlineStr"/>
      <c r="T295" t="n">
        <v>0</v>
      </c>
      <c r="U295" t="n">
        <v>500000000</v>
      </c>
      <c r="V295" t="inlineStr"/>
      <c r="W295" t="inlineStr">
        <is>
          <t>libre</t>
        </is>
      </c>
    </row>
    <row r="296" ht="15" customHeight="1">
      <c r="A296" s="150" t="inlineStr">
        <is>
          <t>Viande, congelée</t>
        </is>
      </c>
      <c r="B296" t="inlineStr">
        <is>
          <t>RHD</t>
        </is>
      </c>
      <c r="C296" t="inlineStr">
        <is>
          <t>Viande chevaline</t>
        </is>
      </c>
      <c r="D296" t="inlineStr">
        <is>
          <t>France</t>
        </is>
      </c>
      <c r="E296" t="inlineStr">
        <is>
          <t>2019</t>
        </is>
      </c>
      <c r="F296" t="inlineStr">
        <is>
          <t>kt</t>
        </is>
      </c>
      <c r="G296" t="inlineStr"/>
      <c r="H296" t="inlineStr"/>
      <c r="I296" t="inlineStr"/>
      <c r="J296" t="inlineStr"/>
      <c r="K296" t="inlineStr"/>
      <c r="L296" t="inlineStr"/>
      <c r="M296" t="inlineStr"/>
      <c r="N296" t="n">
        <v>0</v>
      </c>
      <c r="O296" t="n">
        <v>0</v>
      </c>
      <c r="P296" t="n">
        <v>-0</v>
      </c>
      <c r="Q296" t="inlineStr"/>
      <c r="R296" t="inlineStr"/>
      <c r="S296" t="inlineStr"/>
      <c r="T296" t="n">
        <v>0</v>
      </c>
      <c r="U296" t="n">
        <v>500000000</v>
      </c>
      <c r="V296" t="inlineStr"/>
      <c r="W296" t="inlineStr">
        <is>
          <t>libre</t>
        </is>
      </c>
    </row>
    <row r="297" ht="15" customHeight="1">
      <c r="A297" s="150" t="inlineStr">
        <is>
          <t>Viande, congelée</t>
        </is>
      </c>
      <c r="B297" t="inlineStr">
        <is>
          <t>Charcuterie industrielle</t>
        </is>
      </c>
      <c r="C297" t="inlineStr">
        <is>
          <t>Viande chevaline</t>
        </is>
      </c>
      <c r="D297" t="inlineStr">
        <is>
          <t>France</t>
        </is>
      </c>
      <c r="E297" t="inlineStr">
        <is>
          <t>2019</t>
        </is>
      </c>
      <c r="F297" t="inlineStr">
        <is>
          <t>kt</t>
        </is>
      </c>
      <c r="G297" t="inlineStr"/>
      <c r="H297" t="inlineStr"/>
      <c r="I297" t="inlineStr"/>
      <c r="J297" t="inlineStr"/>
      <c r="K297" t="inlineStr"/>
      <c r="L297" t="inlineStr"/>
      <c r="M297" t="inlineStr"/>
      <c r="N297" t="n">
        <v>0.01</v>
      </c>
      <c r="O297" t="n">
        <v>0</v>
      </c>
      <c r="P297" t="n">
        <v>0.01</v>
      </c>
      <c r="Q297" t="inlineStr"/>
      <c r="R297" t="inlineStr"/>
      <c r="S297" t="inlineStr"/>
      <c r="T297" t="n">
        <v>0</v>
      </c>
      <c r="U297" t="n">
        <v>500000000</v>
      </c>
      <c r="V297" t="inlineStr"/>
      <c r="W297" t="inlineStr">
        <is>
          <t>libre</t>
        </is>
      </c>
    </row>
    <row r="298" ht="15" customHeight="1">
      <c r="A298" s="150" t="inlineStr">
        <is>
          <t>Viande, congelée</t>
        </is>
      </c>
      <c r="B298" t="inlineStr">
        <is>
          <t>Fabrication de plats préparés</t>
        </is>
      </c>
      <c r="C298" t="inlineStr">
        <is>
          <t>Viande chevaline</t>
        </is>
      </c>
      <c r="D298" t="inlineStr">
        <is>
          <t>France</t>
        </is>
      </c>
      <c r="E298" t="inlineStr">
        <is>
          <t>2019</t>
        </is>
      </c>
      <c r="F298" t="inlineStr">
        <is>
          <t>kt</t>
        </is>
      </c>
      <c r="G298" t="inlineStr"/>
      <c r="H298" t="inlineStr"/>
      <c r="I298" t="inlineStr"/>
      <c r="J298" t="inlineStr"/>
      <c r="K298" t="inlineStr"/>
      <c r="L298" t="inlineStr"/>
      <c r="M298" t="inlineStr"/>
      <c r="N298" t="n">
        <v>0</v>
      </c>
      <c r="O298" t="n">
        <v>0</v>
      </c>
      <c r="P298" t="n">
        <v>0.01</v>
      </c>
      <c r="Q298" t="inlineStr"/>
      <c r="R298" t="inlineStr"/>
      <c r="S298" t="inlineStr"/>
      <c r="T298" t="n">
        <v>0</v>
      </c>
      <c r="U298" t="n">
        <v>500000000</v>
      </c>
      <c r="V298" t="inlineStr"/>
      <c r="W298" t="inlineStr">
        <is>
          <t>libre</t>
        </is>
      </c>
    </row>
    <row r="299" ht="15" customHeight="1">
      <c r="A299" s="150" t="inlineStr">
        <is>
          <t>Viande, congelée</t>
        </is>
      </c>
      <c r="B299" t="inlineStr">
        <is>
          <t>Export</t>
        </is>
      </c>
      <c r="C299" t="inlineStr">
        <is>
          <t>Viande chevaline</t>
        </is>
      </c>
      <c r="D299" t="inlineStr">
        <is>
          <t>France</t>
        </is>
      </c>
      <c r="E299" t="inlineStr">
        <is>
          <t>2019</t>
        </is>
      </c>
      <c r="F299" t="inlineStr">
        <is>
          <t>kt</t>
        </is>
      </c>
      <c r="G299" t="inlineStr">
        <is>
          <t>Exportations de viande congelée = 1 kt (Douanes - Eurostat)</t>
        </is>
      </c>
      <c r="H299" t="inlineStr">
        <is>
          <t>Douanes - Eurostat</t>
        </is>
      </c>
      <c r="I299" t="inlineStr"/>
      <c r="J299" t="inlineStr">
        <is>
          <t>Volume</t>
        </is>
      </c>
      <c r="K299" t="inlineStr">
        <is>
          <t>Exportations de viande congelée</t>
        </is>
      </c>
      <c r="L299" t="inlineStr">
        <is>
          <t>Echanges - EUROSTAT</t>
        </is>
      </c>
      <c r="M299" t="inlineStr">
        <is>
          <t>Très élevée</t>
        </is>
      </c>
      <c r="N299" t="n">
        <v>1.45</v>
      </c>
      <c r="O299" t="inlineStr"/>
      <c r="P299" t="inlineStr"/>
      <c r="Q299" t="n">
        <v>1.45</v>
      </c>
      <c r="R299" t="n">
        <v>0.07000000000000001</v>
      </c>
      <c r="S299" t="n">
        <v>0.1</v>
      </c>
      <c r="T299" t="n">
        <v>0</v>
      </c>
      <c r="U299" t="n">
        <v>500000000</v>
      </c>
      <c r="V299" t="n">
        <v>0</v>
      </c>
      <c r="W299" t="inlineStr">
        <is>
          <t>redondant</t>
        </is>
      </c>
    </row>
    <row r="300" ht="15" customHeight="1">
      <c r="A300" s="150" t="inlineStr">
        <is>
          <t>Viande, congelée</t>
        </is>
      </c>
      <c r="B300" t="inlineStr">
        <is>
          <t>Alimentation humaine</t>
        </is>
      </c>
      <c r="C300" t="inlineStr">
        <is>
          <t>Viande chevaline</t>
        </is>
      </c>
      <c r="D300" t="inlineStr">
        <is>
          <t>France</t>
        </is>
      </c>
      <c r="E300" t="inlineStr">
        <is>
          <t>2019</t>
        </is>
      </c>
      <c r="F300" t="inlineStr">
        <is>
          <t>kt</t>
        </is>
      </c>
      <c r="G300" t="inlineStr"/>
      <c r="H300" t="inlineStr"/>
      <c r="I300" t="inlineStr"/>
      <c r="J300" t="inlineStr"/>
      <c r="K300" t="inlineStr"/>
      <c r="L300" t="inlineStr"/>
      <c r="M300" t="inlineStr"/>
      <c r="N300" t="n">
        <v>0.01</v>
      </c>
      <c r="O300" t="inlineStr"/>
      <c r="P300" t="inlineStr"/>
      <c r="Q300" t="inlineStr"/>
      <c r="R300" t="inlineStr"/>
      <c r="S300" t="inlineStr"/>
      <c r="T300" t="n">
        <v>0</v>
      </c>
      <c r="U300" t="n">
        <v>500000000</v>
      </c>
      <c r="V300" t="inlineStr"/>
      <c r="W300" t="inlineStr">
        <is>
          <t>déterminé</t>
        </is>
      </c>
    </row>
    <row r="301" ht="15" customHeight="1">
      <c r="A301" s="150" t="inlineStr">
        <is>
          <t>Viande, congelée</t>
        </is>
      </c>
      <c r="B301" t="inlineStr">
        <is>
          <t>Circuits spécialisés</t>
        </is>
      </c>
      <c r="C301" t="inlineStr">
        <is>
          <t>Viande chevaline</t>
        </is>
      </c>
      <c r="D301" t="inlineStr">
        <is>
          <t>France</t>
        </is>
      </c>
      <c r="E301" t="inlineStr">
        <is>
          <t>2019</t>
        </is>
      </c>
      <c r="F301" t="inlineStr">
        <is>
          <t>kt</t>
        </is>
      </c>
      <c r="G301" t="inlineStr"/>
      <c r="H301" t="inlineStr"/>
      <c r="I301" t="inlineStr"/>
      <c r="J301" t="inlineStr"/>
      <c r="K301" t="inlineStr"/>
      <c r="L301" t="inlineStr"/>
      <c r="M301" t="inlineStr"/>
      <c r="N301" t="n">
        <v>0</v>
      </c>
      <c r="O301" t="n">
        <v>0</v>
      </c>
      <c r="P301" t="n">
        <v>-0</v>
      </c>
      <c r="Q301" t="inlineStr"/>
      <c r="R301" t="inlineStr"/>
      <c r="S301" t="inlineStr"/>
      <c r="T301" t="n">
        <v>0</v>
      </c>
      <c r="U301" t="n">
        <v>500000000</v>
      </c>
      <c r="V301" t="inlineStr"/>
      <c r="W301" t="inlineStr">
        <is>
          <t>libre</t>
        </is>
      </c>
    </row>
    <row r="302" ht="15" customHeight="1">
      <c r="A302" s="150" t="inlineStr">
        <is>
          <t>Viande, congelée</t>
        </is>
      </c>
      <c r="B302" t="inlineStr">
        <is>
          <t>Ménages</t>
        </is>
      </c>
      <c r="C302" t="inlineStr">
        <is>
          <t>Viande chevaline</t>
        </is>
      </c>
      <c r="D302" t="inlineStr">
        <is>
          <t>France</t>
        </is>
      </c>
      <c r="E302" t="inlineStr">
        <is>
          <t>2019</t>
        </is>
      </c>
      <c r="F302" t="inlineStr">
        <is>
          <t>kt</t>
        </is>
      </c>
      <c r="G302" t="inlineStr"/>
      <c r="H302" t="inlineStr"/>
      <c r="I302" t="inlineStr"/>
      <c r="J302" t="inlineStr"/>
      <c r="K302" t="inlineStr"/>
      <c r="L302" t="inlineStr"/>
      <c r="M302" t="inlineStr"/>
      <c r="N302" t="n">
        <v>0</v>
      </c>
      <c r="O302" t="n">
        <v>0</v>
      </c>
      <c r="P302" t="n">
        <v>-0</v>
      </c>
      <c r="Q302" t="inlineStr"/>
      <c r="R302" t="inlineStr"/>
      <c r="S302" t="inlineStr"/>
      <c r="T302" t="n">
        <v>0</v>
      </c>
      <c r="U302" t="n">
        <v>500000000</v>
      </c>
      <c r="V302" t="inlineStr"/>
      <c r="W302" t="inlineStr">
        <is>
          <t>libre</t>
        </is>
      </c>
    </row>
    <row r="303" ht="15" customHeight="1">
      <c r="A303" s="150" t="inlineStr">
        <is>
          <t>Viande, congelée</t>
        </is>
      </c>
      <c r="B303" t="inlineStr">
        <is>
          <t>Circuits généralistes</t>
        </is>
      </c>
      <c r="C303" t="inlineStr">
        <is>
          <t>Viande chevaline</t>
        </is>
      </c>
      <c r="D303" t="inlineStr">
        <is>
          <t>France</t>
        </is>
      </c>
      <c r="E303" t="inlineStr">
        <is>
          <t>2019</t>
        </is>
      </c>
      <c r="F303" t="inlineStr">
        <is>
          <t>kt</t>
        </is>
      </c>
      <c r="G303" t="inlineStr"/>
      <c r="H303" t="inlineStr"/>
      <c r="I303" t="inlineStr"/>
      <c r="J303" t="inlineStr"/>
      <c r="K303" t="inlineStr"/>
      <c r="L303" t="inlineStr"/>
      <c r="M303" t="inlineStr"/>
      <c r="N303" t="n">
        <v>0</v>
      </c>
      <c r="O303" t="n">
        <v>0</v>
      </c>
      <c r="P303" t="n">
        <v>-0</v>
      </c>
      <c r="Q303" t="inlineStr"/>
      <c r="R303" t="inlineStr"/>
      <c r="S303" t="inlineStr"/>
      <c r="T303" t="n">
        <v>0</v>
      </c>
      <c r="U303" t="n">
        <v>500000000</v>
      </c>
      <c r="V303" t="inlineStr"/>
      <c r="W303" t="inlineStr">
        <is>
          <t>libre</t>
        </is>
      </c>
    </row>
    <row r="304" ht="15" customHeight="1">
      <c r="A304" s="150" t="inlineStr">
        <is>
          <t>Viande, congelée</t>
        </is>
      </c>
      <c r="B304" t="inlineStr">
        <is>
          <t>Autres IAA</t>
        </is>
      </c>
      <c r="C304" t="inlineStr">
        <is>
          <t>Viande chevaline</t>
        </is>
      </c>
      <c r="D304" t="inlineStr">
        <is>
          <t>France</t>
        </is>
      </c>
      <c r="E304" t="inlineStr">
        <is>
          <t>2019</t>
        </is>
      </c>
      <c r="F304" t="inlineStr">
        <is>
          <t>kt</t>
        </is>
      </c>
      <c r="G304" t="inlineStr">
        <is>
          <t>Part de viande congelée consommée par les autres IAA = 100 % (A dire d'expert)</t>
        </is>
      </c>
      <c r="H304" t="inlineStr">
        <is>
          <t>A dire d'expert:Ifce + hypothèse de modélisation</t>
        </is>
      </c>
      <c r="I304" t="inlineStr">
        <is>
          <t>0:Consommation des autres IAA inconnue (négligée en volume dans le modèle)</t>
        </is>
      </c>
      <c r="J304" t="inlineStr">
        <is>
          <t>Répartition</t>
        </is>
      </c>
      <c r="K304" t="inlineStr">
        <is>
          <t>Part de viande congelée consommée par les autres IAA:Consommation de viande congelée par les autres IAA</t>
        </is>
      </c>
      <c r="L304" t="inlineStr">
        <is>
          <t>Débouchés - IFCE</t>
        </is>
      </c>
      <c r="M304" t="inlineStr">
        <is>
          <t>Faible:Très faible</t>
        </is>
      </c>
      <c r="N304" t="n">
        <v>0.01</v>
      </c>
      <c r="O304" t="inlineStr"/>
      <c r="P304" t="inlineStr"/>
      <c r="Q304" t="n">
        <v>0.01</v>
      </c>
      <c r="R304" t="n">
        <v>0</v>
      </c>
      <c r="S304" t="n">
        <v>0.1</v>
      </c>
      <c r="T304" t="n">
        <v>0</v>
      </c>
      <c r="U304" t="n">
        <v>500000000</v>
      </c>
      <c r="V304" t="n">
        <v>0</v>
      </c>
      <c r="W304" t="inlineStr">
        <is>
          <t>redondant</t>
        </is>
      </c>
    </row>
    <row r="305" ht="15" customHeight="1">
      <c r="A305" s="150" t="inlineStr">
        <is>
          <t>Viande, congelée</t>
        </is>
      </c>
      <c r="B305" t="inlineStr">
        <is>
          <t>Usages alimentaires</t>
        </is>
      </c>
      <c r="C305" t="inlineStr">
        <is>
          <t>Viande chevaline</t>
        </is>
      </c>
      <c r="D305" t="inlineStr">
        <is>
          <t>France</t>
        </is>
      </c>
      <c r="E305" t="inlineStr">
        <is>
          <t>2019</t>
        </is>
      </c>
      <c r="F305" t="inlineStr">
        <is>
          <t>kt</t>
        </is>
      </c>
      <c r="G305" t="inlineStr"/>
      <c r="H305" t="inlineStr"/>
      <c r="I305" t="inlineStr"/>
      <c r="J305" t="inlineStr"/>
      <c r="K305" t="inlineStr"/>
      <c r="L305" t="inlineStr"/>
      <c r="M305" t="inlineStr"/>
      <c r="N305" t="n">
        <v>0.01</v>
      </c>
      <c r="O305" t="inlineStr"/>
      <c r="P305" t="inlineStr"/>
      <c r="Q305" t="inlineStr"/>
      <c r="R305" t="inlineStr"/>
      <c r="S305" t="inlineStr"/>
      <c r="T305" t="n">
        <v>0</v>
      </c>
      <c r="U305" t="n">
        <v>500000000</v>
      </c>
      <c r="V305" t="inlineStr"/>
      <c r="W305" t="inlineStr">
        <is>
          <t>déterminé</t>
        </is>
      </c>
    </row>
    <row r="306" ht="15" customHeight="1">
      <c r="A306" s="150" t="inlineStr">
        <is>
          <t>Viande, congelée</t>
        </is>
      </c>
      <c r="B306" t="inlineStr">
        <is>
          <t>Débouchés</t>
        </is>
      </c>
      <c r="C306" t="inlineStr">
        <is>
          <t>Viande chevaline</t>
        </is>
      </c>
      <c r="D306" t="inlineStr">
        <is>
          <t>France</t>
        </is>
      </c>
      <c r="E306" t="inlineStr">
        <is>
          <t>2019</t>
        </is>
      </c>
      <c r="F306" t="inlineStr">
        <is>
          <t>kt</t>
        </is>
      </c>
      <c r="G306" t="inlineStr"/>
      <c r="H306" t="inlineStr"/>
      <c r="I306" t="inlineStr"/>
      <c r="J306" t="inlineStr"/>
      <c r="K306" t="inlineStr"/>
      <c r="L306" t="inlineStr"/>
      <c r="M306" t="inlineStr"/>
      <c r="N306" t="n">
        <v>0.01</v>
      </c>
      <c r="O306" t="inlineStr"/>
      <c r="P306" t="inlineStr"/>
      <c r="Q306" t="inlineStr"/>
      <c r="R306" t="inlineStr"/>
      <c r="S306" t="inlineStr"/>
      <c r="T306" t="n">
        <v>0</v>
      </c>
      <c r="U306" t="n">
        <v>500000000</v>
      </c>
      <c r="V306" t="inlineStr"/>
      <c r="W306" t="inlineStr">
        <is>
          <t>déterminé</t>
        </is>
      </c>
    </row>
    <row r="307" ht="15" customHeight="1">
      <c r="A307" s="150" t="inlineStr">
        <is>
          <t>Abats</t>
        </is>
      </c>
      <c r="B307" t="inlineStr">
        <is>
          <t>Vente directe et autoconsommation</t>
        </is>
      </c>
      <c r="C307" t="inlineStr">
        <is>
          <t>Viande chevaline</t>
        </is>
      </c>
      <c r="D307" t="inlineStr">
        <is>
          <t>France</t>
        </is>
      </c>
      <c r="E307" t="inlineStr">
        <is>
          <t>2019</t>
        </is>
      </c>
      <c r="F307" t="inlineStr">
        <is>
          <t>kt</t>
        </is>
      </c>
      <c r="G307" t="inlineStr"/>
      <c r="H307" t="inlineStr"/>
      <c r="I307" t="inlineStr"/>
      <c r="J307" t="inlineStr"/>
      <c r="K307" t="inlineStr"/>
      <c r="L307" t="inlineStr"/>
      <c r="M307" t="inlineStr"/>
      <c r="N307" t="n">
        <v>0</v>
      </c>
      <c r="O307" t="n">
        <v>0</v>
      </c>
      <c r="P307" t="n">
        <v>-0</v>
      </c>
      <c r="Q307" t="inlineStr"/>
      <c r="R307" t="inlineStr"/>
      <c r="S307" t="inlineStr"/>
      <c r="T307" t="n">
        <v>0</v>
      </c>
      <c r="U307" t="n">
        <v>500000000</v>
      </c>
      <c r="V307" t="inlineStr"/>
      <c r="W307" t="inlineStr">
        <is>
          <t>libre</t>
        </is>
      </c>
    </row>
    <row r="308" ht="15" customHeight="1">
      <c r="A308" s="150" t="inlineStr">
        <is>
          <t>Abats</t>
        </is>
      </c>
      <c r="B308" t="inlineStr">
        <is>
          <t>GMS</t>
        </is>
      </c>
      <c r="C308" t="inlineStr">
        <is>
          <t>Viande chevaline</t>
        </is>
      </c>
      <c r="D308" t="inlineStr">
        <is>
          <t>France</t>
        </is>
      </c>
      <c r="E308" t="inlineStr">
        <is>
          <t>2019</t>
        </is>
      </c>
      <c r="F308" t="inlineStr">
        <is>
          <t>kt</t>
        </is>
      </c>
      <c r="G308" t="inlineStr"/>
      <c r="H308" t="inlineStr"/>
      <c r="I308" t="inlineStr"/>
      <c r="J308" t="inlineStr"/>
      <c r="K308" t="inlineStr"/>
      <c r="L308" t="inlineStr"/>
      <c r="M308" t="inlineStr"/>
      <c r="N308" t="n">
        <v>0</v>
      </c>
      <c r="O308" t="n">
        <v>0</v>
      </c>
      <c r="P308" t="n">
        <v>-0</v>
      </c>
      <c r="Q308" t="inlineStr"/>
      <c r="R308" t="inlineStr"/>
      <c r="S308" t="inlineStr"/>
      <c r="T308" t="n">
        <v>0</v>
      </c>
      <c r="U308" t="n">
        <v>500000000</v>
      </c>
      <c r="V308" t="inlineStr"/>
      <c r="W308" t="inlineStr">
        <is>
          <t>libre</t>
        </is>
      </c>
    </row>
    <row r="309" ht="15" customHeight="1">
      <c r="A309" s="150" t="inlineStr">
        <is>
          <t>Abats</t>
        </is>
      </c>
      <c r="B309" t="inlineStr">
        <is>
          <t>Boucherie</t>
        </is>
      </c>
      <c r="C309" t="inlineStr">
        <is>
          <t>Viande chevaline</t>
        </is>
      </c>
      <c r="D309" t="inlineStr">
        <is>
          <t>France</t>
        </is>
      </c>
      <c r="E309" t="inlineStr">
        <is>
          <t>2019</t>
        </is>
      </c>
      <c r="F309" t="inlineStr">
        <is>
          <t>kt</t>
        </is>
      </c>
      <c r="G309" t="inlineStr"/>
      <c r="H309" t="inlineStr"/>
      <c r="I309" t="inlineStr"/>
      <c r="J309" t="inlineStr"/>
      <c r="K309" t="inlineStr"/>
      <c r="L309" t="inlineStr"/>
      <c r="M309" t="inlineStr"/>
      <c r="N309" t="n">
        <v>0</v>
      </c>
      <c r="O309" t="n">
        <v>0</v>
      </c>
      <c r="P309" t="n">
        <v>0</v>
      </c>
      <c r="Q309" t="inlineStr"/>
      <c r="R309" t="inlineStr"/>
      <c r="S309" t="inlineStr"/>
      <c r="T309" t="n">
        <v>0</v>
      </c>
      <c r="U309" t="n">
        <v>500000000</v>
      </c>
      <c r="V309" t="inlineStr"/>
      <c r="W309" t="inlineStr">
        <is>
          <t>libre</t>
        </is>
      </c>
    </row>
    <row r="310" ht="15" customHeight="1">
      <c r="A310" s="150" t="inlineStr">
        <is>
          <t>Abats</t>
        </is>
      </c>
      <c r="B310" t="inlineStr">
        <is>
          <t>RHD</t>
        </is>
      </c>
      <c r="C310" t="inlineStr">
        <is>
          <t>Viande chevaline</t>
        </is>
      </c>
      <c r="D310" t="inlineStr">
        <is>
          <t>France</t>
        </is>
      </c>
      <c r="E310" t="inlineStr">
        <is>
          <t>2019</t>
        </is>
      </c>
      <c r="F310" t="inlineStr">
        <is>
          <t>kt</t>
        </is>
      </c>
      <c r="G310" t="inlineStr"/>
      <c r="H310" t="inlineStr"/>
      <c r="I310" t="inlineStr"/>
      <c r="J310" t="inlineStr"/>
      <c r="K310" t="inlineStr"/>
      <c r="L310" t="inlineStr"/>
      <c r="M310" t="inlineStr"/>
      <c r="N310" t="n">
        <v>0</v>
      </c>
      <c r="O310" t="n">
        <v>0</v>
      </c>
      <c r="P310" t="n">
        <v>-0</v>
      </c>
      <c r="Q310" t="inlineStr"/>
      <c r="R310" t="inlineStr"/>
      <c r="S310" t="inlineStr"/>
      <c r="T310" t="n">
        <v>0</v>
      </c>
      <c r="U310" t="n">
        <v>500000000</v>
      </c>
      <c r="V310" t="inlineStr"/>
      <c r="W310" t="inlineStr">
        <is>
          <t>libre</t>
        </is>
      </c>
    </row>
    <row r="311" ht="15" customHeight="1">
      <c r="A311" s="150" t="inlineStr">
        <is>
          <t>Abats</t>
        </is>
      </c>
      <c r="B311" t="inlineStr">
        <is>
          <t>Charcuterie industrielle</t>
        </is>
      </c>
      <c r="C311" t="inlineStr">
        <is>
          <t>Viande chevaline</t>
        </is>
      </c>
      <c r="D311" t="inlineStr">
        <is>
          <t>France</t>
        </is>
      </c>
      <c r="E311" t="inlineStr">
        <is>
          <t>2019</t>
        </is>
      </c>
      <c r="F311" t="inlineStr">
        <is>
          <t>kt</t>
        </is>
      </c>
      <c r="G311" t="inlineStr"/>
      <c r="H311" t="inlineStr"/>
      <c r="I311" t="inlineStr"/>
      <c r="J311" t="inlineStr"/>
      <c r="K311" t="inlineStr"/>
      <c r="L311" t="inlineStr"/>
      <c r="M311" t="inlineStr"/>
      <c r="N311" t="n">
        <v>0</v>
      </c>
      <c r="O311" t="n">
        <v>0</v>
      </c>
      <c r="P311" t="n">
        <v>-0</v>
      </c>
      <c r="Q311" t="inlineStr"/>
      <c r="R311" t="inlineStr"/>
      <c r="S311" t="inlineStr"/>
      <c r="T311" t="n">
        <v>0</v>
      </c>
      <c r="U311" t="n">
        <v>500000000</v>
      </c>
      <c r="V311" t="inlineStr"/>
      <c r="W311" t="inlineStr">
        <is>
          <t>libre</t>
        </is>
      </c>
    </row>
    <row r="312" ht="15" customHeight="1">
      <c r="A312" s="150" t="inlineStr">
        <is>
          <t>Abats</t>
        </is>
      </c>
      <c r="B312" t="inlineStr">
        <is>
          <t>Fabrication de plats préparés</t>
        </is>
      </c>
      <c r="C312" t="inlineStr">
        <is>
          <t>Viande chevaline</t>
        </is>
      </c>
      <c r="D312" t="inlineStr">
        <is>
          <t>France</t>
        </is>
      </c>
      <c r="E312" t="inlineStr">
        <is>
          <t>2019</t>
        </is>
      </c>
      <c r="F312" t="inlineStr">
        <is>
          <t>kt</t>
        </is>
      </c>
      <c r="G312" t="inlineStr"/>
      <c r="H312" t="inlineStr"/>
      <c r="I312" t="inlineStr"/>
      <c r="J312" t="inlineStr"/>
      <c r="K312" t="inlineStr"/>
      <c r="L312" t="inlineStr"/>
      <c r="M312" t="inlineStr"/>
      <c r="N312" t="n">
        <v>0</v>
      </c>
      <c r="O312" t="n">
        <v>0</v>
      </c>
      <c r="P312" t="n">
        <v>-0</v>
      </c>
      <c r="Q312" t="inlineStr"/>
      <c r="R312" t="inlineStr"/>
      <c r="S312" t="inlineStr"/>
      <c r="T312" t="n">
        <v>0</v>
      </c>
      <c r="U312" t="n">
        <v>500000000</v>
      </c>
      <c r="V312" t="inlineStr"/>
      <c r="W312" t="inlineStr">
        <is>
          <t>libre</t>
        </is>
      </c>
    </row>
    <row r="313" ht="15" customHeight="1">
      <c r="A313" s="150" t="inlineStr">
        <is>
          <t>Abats</t>
        </is>
      </c>
      <c r="B313" t="inlineStr">
        <is>
          <t>Export</t>
        </is>
      </c>
      <c r="C313" t="inlineStr">
        <is>
          <t>Viande chevaline</t>
        </is>
      </c>
      <c r="D313" t="inlineStr">
        <is>
          <t>France</t>
        </is>
      </c>
      <c r="E313" t="inlineStr">
        <is>
          <t>2019</t>
        </is>
      </c>
      <c r="F313" t="inlineStr">
        <is>
          <t>kt</t>
        </is>
      </c>
      <c r="G313" t="inlineStr">
        <is>
          <t>Exportations d'abats = 0 kt (Douanes - Eurostat)</t>
        </is>
      </c>
      <c r="H313" t="inlineStr">
        <is>
          <t>Douanes - Eurostat</t>
        </is>
      </c>
      <c r="I313" t="inlineStr">
        <is>
          <t>Statistique comprenant également les ovins et caprins = extrapolation à partir de la production d'abats de chaque espèce</t>
        </is>
      </c>
      <c r="J313" t="inlineStr">
        <is>
          <t>Volume</t>
        </is>
      </c>
      <c r="K313" t="inlineStr">
        <is>
          <t>Exportations d'abats</t>
        </is>
      </c>
      <c r="L313" t="inlineStr">
        <is>
          <t>Echanges - EUROSTAT</t>
        </is>
      </c>
      <c r="M313" t="inlineStr">
        <is>
          <t>Elevée</t>
        </is>
      </c>
      <c r="N313" t="n">
        <v>0.05</v>
      </c>
      <c r="O313" t="inlineStr"/>
      <c r="P313" t="inlineStr"/>
      <c r="Q313" t="n">
        <v>0.05</v>
      </c>
      <c r="R313" t="n">
        <v>0</v>
      </c>
      <c r="S313" t="n">
        <v>0.1</v>
      </c>
      <c r="T313" t="n">
        <v>0</v>
      </c>
      <c r="U313" t="n">
        <v>500000000</v>
      </c>
      <c r="V313" t="n">
        <v>0</v>
      </c>
      <c r="W313" t="inlineStr">
        <is>
          <t>mesuré</t>
        </is>
      </c>
    </row>
    <row r="314" ht="15" customHeight="1">
      <c r="A314" s="150" t="inlineStr">
        <is>
          <t>Abats</t>
        </is>
      </c>
      <c r="B314" t="inlineStr">
        <is>
          <t>Alimentation humaine</t>
        </is>
      </c>
      <c r="C314" t="inlineStr">
        <is>
          <t>Viande chevaline</t>
        </is>
      </c>
      <c r="D314" t="inlineStr">
        <is>
          <t>France</t>
        </is>
      </c>
      <c r="E314" t="inlineStr">
        <is>
          <t>2019</t>
        </is>
      </c>
      <c r="F314" t="inlineStr">
        <is>
          <t>kt</t>
        </is>
      </c>
      <c r="G314" t="inlineStr"/>
      <c r="H314" t="inlineStr"/>
      <c r="I314" t="inlineStr"/>
      <c r="J314" t="inlineStr"/>
      <c r="K314" t="inlineStr"/>
      <c r="L314" t="inlineStr"/>
      <c r="M314" t="inlineStr"/>
      <c r="N314" t="n">
        <v>0</v>
      </c>
      <c r="O314" t="inlineStr"/>
      <c r="P314" t="inlineStr"/>
      <c r="Q314" t="inlineStr"/>
      <c r="R314" t="inlineStr"/>
      <c r="S314" t="inlineStr"/>
      <c r="T314" t="n">
        <v>0</v>
      </c>
      <c r="U314" t="n">
        <v>500000000</v>
      </c>
      <c r="V314" t="inlineStr"/>
      <c r="W314" t="inlineStr">
        <is>
          <t>déterminé</t>
        </is>
      </c>
    </row>
    <row r="315" ht="15" customHeight="1">
      <c r="A315" s="150" t="inlineStr">
        <is>
          <t>Abats</t>
        </is>
      </c>
      <c r="B315" t="inlineStr">
        <is>
          <t>Circuits spécialisés</t>
        </is>
      </c>
      <c r="C315" t="inlineStr">
        <is>
          <t>Viande chevaline</t>
        </is>
      </c>
      <c r="D315" t="inlineStr">
        <is>
          <t>France</t>
        </is>
      </c>
      <c r="E315" t="inlineStr">
        <is>
          <t>2019</t>
        </is>
      </c>
      <c r="F315" t="inlineStr">
        <is>
          <t>kt</t>
        </is>
      </c>
      <c r="G315" t="inlineStr"/>
      <c r="H315" t="inlineStr"/>
      <c r="I315" t="inlineStr"/>
      <c r="J315" t="inlineStr"/>
      <c r="K315" t="inlineStr"/>
      <c r="L315" t="inlineStr"/>
      <c r="M315" t="inlineStr"/>
      <c r="N315" t="n">
        <v>0</v>
      </c>
      <c r="O315" t="n">
        <v>0</v>
      </c>
      <c r="P315" t="n">
        <v>-0</v>
      </c>
      <c r="Q315" t="inlineStr"/>
      <c r="R315" t="inlineStr"/>
      <c r="S315" t="inlineStr"/>
      <c r="T315" t="n">
        <v>0</v>
      </c>
      <c r="U315" t="n">
        <v>500000000</v>
      </c>
      <c r="V315" t="inlineStr"/>
      <c r="W315" t="inlineStr">
        <is>
          <t>libre</t>
        </is>
      </c>
    </row>
    <row r="316" ht="15" customHeight="1">
      <c r="A316" s="150" t="inlineStr">
        <is>
          <t>Abats</t>
        </is>
      </c>
      <c r="B316" t="inlineStr">
        <is>
          <t>Ménages</t>
        </is>
      </c>
      <c r="C316" t="inlineStr">
        <is>
          <t>Viande chevaline</t>
        </is>
      </c>
      <c r="D316" t="inlineStr">
        <is>
          <t>France</t>
        </is>
      </c>
      <c r="E316" t="inlineStr">
        <is>
          <t>2019</t>
        </is>
      </c>
      <c r="F316" t="inlineStr">
        <is>
          <t>kt</t>
        </is>
      </c>
      <c r="G316" t="inlineStr"/>
      <c r="H316" t="inlineStr"/>
      <c r="I316" t="inlineStr"/>
      <c r="J316" t="inlineStr"/>
      <c r="K316" t="inlineStr"/>
      <c r="L316" t="inlineStr"/>
      <c r="M316" t="inlineStr"/>
      <c r="N316" t="n">
        <v>0</v>
      </c>
      <c r="O316" t="n">
        <v>0</v>
      </c>
      <c r="P316" t="n">
        <v>-0</v>
      </c>
      <c r="Q316" t="inlineStr"/>
      <c r="R316" t="inlineStr"/>
      <c r="S316" t="inlineStr"/>
      <c r="T316" t="n">
        <v>0</v>
      </c>
      <c r="U316" t="n">
        <v>500000000</v>
      </c>
      <c r="V316" t="inlineStr"/>
      <c r="W316" t="inlineStr">
        <is>
          <t>libre</t>
        </is>
      </c>
    </row>
    <row r="317" ht="15" customHeight="1">
      <c r="A317" s="150" t="inlineStr">
        <is>
          <t>Abats</t>
        </is>
      </c>
      <c r="B317" t="inlineStr">
        <is>
          <t>Circuits généralistes</t>
        </is>
      </c>
      <c r="C317" t="inlineStr">
        <is>
          <t>Viande chevaline</t>
        </is>
      </c>
      <c r="D317" t="inlineStr">
        <is>
          <t>France</t>
        </is>
      </c>
      <c r="E317" t="inlineStr">
        <is>
          <t>2019</t>
        </is>
      </c>
      <c r="F317" t="inlineStr">
        <is>
          <t>kt</t>
        </is>
      </c>
      <c r="G317" t="inlineStr"/>
      <c r="H317" t="inlineStr"/>
      <c r="I317" t="inlineStr"/>
      <c r="J317" t="inlineStr"/>
      <c r="K317" t="inlineStr"/>
      <c r="L317" t="inlineStr"/>
      <c r="M317" t="inlineStr"/>
      <c r="N317" t="n">
        <v>0</v>
      </c>
      <c r="O317" t="n">
        <v>0</v>
      </c>
      <c r="P317" t="n">
        <v>-0</v>
      </c>
      <c r="Q317" t="inlineStr"/>
      <c r="R317" t="inlineStr"/>
      <c r="S317" t="inlineStr"/>
      <c r="T317" t="n">
        <v>0</v>
      </c>
      <c r="U317" t="n">
        <v>500000000</v>
      </c>
      <c r="V317" t="inlineStr"/>
      <c r="W317" t="inlineStr">
        <is>
          <t>libre</t>
        </is>
      </c>
    </row>
    <row r="318" ht="15" customHeight="1">
      <c r="A318" s="150" t="inlineStr">
        <is>
          <t>Abats</t>
        </is>
      </c>
      <c r="B318" t="inlineStr">
        <is>
          <t>Autres IAA</t>
        </is>
      </c>
      <c r="C318" t="inlineStr">
        <is>
          <t>Viande chevaline</t>
        </is>
      </c>
      <c r="D318" t="inlineStr">
        <is>
          <t>France</t>
        </is>
      </c>
      <c r="E318" t="inlineStr">
        <is>
          <t>2019</t>
        </is>
      </c>
      <c r="F318" t="inlineStr">
        <is>
          <t>kt</t>
        </is>
      </c>
      <c r="G318" t="inlineStr"/>
      <c r="H318" t="inlineStr"/>
      <c r="I318" t="inlineStr"/>
      <c r="J318" t="inlineStr"/>
      <c r="K318" t="inlineStr"/>
      <c r="L318" t="inlineStr"/>
      <c r="M318" t="inlineStr"/>
      <c r="N318" t="n">
        <v>0</v>
      </c>
      <c r="O318" t="n">
        <v>0</v>
      </c>
      <c r="P318" t="n">
        <v>-0</v>
      </c>
      <c r="Q318" t="inlineStr"/>
      <c r="R318" t="inlineStr"/>
      <c r="S318" t="inlineStr"/>
      <c r="T318" t="n">
        <v>0</v>
      </c>
      <c r="U318" t="n">
        <v>500000000</v>
      </c>
      <c r="V318" t="inlineStr"/>
      <c r="W318" t="inlineStr">
        <is>
          <t>libre</t>
        </is>
      </c>
    </row>
    <row r="319" ht="15" customHeight="1">
      <c r="A319" s="150" t="inlineStr">
        <is>
          <t>Abats</t>
        </is>
      </c>
      <c r="B319" t="inlineStr">
        <is>
          <t>Usages alimentaires</t>
        </is>
      </c>
      <c r="C319" t="inlineStr">
        <is>
          <t>Viande chevaline</t>
        </is>
      </c>
      <c r="D319" t="inlineStr">
        <is>
          <t>France</t>
        </is>
      </c>
      <c r="E319" t="inlineStr">
        <is>
          <t>2019</t>
        </is>
      </c>
      <c r="F319" t="inlineStr">
        <is>
          <t>kt</t>
        </is>
      </c>
      <c r="G319" t="inlineStr"/>
      <c r="H319" t="inlineStr"/>
      <c r="I319" t="inlineStr"/>
      <c r="J319" t="inlineStr"/>
      <c r="K319" t="inlineStr"/>
      <c r="L319" t="inlineStr"/>
      <c r="M319" t="inlineStr"/>
      <c r="N319" t="n">
        <v>2.16</v>
      </c>
      <c r="O319" t="inlineStr"/>
      <c r="P319" t="inlineStr"/>
      <c r="Q319" t="inlineStr"/>
      <c r="R319" t="inlineStr"/>
      <c r="S319" t="inlineStr"/>
      <c r="T319" t="n">
        <v>0</v>
      </c>
      <c r="U319" t="n">
        <v>500000000</v>
      </c>
      <c r="V319" t="inlineStr"/>
      <c r="W319" t="inlineStr">
        <is>
          <t>déterminé</t>
        </is>
      </c>
    </row>
    <row r="320" ht="15" customHeight="1">
      <c r="A320" s="150" t="inlineStr">
        <is>
          <t>Abats</t>
        </is>
      </c>
      <c r="B320" t="inlineStr">
        <is>
          <t>Débouchés</t>
        </is>
      </c>
      <c r="C320" t="inlineStr">
        <is>
          <t>Viande chevaline</t>
        </is>
      </c>
      <c r="D320" t="inlineStr">
        <is>
          <t>France</t>
        </is>
      </c>
      <c r="E320" t="inlineStr">
        <is>
          <t>2019</t>
        </is>
      </c>
      <c r="F320" t="inlineStr">
        <is>
          <t>kt</t>
        </is>
      </c>
      <c r="G320" t="inlineStr"/>
      <c r="H320" t="inlineStr"/>
      <c r="I320" t="inlineStr"/>
      <c r="J320" t="inlineStr"/>
      <c r="K320" t="inlineStr"/>
      <c r="L320" t="inlineStr"/>
      <c r="M320" t="inlineStr"/>
      <c r="N320" t="n">
        <v>2.16</v>
      </c>
      <c r="O320" t="inlineStr"/>
      <c r="P320" t="inlineStr"/>
      <c r="Q320" t="inlineStr"/>
      <c r="R320" t="inlineStr"/>
      <c r="S320" t="inlineStr"/>
      <c r="T320" t="n">
        <v>0</v>
      </c>
      <c r="U320" t="n">
        <v>500000000</v>
      </c>
      <c r="V320" t="inlineStr"/>
      <c r="W320" t="inlineStr">
        <is>
          <t>déterminé</t>
        </is>
      </c>
    </row>
    <row r="321" ht="15" customHeight="1">
      <c r="A321" s="150" t="inlineStr">
        <is>
          <t>Abats</t>
        </is>
      </c>
      <c r="B321" t="inlineStr">
        <is>
          <t>Petfood</t>
        </is>
      </c>
      <c r="C321" t="inlineStr">
        <is>
          <t>Viande chevaline</t>
        </is>
      </c>
      <c r="D321" t="inlineStr">
        <is>
          <t>France</t>
        </is>
      </c>
      <c r="E321" t="inlineStr">
        <is>
          <t>2019</t>
        </is>
      </c>
      <c r="F321" t="inlineStr">
        <is>
          <t>kt</t>
        </is>
      </c>
      <c r="G321" t="inlineStr">
        <is>
          <t>Part des abats consommée en petfood = 100 % (A dire d'expert)</t>
        </is>
      </c>
      <c r="H321" t="inlineStr">
        <is>
          <t>A dire d'expert</t>
        </is>
      </c>
      <c r="I321" t="inlineStr">
        <is>
          <t>0</t>
        </is>
      </c>
      <c r="J321" t="inlineStr">
        <is>
          <t>Répartition</t>
        </is>
      </c>
      <c r="K321" t="inlineStr">
        <is>
          <t>Part des abats consommée en petfood</t>
        </is>
      </c>
      <c r="L321" t="inlineStr">
        <is>
          <t>Débouchés - IFCE</t>
        </is>
      </c>
      <c r="M321" t="inlineStr">
        <is>
          <t>Faible</t>
        </is>
      </c>
      <c r="N321" t="n">
        <v>2.16</v>
      </c>
      <c r="O321" t="inlineStr"/>
      <c r="P321" t="inlineStr"/>
      <c r="Q321" t="inlineStr"/>
      <c r="R321" t="inlineStr"/>
      <c r="S321" t="inlineStr"/>
      <c r="T321" t="n">
        <v>0</v>
      </c>
      <c r="U321" t="n">
        <v>500000000</v>
      </c>
      <c r="V321" t="inlineStr"/>
      <c r="W321" t="inlineStr">
        <is>
          <t>déterminé</t>
        </is>
      </c>
    </row>
    <row r="322" ht="15" customHeight="1">
      <c r="A322" s="150" t="inlineStr">
        <is>
          <t>Abats</t>
        </is>
      </c>
      <c r="B322" t="inlineStr">
        <is>
          <t>Alimentation animale</t>
        </is>
      </c>
      <c r="C322" t="inlineStr">
        <is>
          <t>Viande chevaline</t>
        </is>
      </c>
      <c r="D322" t="inlineStr">
        <is>
          <t>France</t>
        </is>
      </c>
      <c r="E322" t="inlineStr">
        <is>
          <t>2019</t>
        </is>
      </c>
      <c r="F322" t="inlineStr">
        <is>
          <t>kt</t>
        </is>
      </c>
      <c r="G322" t="inlineStr"/>
      <c r="H322" t="inlineStr"/>
      <c r="I322" t="inlineStr"/>
      <c r="J322" t="inlineStr"/>
      <c r="K322" t="inlineStr"/>
      <c r="L322" t="inlineStr"/>
      <c r="M322" t="inlineStr"/>
      <c r="N322" t="n">
        <v>2.16</v>
      </c>
      <c r="O322" t="inlineStr"/>
      <c r="P322" t="inlineStr"/>
      <c r="Q322" t="inlineStr"/>
      <c r="R322" t="inlineStr"/>
      <c r="S322" t="inlineStr"/>
      <c r="T322" t="n">
        <v>0</v>
      </c>
      <c r="U322" t="n">
        <v>500000000</v>
      </c>
      <c r="V322" t="inlineStr"/>
      <c r="W322" t="inlineStr">
        <is>
          <t>déterminé</t>
        </is>
      </c>
    </row>
    <row r="323" ht="15" customHeight="1">
      <c r="A323" s="150" t="inlineStr">
        <is>
          <t>Peaux</t>
        </is>
      </c>
      <c r="B323" t="inlineStr">
        <is>
          <t>Biomatériaux</t>
        </is>
      </c>
      <c r="C323" t="inlineStr">
        <is>
          <t>Viande chevaline</t>
        </is>
      </c>
      <c r="D323" t="inlineStr">
        <is>
          <t>France</t>
        </is>
      </c>
      <c r="E323" t="inlineStr">
        <is>
          <t>2019</t>
        </is>
      </c>
      <c r="F323" t="inlineStr">
        <is>
          <t>kt</t>
        </is>
      </c>
      <c r="G323" t="inlineStr"/>
      <c r="H323" t="inlineStr"/>
      <c r="I323" t="inlineStr"/>
      <c r="J323" t="inlineStr"/>
      <c r="K323" t="inlineStr"/>
      <c r="L323" t="inlineStr"/>
      <c r="M323" t="inlineStr">
        <is>
          <t>Faible</t>
        </is>
      </c>
      <c r="N323" t="n">
        <v>0.26</v>
      </c>
      <c r="O323" t="inlineStr"/>
      <c r="P323" t="inlineStr"/>
      <c r="Q323" t="inlineStr"/>
      <c r="R323" t="inlineStr"/>
      <c r="S323" t="inlineStr"/>
      <c r="T323" t="n">
        <v>0</v>
      </c>
      <c r="U323" t="n">
        <v>500000000</v>
      </c>
      <c r="V323" t="inlineStr"/>
      <c r="W323" t="inlineStr">
        <is>
          <t>déterminé</t>
        </is>
      </c>
    </row>
    <row r="324" ht="15" customHeight="1">
      <c r="A324" s="150" t="inlineStr">
        <is>
          <t>Peaux</t>
        </is>
      </c>
      <c r="B324" t="inlineStr">
        <is>
          <t>Usages non-alimentaires</t>
        </is>
      </c>
      <c r="C324" t="inlineStr">
        <is>
          <t>Viande chevaline</t>
        </is>
      </c>
      <c r="D324" t="inlineStr">
        <is>
          <t>France</t>
        </is>
      </c>
      <c r="E324" t="inlineStr">
        <is>
          <t>2019</t>
        </is>
      </c>
      <c r="F324" t="inlineStr">
        <is>
          <t>kt</t>
        </is>
      </c>
      <c r="G324" t="inlineStr"/>
      <c r="H324" t="inlineStr"/>
      <c r="I324" t="inlineStr"/>
      <c r="J324" t="inlineStr"/>
      <c r="K324" t="inlineStr"/>
      <c r="L324" t="inlineStr"/>
      <c r="M324" t="inlineStr"/>
      <c r="N324" t="n">
        <v>0.26</v>
      </c>
      <c r="O324" t="inlineStr"/>
      <c r="P324" t="inlineStr"/>
      <c r="Q324" t="inlineStr"/>
      <c r="R324" t="inlineStr"/>
      <c r="S324" t="inlineStr"/>
      <c r="T324" t="n">
        <v>0</v>
      </c>
      <c r="U324" t="n">
        <v>500000000</v>
      </c>
      <c r="V324" t="inlineStr"/>
      <c r="W324" t="inlineStr">
        <is>
          <t>déterminé</t>
        </is>
      </c>
    </row>
    <row r="325" ht="15" customHeight="1">
      <c r="A325" s="150" t="inlineStr">
        <is>
          <t>Peaux</t>
        </is>
      </c>
      <c r="B325" t="inlineStr">
        <is>
          <t>Débouchés</t>
        </is>
      </c>
      <c r="C325" t="inlineStr">
        <is>
          <t>Viande chevaline</t>
        </is>
      </c>
      <c r="D325" t="inlineStr">
        <is>
          <t>France</t>
        </is>
      </c>
      <c r="E325" t="inlineStr">
        <is>
          <t>2019</t>
        </is>
      </c>
      <c r="F325" t="inlineStr">
        <is>
          <t>kt</t>
        </is>
      </c>
      <c r="G325" t="inlineStr"/>
      <c r="H325" t="inlineStr"/>
      <c r="I325" t="inlineStr"/>
      <c r="J325" t="inlineStr"/>
      <c r="K325" t="inlineStr"/>
      <c r="L325" t="inlineStr"/>
      <c r="M325" t="inlineStr"/>
      <c r="N325" t="n">
        <v>0.26</v>
      </c>
      <c r="O325" t="inlineStr"/>
      <c r="P325" t="inlineStr"/>
      <c r="Q325" t="inlineStr"/>
      <c r="R325" t="inlineStr"/>
      <c r="S325" t="inlineStr"/>
      <c r="T325" t="n">
        <v>0</v>
      </c>
      <c r="U325" t="n">
        <v>500000000</v>
      </c>
      <c r="V325" t="inlineStr"/>
      <c r="W325" t="inlineStr">
        <is>
          <t>déterminé</t>
        </is>
      </c>
    </row>
    <row r="326" ht="15" customHeight="1">
      <c r="A326" s="150" t="inlineStr">
        <is>
          <t>Coproduits</t>
        </is>
      </c>
      <c r="B326" t="inlineStr">
        <is>
          <t>Traitement thermique C1/C2</t>
        </is>
      </c>
      <c r="C326" t="inlineStr">
        <is>
          <t>Viande chevaline</t>
        </is>
      </c>
      <c r="D326" t="inlineStr">
        <is>
          <t>France</t>
        </is>
      </c>
      <c r="E326" t="inlineStr">
        <is>
          <t>2019</t>
        </is>
      </c>
      <c r="F326" t="inlineStr">
        <is>
          <t>kt</t>
        </is>
      </c>
      <c r="G326" t="inlineStr"/>
      <c r="H326" t="inlineStr"/>
      <c r="I326" t="inlineStr"/>
      <c r="J326" t="inlineStr"/>
      <c r="K326" t="inlineStr"/>
      <c r="L326" t="inlineStr"/>
      <c r="M326" t="inlineStr"/>
      <c r="N326" t="n">
        <v>0.22</v>
      </c>
      <c r="O326" t="inlineStr"/>
      <c r="P326" t="inlineStr"/>
      <c r="Q326" t="inlineStr"/>
      <c r="R326" t="inlineStr"/>
      <c r="S326" t="inlineStr"/>
      <c r="T326" t="n">
        <v>0</v>
      </c>
      <c r="U326" t="n">
        <v>500000000</v>
      </c>
      <c r="V326" t="inlineStr"/>
      <c r="W326" t="inlineStr">
        <is>
          <t>déterminé</t>
        </is>
      </c>
    </row>
    <row r="327" ht="15" customHeight="1">
      <c r="A327" s="150" t="inlineStr">
        <is>
          <t>Coproduits</t>
        </is>
      </c>
      <c r="B327" t="inlineStr">
        <is>
          <t>Traitement thermique C3 et alimentaire</t>
        </is>
      </c>
      <c r="C327" t="inlineStr">
        <is>
          <t>Viande chevaline</t>
        </is>
      </c>
      <c r="D327" t="inlineStr">
        <is>
          <t>France</t>
        </is>
      </c>
      <c r="E327" t="inlineStr">
        <is>
          <t>2019</t>
        </is>
      </c>
      <c r="F327" t="inlineStr">
        <is>
          <t>kt</t>
        </is>
      </c>
      <c r="G327" t="inlineStr"/>
      <c r="H327" t="inlineStr"/>
      <c r="I327" t="inlineStr"/>
      <c r="J327" t="inlineStr"/>
      <c r="K327" t="inlineStr"/>
      <c r="L327" t="inlineStr"/>
      <c r="M327" t="inlineStr"/>
      <c r="N327" t="n">
        <v>1.44</v>
      </c>
      <c r="O327" t="inlineStr"/>
      <c r="P327" t="inlineStr"/>
      <c r="Q327" t="inlineStr"/>
      <c r="R327" t="inlineStr"/>
      <c r="S327" t="inlineStr"/>
      <c r="T327" t="n">
        <v>0</v>
      </c>
      <c r="U327" t="n">
        <v>500000000</v>
      </c>
      <c r="V327" t="inlineStr"/>
      <c r="W327" t="inlineStr">
        <is>
          <t>déterminé</t>
        </is>
      </c>
    </row>
    <row r="328" ht="15" customHeight="1">
      <c r="A328" s="150" t="inlineStr">
        <is>
          <t>Coproduits</t>
        </is>
      </c>
      <c r="B328" t="inlineStr">
        <is>
          <t>Transformation des coproduits</t>
        </is>
      </c>
      <c r="C328" t="inlineStr">
        <is>
          <t>Viande chevaline</t>
        </is>
      </c>
      <c r="D328" t="inlineStr">
        <is>
          <t>France</t>
        </is>
      </c>
      <c r="E328" t="inlineStr">
        <is>
          <t>2019</t>
        </is>
      </c>
      <c r="F328" t="inlineStr">
        <is>
          <t>kt</t>
        </is>
      </c>
      <c r="G328" t="inlineStr"/>
      <c r="H328" t="inlineStr"/>
      <c r="I328" t="inlineStr"/>
      <c r="J328" t="inlineStr"/>
      <c r="K328" t="inlineStr"/>
      <c r="L328" t="inlineStr"/>
      <c r="M328" t="inlineStr"/>
      <c r="N328" t="n">
        <v>1.66</v>
      </c>
      <c r="O328" t="inlineStr"/>
      <c r="P328" t="inlineStr"/>
      <c r="Q328" t="inlineStr"/>
      <c r="R328" t="inlineStr"/>
      <c r="S328" t="inlineStr"/>
      <c r="T328" t="n">
        <v>0</v>
      </c>
      <c r="U328" t="n">
        <v>500000000</v>
      </c>
      <c r="V328" t="inlineStr"/>
      <c r="W328" t="inlineStr">
        <is>
          <t>déterminé</t>
        </is>
      </c>
    </row>
    <row r="329" ht="15" customHeight="1">
      <c r="A329" s="150" t="inlineStr">
        <is>
          <t>C1</t>
        </is>
      </c>
      <c r="B329" t="inlineStr">
        <is>
          <t>Traitement thermique C1/C2</t>
        </is>
      </c>
      <c r="C329" t="inlineStr">
        <is>
          <t>Viande chevaline</t>
        </is>
      </c>
      <c r="D329" t="inlineStr">
        <is>
          <t>France</t>
        </is>
      </c>
      <c r="E329" t="inlineStr">
        <is>
          <t>2019</t>
        </is>
      </c>
      <c r="F329" t="inlineStr">
        <is>
          <t>kt</t>
        </is>
      </c>
      <c r="G329" t="inlineStr"/>
      <c r="H329" t="inlineStr"/>
      <c r="I329" t="inlineStr"/>
      <c r="J329" t="inlineStr"/>
      <c r="K329" t="inlineStr"/>
      <c r="L329" t="inlineStr"/>
      <c r="M329" t="inlineStr">
        <is>
          <t>Faible</t>
        </is>
      </c>
      <c r="N329" t="n">
        <v>0.22</v>
      </c>
      <c r="O329" t="inlineStr"/>
      <c r="P329" t="inlineStr"/>
      <c r="Q329" t="inlineStr"/>
      <c r="R329" t="inlineStr"/>
      <c r="S329" t="inlineStr"/>
      <c r="T329" t="n">
        <v>0</v>
      </c>
      <c r="U329" t="n">
        <v>500000000</v>
      </c>
      <c r="V329" t="inlineStr"/>
      <c r="W329" t="inlineStr">
        <is>
          <t>déterminé</t>
        </is>
      </c>
    </row>
    <row r="330" ht="15" customHeight="1">
      <c r="A330" s="150" t="inlineStr">
        <is>
          <t>C1</t>
        </is>
      </c>
      <c r="B330" t="inlineStr">
        <is>
          <t>Transformation des coproduits</t>
        </is>
      </c>
      <c r="C330" t="inlineStr">
        <is>
          <t>Viande chevaline</t>
        </is>
      </c>
      <c r="D330" t="inlineStr">
        <is>
          <t>France</t>
        </is>
      </c>
      <c r="E330" t="inlineStr">
        <is>
          <t>2019</t>
        </is>
      </c>
      <c r="F330" t="inlineStr">
        <is>
          <t>kt</t>
        </is>
      </c>
      <c r="G330" t="inlineStr"/>
      <c r="H330" t="inlineStr"/>
      <c r="I330" t="inlineStr"/>
      <c r="J330" t="inlineStr"/>
      <c r="K330" t="inlineStr"/>
      <c r="L330" t="inlineStr"/>
      <c r="M330" t="inlineStr"/>
      <c r="N330" t="n">
        <v>0.22</v>
      </c>
      <c r="O330" t="inlineStr"/>
      <c r="P330" t="inlineStr"/>
      <c r="Q330" t="inlineStr"/>
      <c r="R330" t="inlineStr"/>
      <c r="S330" t="inlineStr"/>
      <c r="T330" t="n">
        <v>0</v>
      </c>
      <c r="U330" t="n">
        <v>500000000</v>
      </c>
      <c r="V330" t="inlineStr"/>
      <c r="W330" t="inlineStr">
        <is>
          <t>déterminé</t>
        </is>
      </c>
    </row>
    <row r="331" ht="15" customHeight="1">
      <c r="A331" s="150" t="inlineStr">
        <is>
          <t>C2</t>
        </is>
      </c>
      <c r="B331" t="inlineStr">
        <is>
          <t>Traitement thermique C1/C2</t>
        </is>
      </c>
      <c r="C331" t="inlineStr">
        <is>
          <t>Viande chevaline</t>
        </is>
      </c>
      <c r="D331" t="inlineStr">
        <is>
          <t>France</t>
        </is>
      </c>
      <c r="E331" t="inlineStr">
        <is>
          <t>2019</t>
        </is>
      </c>
      <c r="F331" t="inlineStr">
        <is>
          <t>kt</t>
        </is>
      </c>
      <c r="G331" t="inlineStr"/>
      <c r="H331" t="inlineStr"/>
      <c r="I331" t="inlineStr"/>
      <c r="J331" t="inlineStr"/>
      <c r="K331" t="inlineStr"/>
      <c r="L331" t="inlineStr"/>
      <c r="M331" t="inlineStr"/>
      <c r="N331" t="n">
        <v>0</v>
      </c>
      <c r="O331" t="inlineStr"/>
      <c r="P331" t="inlineStr"/>
      <c r="Q331" t="inlineStr"/>
      <c r="R331" t="inlineStr"/>
      <c r="S331" t="inlineStr"/>
      <c r="T331" t="n">
        <v>0</v>
      </c>
      <c r="U331" t="n">
        <v>500000000</v>
      </c>
      <c r="V331" t="inlineStr"/>
      <c r="W331" t="inlineStr">
        <is>
          <t>déterminé</t>
        </is>
      </c>
    </row>
    <row r="332" ht="15" customHeight="1">
      <c r="A332" s="150" t="inlineStr">
        <is>
          <t>C2</t>
        </is>
      </c>
      <c r="B332" t="inlineStr">
        <is>
          <t>Transformation des coproduits</t>
        </is>
      </c>
      <c r="C332" t="inlineStr">
        <is>
          <t>Viande chevaline</t>
        </is>
      </c>
      <c r="D332" t="inlineStr">
        <is>
          <t>France</t>
        </is>
      </c>
      <c r="E332" t="inlineStr">
        <is>
          <t>2019</t>
        </is>
      </c>
      <c r="F332" t="inlineStr">
        <is>
          <t>kt</t>
        </is>
      </c>
      <c r="G332" t="inlineStr"/>
      <c r="H332" t="inlineStr"/>
      <c r="I332" t="inlineStr"/>
      <c r="J332" t="inlineStr"/>
      <c r="K332" t="inlineStr"/>
      <c r="L332" t="inlineStr"/>
      <c r="M332" t="inlineStr"/>
      <c r="N332" t="n">
        <v>0</v>
      </c>
      <c r="O332" t="inlineStr"/>
      <c r="P332" t="inlineStr"/>
      <c r="Q332" t="inlineStr"/>
      <c r="R332" t="inlineStr"/>
      <c r="S332" t="inlineStr"/>
      <c r="T332" t="n">
        <v>0</v>
      </c>
      <c r="U332" t="n">
        <v>500000000</v>
      </c>
      <c r="V332" t="inlineStr"/>
      <c r="W332" t="inlineStr">
        <is>
          <t>déterminé</t>
        </is>
      </c>
    </row>
    <row r="333" ht="15" customHeight="1">
      <c r="A333" s="150" t="inlineStr">
        <is>
          <t>C3 et alimentaire</t>
        </is>
      </c>
      <c r="B333" t="inlineStr">
        <is>
          <t>Traitement thermique C3 et alimentaire</t>
        </is>
      </c>
      <c r="C333" t="inlineStr">
        <is>
          <t>Viande chevaline</t>
        </is>
      </c>
      <c r="D333" t="inlineStr">
        <is>
          <t>France</t>
        </is>
      </c>
      <c r="E333" t="inlineStr">
        <is>
          <t>2019</t>
        </is>
      </c>
      <c r="F333" t="inlineStr">
        <is>
          <t>kt</t>
        </is>
      </c>
      <c r="G333" t="inlineStr"/>
      <c r="H333" t="inlineStr"/>
      <c r="I333" t="inlineStr"/>
      <c r="J333" t="inlineStr"/>
      <c r="K333" t="inlineStr"/>
      <c r="L333" t="inlineStr"/>
      <c r="M333" t="inlineStr">
        <is>
          <t>Faible</t>
        </is>
      </c>
      <c r="N333" t="n">
        <v>1.44</v>
      </c>
      <c r="O333" t="inlineStr"/>
      <c r="P333" t="inlineStr"/>
      <c r="Q333" t="inlineStr"/>
      <c r="R333" t="inlineStr"/>
      <c r="S333" t="inlineStr"/>
      <c r="T333" t="n">
        <v>0</v>
      </c>
      <c r="U333" t="n">
        <v>500000000</v>
      </c>
      <c r="V333" t="inlineStr"/>
      <c r="W333" t="inlineStr">
        <is>
          <t>déterminé</t>
        </is>
      </c>
    </row>
    <row r="334" ht="15" customHeight="1">
      <c r="A334" s="150" t="inlineStr">
        <is>
          <t>C3 et alimentaire</t>
        </is>
      </c>
      <c r="B334" t="inlineStr">
        <is>
          <t>Transformation des coproduits</t>
        </is>
      </c>
      <c r="C334" t="inlineStr">
        <is>
          <t>Viande chevaline</t>
        </is>
      </c>
      <c r="D334" t="inlineStr">
        <is>
          <t>France</t>
        </is>
      </c>
      <c r="E334" t="inlineStr">
        <is>
          <t>2019</t>
        </is>
      </c>
      <c r="F334" t="inlineStr">
        <is>
          <t>kt</t>
        </is>
      </c>
      <c r="G334" t="inlineStr"/>
      <c r="H334" t="inlineStr"/>
      <c r="I334" t="inlineStr"/>
      <c r="J334" t="inlineStr"/>
      <c r="K334" t="inlineStr"/>
      <c r="L334" t="inlineStr"/>
      <c r="M334" t="inlineStr"/>
      <c r="N334" t="n">
        <v>1.44</v>
      </c>
      <c r="O334" t="inlineStr"/>
      <c r="P334" t="inlineStr"/>
      <c r="Q334" t="inlineStr"/>
      <c r="R334" t="inlineStr"/>
      <c r="S334" t="inlineStr"/>
      <c r="T334" t="n">
        <v>0</v>
      </c>
      <c r="U334" t="n">
        <v>500000000</v>
      </c>
      <c r="V334" t="inlineStr"/>
      <c r="W334" t="inlineStr">
        <is>
          <t>déterminé</t>
        </is>
      </c>
    </row>
    <row r="335" ht="15" customHeight="1">
      <c r="A335" s="150" t="inlineStr">
        <is>
          <t>Matières issues de coproduits</t>
        </is>
      </c>
      <c r="B335" t="inlineStr">
        <is>
          <t>Energie</t>
        </is>
      </c>
      <c r="C335" t="inlineStr">
        <is>
          <t>Viande chevaline</t>
        </is>
      </c>
      <c r="D335" t="inlineStr">
        <is>
          <t>France</t>
        </is>
      </c>
      <c r="E335" t="inlineStr">
        <is>
          <t>2019</t>
        </is>
      </c>
      <c r="F335" t="inlineStr">
        <is>
          <t>kt</t>
        </is>
      </c>
      <c r="G335" t="inlineStr"/>
      <c r="H335" t="inlineStr"/>
      <c r="I335" t="inlineStr"/>
      <c r="J335" t="inlineStr"/>
      <c r="K335" t="inlineStr"/>
      <c r="L335" t="inlineStr"/>
      <c r="M335" t="inlineStr"/>
      <c r="N335" t="n">
        <v>0.08</v>
      </c>
      <c r="O335" t="inlineStr"/>
      <c r="P335" t="inlineStr"/>
      <c r="Q335" t="inlineStr"/>
      <c r="R335" t="inlineStr"/>
      <c r="S335" t="inlineStr"/>
      <c r="T335" t="n">
        <v>0</v>
      </c>
      <c r="U335" t="n">
        <v>500000000</v>
      </c>
      <c r="V335" t="inlineStr"/>
      <c r="W335" t="inlineStr">
        <is>
          <t>déterminé</t>
        </is>
      </c>
    </row>
    <row r="336" ht="15" customHeight="1">
      <c r="A336" s="150" t="inlineStr">
        <is>
          <t>Matières issues de coproduits</t>
        </is>
      </c>
      <c r="B336" t="inlineStr">
        <is>
          <t>Fertilisation</t>
        </is>
      </c>
      <c r="C336" t="inlineStr">
        <is>
          <t>Viande chevaline</t>
        </is>
      </c>
      <c r="D336" t="inlineStr">
        <is>
          <t>France</t>
        </is>
      </c>
      <c r="E336" t="inlineStr">
        <is>
          <t>2019</t>
        </is>
      </c>
      <c r="F336" t="inlineStr">
        <is>
          <t>kt</t>
        </is>
      </c>
      <c r="G336" t="inlineStr"/>
      <c r="H336" t="inlineStr"/>
      <c r="I336" t="inlineStr"/>
      <c r="J336" t="inlineStr"/>
      <c r="K336" t="inlineStr"/>
      <c r="L336" t="inlineStr"/>
      <c r="M336" t="inlineStr"/>
      <c r="N336" t="n">
        <v>0.02</v>
      </c>
      <c r="O336" t="inlineStr"/>
      <c r="P336" t="inlineStr"/>
      <c r="Q336" t="inlineStr"/>
      <c r="R336" t="inlineStr"/>
      <c r="S336" t="inlineStr"/>
      <c r="T336" t="n">
        <v>0</v>
      </c>
      <c r="U336" t="n">
        <v>500000000</v>
      </c>
      <c r="V336" t="inlineStr"/>
      <c r="W336" t="inlineStr">
        <is>
          <t>déterminé</t>
        </is>
      </c>
    </row>
    <row r="337" ht="15" customHeight="1">
      <c r="A337" s="150" t="inlineStr">
        <is>
          <t>Matières issues de coproduits</t>
        </is>
      </c>
      <c r="B337" t="inlineStr">
        <is>
          <t>Charcuterie industrielle</t>
        </is>
      </c>
      <c r="C337" t="inlineStr">
        <is>
          <t>Viande chevaline</t>
        </is>
      </c>
      <c r="D337" t="inlineStr">
        <is>
          <t>France</t>
        </is>
      </c>
      <c r="E337" t="inlineStr">
        <is>
          <t>2019</t>
        </is>
      </c>
      <c r="F337" t="inlineStr">
        <is>
          <t>kt</t>
        </is>
      </c>
      <c r="G337" t="inlineStr"/>
      <c r="H337" t="inlineStr"/>
      <c r="I337" t="inlineStr"/>
      <c r="J337" t="inlineStr"/>
      <c r="K337" t="inlineStr"/>
      <c r="L337" t="inlineStr"/>
      <c r="M337" t="inlineStr"/>
      <c r="N337" t="n">
        <v>0.01</v>
      </c>
      <c r="O337" t="n">
        <v>0</v>
      </c>
      <c r="P337" t="n">
        <v>0.01</v>
      </c>
      <c r="Q337" t="inlineStr"/>
      <c r="R337" t="inlineStr"/>
      <c r="S337" t="inlineStr"/>
      <c r="T337" t="n">
        <v>0</v>
      </c>
      <c r="U337" t="n">
        <v>500000000</v>
      </c>
      <c r="V337" t="inlineStr"/>
      <c r="W337" t="inlineStr">
        <is>
          <t>libre</t>
        </is>
      </c>
    </row>
    <row r="338" ht="15" customHeight="1">
      <c r="A338" s="150" t="inlineStr">
        <is>
          <t>Matières issues de coproduits</t>
        </is>
      </c>
      <c r="B338" t="inlineStr">
        <is>
          <t>Fabrication de plats préparés</t>
        </is>
      </c>
      <c r="C338" t="inlineStr">
        <is>
          <t>Viande chevaline</t>
        </is>
      </c>
      <c r="D338" t="inlineStr">
        <is>
          <t>France</t>
        </is>
      </c>
      <c r="E338" t="inlineStr">
        <is>
          <t>2019</t>
        </is>
      </c>
      <c r="F338" t="inlineStr">
        <is>
          <t>kt</t>
        </is>
      </c>
      <c r="G338" t="inlineStr"/>
      <c r="H338" t="inlineStr"/>
      <c r="I338" t="inlineStr"/>
      <c r="J338" t="inlineStr"/>
      <c r="K338" t="inlineStr"/>
      <c r="L338" t="inlineStr"/>
      <c r="M338" t="inlineStr"/>
      <c r="N338" t="n">
        <v>0.01</v>
      </c>
      <c r="O338" t="n">
        <v>0</v>
      </c>
      <c r="P338" t="n">
        <v>0.01</v>
      </c>
      <c r="Q338" t="inlineStr"/>
      <c r="R338" t="inlineStr"/>
      <c r="S338" t="inlineStr"/>
      <c r="T338" t="n">
        <v>0</v>
      </c>
      <c r="U338" t="n">
        <v>500000000</v>
      </c>
      <c r="V338" t="inlineStr"/>
      <c r="W338" t="inlineStr">
        <is>
          <t>libre</t>
        </is>
      </c>
    </row>
    <row r="339" ht="15" customHeight="1">
      <c r="A339" s="150" t="inlineStr">
        <is>
          <t>Matières issues de coproduits</t>
        </is>
      </c>
      <c r="B339" t="inlineStr">
        <is>
          <t>Alimentation animale rente</t>
        </is>
      </c>
      <c r="C339" t="inlineStr">
        <is>
          <t>Viande chevaline</t>
        </is>
      </c>
      <c r="D339" t="inlineStr">
        <is>
          <t>France</t>
        </is>
      </c>
      <c r="E339" t="inlineStr">
        <is>
          <t>2019</t>
        </is>
      </c>
      <c r="F339" t="inlineStr">
        <is>
          <t>kt</t>
        </is>
      </c>
      <c r="G339" t="inlineStr"/>
      <c r="H339" t="inlineStr"/>
      <c r="I339" t="inlineStr"/>
      <c r="J339" t="inlineStr"/>
      <c r="K339" t="inlineStr"/>
      <c r="L339" t="inlineStr"/>
      <c r="M339" t="inlineStr"/>
      <c r="N339" t="n">
        <v>0.01</v>
      </c>
      <c r="O339" t="inlineStr"/>
      <c r="P339" t="inlineStr"/>
      <c r="Q339" t="inlineStr"/>
      <c r="R339" t="inlineStr"/>
      <c r="S339" t="inlineStr"/>
      <c r="T339" t="n">
        <v>0</v>
      </c>
      <c r="U339" t="n">
        <v>500000000</v>
      </c>
      <c r="V339" t="inlineStr"/>
      <c r="W339" t="inlineStr">
        <is>
          <t>déterminé</t>
        </is>
      </c>
    </row>
    <row r="340" ht="15" customHeight="1">
      <c r="A340" s="150" t="inlineStr">
        <is>
          <t>Matières issues de coproduits</t>
        </is>
      </c>
      <c r="B340" t="inlineStr">
        <is>
          <t>Petfood</t>
        </is>
      </c>
      <c r="C340" t="inlineStr">
        <is>
          <t>Viande chevaline</t>
        </is>
      </c>
      <c r="D340" t="inlineStr">
        <is>
          <t>France</t>
        </is>
      </c>
      <c r="E340" t="inlineStr">
        <is>
          <t>2019</t>
        </is>
      </c>
      <c r="F340" t="inlineStr">
        <is>
          <t>kt</t>
        </is>
      </c>
      <c r="G340" t="inlineStr"/>
      <c r="H340" t="inlineStr"/>
      <c r="I340" t="inlineStr"/>
      <c r="J340" t="inlineStr"/>
      <c r="K340" t="inlineStr"/>
      <c r="L340" t="inlineStr"/>
      <c r="M340" t="inlineStr"/>
      <c r="N340" t="n">
        <v>0.15</v>
      </c>
      <c r="O340" t="inlineStr"/>
      <c r="P340" t="inlineStr"/>
      <c r="Q340" t="inlineStr"/>
      <c r="R340" t="inlineStr"/>
      <c r="S340" t="inlineStr"/>
      <c r="T340" t="n">
        <v>0</v>
      </c>
      <c r="U340" t="n">
        <v>500000000</v>
      </c>
      <c r="V340" t="inlineStr"/>
      <c r="W340" t="inlineStr">
        <is>
          <t>déterminé</t>
        </is>
      </c>
    </row>
    <row r="341" ht="15" customHeight="1">
      <c r="A341" s="150" t="inlineStr">
        <is>
          <t>Matières issues de coproduits</t>
        </is>
      </c>
      <c r="B341" t="inlineStr">
        <is>
          <t>Aquaculture</t>
        </is>
      </c>
      <c r="C341" t="inlineStr">
        <is>
          <t>Viande chevaline</t>
        </is>
      </c>
      <c r="D341" t="inlineStr">
        <is>
          <t>France</t>
        </is>
      </c>
      <c r="E341" t="inlineStr">
        <is>
          <t>2019</t>
        </is>
      </c>
      <c r="F341" t="inlineStr">
        <is>
          <t>kt</t>
        </is>
      </c>
      <c r="G341" t="inlineStr"/>
      <c r="H341" t="inlineStr"/>
      <c r="I341" t="inlineStr"/>
      <c r="J341" t="inlineStr"/>
      <c r="K341" t="inlineStr"/>
      <c r="L341" t="inlineStr"/>
      <c r="M341" t="inlineStr"/>
      <c r="N341" t="n">
        <v>0</v>
      </c>
      <c r="O341" t="inlineStr"/>
      <c r="P341" t="inlineStr"/>
      <c r="Q341" t="inlineStr"/>
      <c r="R341" t="inlineStr"/>
      <c r="S341" t="inlineStr"/>
      <c r="T341" t="n">
        <v>0</v>
      </c>
      <c r="U341" t="n">
        <v>500000000</v>
      </c>
      <c r="V341" t="inlineStr"/>
      <c r="W341" t="inlineStr">
        <is>
          <t>déterminé</t>
        </is>
      </c>
    </row>
    <row r="342" ht="15" customHeight="1">
      <c r="A342" s="150" t="inlineStr">
        <is>
          <t>Matières issues de coproduits</t>
        </is>
      </c>
      <c r="B342" t="inlineStr">
        <is>
          <t>Autres industries</t>
        </is>
      </c>
      <c r="C342" t="inlineStr">
        <is>
          <t>Viande chevaline</t>
        </is>
      </c>
      <c r="D342" t="inlineStr">
        <is>
          <t>France</t>
        </is>
      </c>
      <c r="E342" t="inlineStr">
        <is>
          <t>2019</t>
        </is>
      </c>
      <c r="F342" t="inlineStr">
        <is>
          <t>kt</t>
        </is>
      </c>
      <c r="G342" t="inlineStr"/>
      <c r="H342" t="inlineStr"/>
      <c r="I342" t="inlineStr"/>
      <c r="J342" t="inlineStr"/>
      <c r="K342" t="inlineStr"/>
      <c r="L342" t="inlineStr"/>
      <c r="M342" t="inlineStr"/>
      <c r="N342" t="n">
        <v>0.02</v>
      </c>
      <c r="O342" t="inlineStr"/>
      <c r="P342" t="inlineStr"/>
      <c r="Q342" t="inlineStr"/>
      <c r="R342" t="inlineStr"/>
      <c r="S342" t="inlineStr"/>
      <c r="T342" t="n">
        <v>0</v>
      </c>
      <c r="U342" t="n">
        <v>500000000</v>
      </c>
      <c r="V342" t="inlineStr"/>
      <c r="W342" t="inlineStr">
        <is>
          <t>déterminé</t>
        </is>
      </c>
    </row>
    <row r="343" ht="15" customHeight="1">
      <c r="A343" s="150" t="inlineStr">
        <is>
          <t>Matières issues de coproduits</t>
        </is>
      </c>
      <c r="B343" t="inlineStr">
        <is>
          <t>Autres usages (ou usages inconnus)</t>
        </is>
      </c>
      <c r="C343" t="inlineStr">
        <is>
          <t>Viande chevaline</t>
        </is>
      </c>
      <c r="D343" t="inlineStr">
        <is>
          <t>France</t>
        </is>
      </c>
      <c r="E343" t="inlineStr">
        <is>
          <t>2019</t>
        </is>
      </c>
      <c r="F343" t="inlineStr">
        <is>
          <t>kt</t>
        </is>
      </c>
      <c r="G343" t="inlineStr"/>
      <c r="H343" t="inlineStr"/>
      <c r="I343" t="inlineStr"/>
      <c r="J343" t="inlineStr"/>
      <c r="K343" t="inlineStr"/>
      <c r="L343" t="inlineStr"/>
      <c r="M343" t="inlineStr"/>
      <c r="N343" t="n">
        <v>0</v>
      </c>
      <c r="O343" t="inlineStr"/>
      <c r="P343" t="inlineStr"/>
      <c r="Q343" t="inlineStr"/>
      <c r="R343" t="inlineStr"/>
      <c r="S343" t="inlineStr"/>
      <c r="T343" t="n">
        <v>0</v>
      </c>
      <c r="U343" t="n">
        <v>500000000</v>
      </c>
      <c r="V343" t="inlineStr"/>
      <c r="W343" t="inlineStr">
        <is>
          <t>déterminé</t>
        </is>
      </c>
    </row>
    <row r="344" ht="15" customHeight="1">
      <c r="A344" s="150" t="inlineStr">
        <is>
          <t>Matières issues de coproduits</t>
        </is>
      </c>
      <c r="B344" t="inlineStr">
        <is>
          <t>Export</t>
        </is>
      </c>
      <c r="C344" t="inlineStr">
        <is>
          <t>Viande chevaline</t>
        </is>
      </c>
      <c r="D344" t="inlineStr">
        <is>
          <t>France</t>
        </is>
      </c>
      <c r="E344" t="inlineStr">
        <is>
          <t>2019</t>
        </is>
      </c>
      <c r="F344" t="inlineStr">
        <is>
          <t>kt</t>
        </is>
      </c>
      <c r="G344" t="inlineStr"/>
      <c r="H344" t="inlineStr"/>
      <c r="I344" t="inlineStr"/>
      <c r="J344" t="inlineStr"/>
      <c r="K344" t="inlineStr"/>
      <c r="L344" t="inlineStr"/>
      <c r="M344" t="inlineStr"/>
      <c r="N344" t="n">
        <v>0.42</v>
      </c>
      <c r="O344" t="inlineStr"/>
      <c r="P344" t="inlineStr"/>
      <c r="Q344" t="inlineStr"/>
      <c r="R344" t="inlineStr"/>
      <c r="S344" t="inlineStr"/>
      <c r="T344" t="n">
        <v>0</v>
      </c>
      <c r="U344" t="n">
        <v>500000000</v>
      </c>
      <c r="V344" t="inlineStr"/>
      <c r="W344" t="inlineStr">
        <is>
          <t>déterminé</t>
        </is>
      </c>
    </row>
    <row r="345" ht="15" customHeight="1">
      <c r="A345" s="150" t="inlineStr">
        <is>
          <t>Matières issues de coproduits</t>
        </is>
      </c>
      <c r="B345" t="inlineStr">
        <is>
          <t>Autres IAA</t>
        </is>
      </c>
      <c r="C345" t="inlineStr">
        <is>
          <t>Viande chevaline</t>
        </is>
      </c>
      <c r="D345" t="inlineStr">
        <is>
          <t>France</t>
        </is>
      </c>
      <c r="E345" t="inlineStr">
        <is>
          <t>2019</t>
        </is>
      </c>
      <c r="F345" t="inlineStr">
        <is>
          <t>kt</t>
        </is>
      </c>
      <c r="G345" t="inlineStr"/>
      <c r="H345" t="inlineStr"/>
      <c r="I345" t="inlineStr"/>
      <c r="J345" t="inlineStr"/>
      <c r="K345" t="inlineStr"/>
      <c r="L345" t="inlineStr"/>
      <c r="M345" t="inlineStr"/>
      <c r="N345" t="n">
        <v>0.01</v>
      </c>
      <c r="O345" t="inlineStr"/>
      <c r="P345" t="inlineStr"/>
      <c r="Q345" t="inlineStr"/>
      <c r="R345" t="inlineStr"/>
      <c r="S345" t="inlineStr"/>
      <c r="T345" t="n">
        <v>0</v>
      </c>
      <c r="U345" t="n">
        <v>500000000</v>
      </c>
      <c r="V345" t="inlineStr"/>
      <c r="W345" t="inlineStr">
        <is>
          <t>déterminé</t>
        </is>
      </c>
    </row>
    <row r="346" ht="15" customHeight="1">
      <c r="A346" s="150" t="inlineStr">
        <is>
          <t>Matières issues de coproduits</t>
        </is>
      </c>
      <c r="B346" t="inlineStr">
        <is>
          <t>Alimentation humaine</t>
        </is>
      </c>
      <c r="C346" t="inlineStr">
        <is>
          <t>Viande chevaline</t>
        </is>
      </c>
      <c r="D346" t="inlineStr">
        <is>
          <t>France</t>
        </is>
      </c>
      <c r="E346" t="inlineStr">
        <is>
          <t>2019</t>
        </is>
      </c>
      <c r="F346" t="inlineStr">
        <is>
          <t>kt</t>
        </is>
      </c>
      <c r="G346" t="inlineStr"/>
      <c r="H346" t="inlineStr"/>
      <c r="I346" t="inlineStr"/>
      <c r="J346" t="inlineStr"/>
      <c r="K346" t="inlineStr"/>
      <c r="L346" t="inlineStr"/>
      <c r="M346" t="inlineStr"/>
      <c r="N346" t="n">
        <v>0.01</v>
      </c>
      <c r="O346" t="inlineStr"/>
      <c r="P346" t="inlineStr"/>
      <c r="Q346" t="inlineStr"/>
      <c r="R346" t="inlineStr"/>
      <c r="S346" t="inlineStr"/>
      <c r="T346" t="n">
        <v>0</v>
      </c>
      <c r="U346" t="n">
        <v>500000000</v>
      </c>
      <c r="V346" t="inlineStr"/>
      <c r="W346" t="inlineStr">
        <is>
          <t>déterminé</t>
        </is>
      </c>
    </row>
    <row r="347" ht="15" customHeight="1">
      <c r="A347" s="150" t="inlineStr">
        <is>
          <t>Matières issues de coproduits</t>
        </is>
      </c>
      <c r="B347" t="inlineStr">
        <is>
          <t>Usages alimentaires</t>
        </is>
      </c>
      <c r="C347" t="inlineStr">
        <is>
          <t>Viande chevaline</t>
        </is>
      </c>
      <c r="D347" t="inlineStr">
        <is>
          <t>France</t>
        </is>
      </c>
      <c r="E347" t="inlineStr">
        <is>
          <t>2019</t>
        </is>
      </c>
      <c r="F347" t="inlineStr">
        <is>
          <t>kt</t>
        </is>
      </c>
      <c r="G347" t="inlineStr"/>
      <c r="H347" t="inlineStr"/>
      <c r="I347" t="inlineStr"/>
      <c r="J347" t="inlineStr"/>
      <c r="K347" t="inlineStr"/>
      <c r="L347" t="inlineStr"/>
      <c r="M347" t="inlineStr"/>
      <c r="N347" t="n">
        <v>0.18</v>
      </c>
      <c r="O347" t="inlineStr"/>
      <c r="P347" t="inlineStr"/>
      <c r="Q347" t="inlineStr"/>
      <c r="R347" t="inlineStr"/>
      <c r="S347" t="inlineStr"/>
      <c r="T347" t="n">
        <v>0</v>
      </c>
      <c r="U347" t="n">
        <v>500000000</v>
      </c>
      <c r="V347" t="inlineStr"/>
      <c r="W347" t="inlineStr">
        <is>
          <t>déterminé</t>
        </is>
      </c>
    </row>
    <row r="348" ht="15" customHeight="1">
      <c r="A348" s="150" t="inlineStr">
        <is>
          <t>Matières issues de coproduits</t>
        </is>
      </c>
      <c r="B348" t="inlineStr">
        <is>
          <t>Alimentation animale</t>
        </is>
      </c>
      <c r="C348" t="inlineStr">
        <is>
          <t>Viande chevaline</t>
        </is>
      </c>
      <c r="D348" t="inlineStr">
        <is>
          <t>France</t>
        </is>
      </c>
      <c r="E348" t="inlineStr">
        <is>
          <t>2019</t>
        </is>
      </c>
      <c r="F348" t="inlineStr">
        <is>
          <t>kt</t>
        </is>
      </c>
      <c r="G348" t="inlineStr"/>
      <c r="H348" t="inlineStr"/>
      <c r="I348" t="inlineStr"/>
      <c r="J348" t="inlineStr"/>
      <c r="K348" t="inlineStr"/>
      <c r="L348" t="inlineStr"/>
      <c r="M348" t="inlineStr"/>
      <c r="N348" t="n">
        <v>0.16</v>
      </c>
      <c r="O348" t="inlineStr"/>
      <c r="P348" t="inlineStr"/>
      <c r="Q348" t="inlineStr"/>
      <c r="R348" t="inlineStr"/>
      <c r="S348" t="inlineStr"/>
      <c r="T348" t="n">
        <v>0</v>
      </c>
      <c r="U348" t="n">
        <v>500000000</v>
      </c>
      <c r="V348" t="inlineStr"/>
      <c r="W348" t="inlineStr">
        <is>
          <t>déterminé</t>
        </is>
      </c>
    </row>
    <row r="349" ht="15" customHeight="1">
      <c r="A349" s="150" t="inlineStr">
        <is>
          <t>Matières issues de coproduits</t>
        </is>
      </c>
      <c r="B349" t="inlineStr">
        <is>
          <t>Débouchés</t>
        </is>
      </c>
      <c r="C349" t="inlineStr">
        <is>
          <t>Viande chevaline</t>
        </is>
      </c>
      <c r="D349" t="inlineStr">
        <is>
          <t>France</t>
        </is>
      </c>
      <c r="E349" t="inlineStr">
        <is>
          <t>2019</t>
        </is>
      </c>
      <c r="F349" t="inlineStr">
        <is>
          <t>kt</t>
        </is>
      </c>
      <c r="G349" t="inlineStr"/>
      <c r="H349" t="inlineStr"/>
      <c r="I349" t="inlineStr"/>
      <c r="J349" t="inlineStr"/>
      <c r="K349" t="inlineStr"/>
      <c r="L349" t="inlineStr"/>
      <c r="M349" t="inlineStr"/>
      <c r="N349" t="n">
        <v>0.3</v>
      </c>
      <c r="O349" t="inlineStr"/>
      <c r="P349" t="inlineStr"/>
      <c r="Q349" t="inlineStr"/>
      <c r="R349" t="inlineStr"/>
      <c r="S349" t="inlineStr"/>
      <c r="T349" t="n">
        <v>0</v>
      </c>
      <c r="U349" t="n">
        <v>500000000</v>
      </c>
      <c r="V349" t="inlineStr"/>
      <c r="W349" t="inlineStr">
        <is>
          <t>déterminé</t>
        </is>
      </c>
    </row>
    <row r="350" ht="15" customHeight="1">
      <c r="A350" s="150" t="inlineStr">
        <is>
          <t>Matières issues de coproduits</t>
        </is>
      </c>
      <c r="B350" t="inlineStr">
        <is>
          <t>Usages non-alimentaires</t>
        </is>
      </c>
      <c r="C350" t="inlineStr">
        <is>
          <t>Viande chevaline</t>
        </is>
      </c>
      <c r="D350" t="inlineStr">
        <is>
          <t>France</t>
        </is>
      </c>
      <c r="E350" t="inlineStr">
        <is>
          <t>2019</t>
        </is>
      </c>
      <c r="F350" t="inlineStr">
        <is>
          <t>kt</t>
        </is>
      </c>
      <c r="G350" t="inlineStr"/>
      <c r="H350" t="inlineStr"/>
      <c r="I350" t="inlineStr"/>
      <c r="J350" t="inlineStr"/>
      <c r="K350" t="inlineStr"/>
      <c r="L350" t="inlineStr"/>
      <c r="M350" t="inlineStr"/>
      <c r="N350" t="n">
        <v>0.12</v>
      </c>
      <c r="O350" t="inlineStr"/>
      <c r="P350" t="inlineStr"/>
      <c r="Q350" t="inlineStr"/>
      <c r="R350" t="inlineStr"/>
      <c r="S350" t="inlineStr"/>
      <c r="T350" t="n">
        <v>0</v>
      </c>
      <c r="U350" t="n">
        <v>500000000</v>
      </c>
      <c r="V350" t="inlineStr"/>
      <c r="W350" t="inlineStr">
        <is>
          <t>déterminé</t>
        </is>
      </c>
    </row>
    <row r="351" ht="15" customHeight="1">
      <c r="A351" s="150" t="inlineStr">
        <is>
          <t>Produits transformés</t>
        </is>
      </c>
      <c r="B351" t="inlineStr">
        <is>
          <t>Energie</t>
        </is>
      </c>
      <c r="C351" t="inlineStr">
        <is>
          <t>Viande chevaline</t>
        </is>
      </c>
      <c r="D351" t="inlineStr">
        <is>
          <t>France</t>
        </is>
      </c>
      <c r="E351" t="inlineStr">
        <is>
          <t>2019</t>
        </is>
      </c>
      <c r="F351" t="inlineStr">
        <is>
          <t>kt</t>
        </is>
      </c>
      <c r="G351" t="inlineStr"/>
      <c r="H351" t="inlineStr"/>
      <c r="I351" t="inlineStr"/>
      <c r="J351" t="inlineStr"/>
      <c r="K351" t="inlineStr"/>
      <c r="L351" t="inlineStr"/>
      <c r="M351" t="inlineStr"/>
      <c r="N351" t="n">
        <v>0.08</v>
      </c>
      <c r="O351" t="inlineStr"/>
      <c r="P351" t="inlineStr"/>
      <c r="Q351" t="inlineStr"/>
      <c r="R351" t="inlineStr"/>
      <c r="S351" t="inlineStr"/>
      <c r="T351" t="n">
        <v>0</v>
      </c>
      <c r="U351" t="n">
        <v>500000000</v>
      </c>
      <c r="V351" t="inlineStr"/>
      <c r="W351" t="inlineStr">
        <is>
          <t>déterminé</t>
        </is>
      </c>
    </row>
    <row r="352" ht="15" customHeight="1">
      <c r="A352" s="150" t="inlineStr">
        <is>
          <t>Produits transformés</t>
        </is>
      </c>
      <c r="B352" t="inlineStr">
        <is>
          <t>Fertilisation</t>
        </is>
      </c>
      <c r="C352" t="inlineStr">
        <is>
          <t>Viande chevaline</t>
        </is>
      </c>
      <c r="D352" t="inlineStr">
        <is>
          <t>France</t>
        </is>
      </c>
      <c r="E352" t="inlineStr">
        <is>
          <t>2019</t>
        </is>
      </c>
      <c r="F352" t="inlineStr">
        <is>
          <t>kt</t>
        </is>
      </c>
      <c r="G352" t="inlineStr"/>
      <c r="H352" t="inlineStr"/>
      <c r="I352" t="inlineStr"/>
      <c r="J352" t="inlineStr"/>
      <c r="K352" t="inlineStr"/>
      <c r="L352" t="inlineStr"/>
      <c r="M352" t="inlineStr"/>
      <c r="N352" t="n">
        <v>0.02</v>
      </c>
      <c r="O352" t="inlineStr"/>
      <c r="P352" t="inlineStr"/>
      <c r="Q352" t="inlineStr"/>
      <c r="R352" t="inlineStr"/>
      <c r="S352" t="inlineStr"/>
      <c r="T352" t="n">
        <v>0</v>
      </c>
      <c r="U352" t="n">
        <v>500000000</v>
      </c>
      <c r="V352" t="inlineStr"/>
      <c r="W352" t="inlineStr">
        <is>
          <t>déterminé</t>
        </is>
      </c>
    </row>
    <row r="353" ht="15" customHeight="1">
      <c r="A353" s="150" t="inlineStr">
        <is>
          <t>Produits transformés</t>
        </is>
      </c>
      <c r="B353" t="inlineStr">
        <is>
          <t>Charcuterie industrielle</t>
        </is>
      </c>
      <c r="C353" t="inlineStr">
        <is>
          <t>Viande chevaline</t>
        </is>
      </c>
      <c r="D353" t="inlineStr">
        <is>
          <t>France</t>
        </is>
      </c>
      <c r="E353" t="inlineStr">
        <is>
          <t>2019</t>
        </is>
      </c>
      <c r="F353" t="inlineStr">
        <is>
          <t>kt</t>
        </is>
      </c>
      <c r="G353" t="inlineStr"/>
      <c r="H353" t="inlineStr"/>
      <c r="I353" t="inlineStr"/>
      <c r="J353" t="inlineStr"/>
      <c r="K353" t="inlineStr"/>
      <c r="L353" t="inlineStr"/>
      <c r="M353" t="inlineStr"/>
      <c r="N353" t="n">
        <v>0.01</v>
      </c>
      <c r="O353" t="n">
        <v>0</v>
      </c>
      <c r="P353" t="n">
        <v>0.01</v>
      </c>
      <c r="Q353" t="inlineStr"/>
      <c r="R353" t="inlineStr"/>
      <c r="S353" t="inlineStr"/>
      <c r="T353" t="n">
        <v>0</v>
      </c>
      <c r="U353" t="n">
        <v>500000000</v>
      </c>
      <c r="V353" t="inlineStr"/>
      <c r="W353" t="inlineStr">
        <is>
          <t>libre</t>
        </is>
      </c>
    </row>
    <row r="354" ht="15" customHeight="1">
      <c r="A354" s="150" t="inlineStr">
        <is>
          <t>Produits transformés</t>
        </is>
      </c>
      <c r="B354" t="inlineStr">
        <is>
          <t>Fabrication de plats préparés</t>
        </is>
      </c>
      <c r="C354" t="inlineStr">
        <is>
          <t>Viande chevaline</t>
        </is>
      </c>
      <c r="D354" t="inlineStr">
        <is>
          <t>France</t>
        </is>
      </c>
      <c r="E354" t="inlineStr">
        <is>
          <t>2019</t>
        </is>
      </c>
      <c r="F354" t="inlineStr">
        <is>
          <t>kt</t>
        </is>
      </c>
      <c r="G354" t="inlineStr"/>
      <c r="H354" t="inlineStr"/>
      <c r="I354" t="inlineStr"/>
      <c r="J354" t="inlineStr"/>
      <c r="K354" t="inlineStr"/>
      <c r="L354" t="inlineStr"/>
      <c r="M354" t="inlineStr"/>
      <c r="N354" t="n">
        <v>0.01</v>
      </c>
      <c r="O354" t="n">
        <v>0</v>
      </c>
      <c r="P354" t="n">
        <v>0.01</v>
      </c>
      <c r="Q354" t="inlineStr"/>
      <c r="R354" t="inlineStr"/>
      <c r="S354" t="inlineStr"/>
      <c r="T354" t="n">
        <v>0</v>
      </c>
      <c r="U354" t="n">
        <v>500000000</v>
      </c>
      <c r="V354" t="inlineStr"/>
      <c r="W354" t="inlineStr">
        <is>
          <t>libre</t>
        </is>
      </c>
    </row>
    <row r="355" ht="15" customHeight="1">
      <c r="A355" s="150" t="inlineStr">
        <is>
          <t>Produits transformés</t>
        </is>
      </c>
      <c r="B355" t="inlineStr">
        <is>
          <t>Alimentation animale rente</t>
        </is>
      </c>
      <c r="C355" t="inlineStr">
        <is>
          <t>Viande chevaline</t>
        </is>
      </c>
      <c r="D355" t="inlineStr">
        <is>
          <t>France</t>
        </is>
      </c>
      <c r="E355" t="inlineStr">
        <is>
          <t>2019</t>
        </is>
      </c>
      <c r="F355" t="inlineStr">
        <is>
          <t>kt</t>
        </is>
      </c>
      <c r="G355" t="inlineStr"/>
      <c r="H355" t="inlineStr"/>
      <c r="I355" t="inlineStr"/>
      <c r="J355" t="inlineStr"/>
      <c r="K355" t="inlineStr"/>
      <c r="L355" t="inlineStr"/>
      <c r="M355" t="inlineStr"/>
      <c r="N355" t="n">
        <v>0.01</v>
      </c>
      <c r="O355" t="inlineStr"/>
      <c r="P355" t="inlineStr"/>
      <c r="Q355" t="inlineStr"/>
      <c r="R355" t="inlineStr"/>
      <c r="S355" t="inlineStr"/>
      <c r="T355" t="n">
        <v>0</v>
      </c>
      <c r="U355" t="n">
        <v>500000000</v>
      </c>
      <c r="V355" t="inlineStr"/>
      <c r="W355" t="inlineStr">
        <is>
          <t>déterminé</t>
        </is>
      </c>
    </row>
    <row r="356" ht="15" customHeight="1">
      <c r="A356" s="150" t="inlineStr">
        <is>
          <t>Produits transformés</t>
        </is>
      </c>
      <c r="B356" t="inlineStr">
        <is>
          <t>Petfood</t>
        </is>
      </c>
      <c r="C356" t="inlineStr">
        <is>
          <t>Viande chevaline</t>
        </is>
      </c>
      <c r="D356" t="inlineStr">
        <is>
          <t>France</t>
        </is>
      </c>
      <c r="E356" t="inlineStr">
        <is>
          <t>2019</t>
        </is>
      </c>
      <c r="F356" t="inlineStr">
        <is>
          <t>kt</t>
        </is>
      </c>
      <c r="G356" t="inlineStr"/>
      <c r="H356" t="inlineStr"/>
      <c r="I356" t="inlineStr"/>
      <c r="J356" t="inlineStr"/>
      <c r="K356" t="inlineStr"/>
      <c r="L356" t="inlineStr"/>
      <c r="M356" t="inlineStr"/>
      <c r="N356" t="n">
        <v>0.15</v>
      </c>
      <c r="O356" t="inlineStr"/>
      <c r="P356" t="inlineStr"/>
      <c r="Q356" t="inlineStr"/>
      <c r="R356" t="inlineStr"/>
      <c r="S356" t="inlineStr"/>
      <c r="T356" t="n">
        <v>0</v>
      </c>
      <c r="U356" t="n">
        <v>500000000</v>
      </c>
      <c r="V356" t="inlineStr"/>
      <c r="W356" t="inlineStr">
        <is>
          <t>déterminé</t>
        </is>
      </c>
    </row>
    <row r="357" ht="15" customHeight="1">
      <c r="A357" s="150" t="inlineStr">
        <is>
          <t>Produits transformés</t>
        </is>
      </c>
      <c r="B357" t="inlineStr">
        <is>
          <t>Aquaculture</t>
        </is>
      </c>
      <c r="C357" t="inlineStr">
        <is>
          <t>Viande chevaline</t>
        </is>
      </c>
      <c r="D357" t="inlineStr">
        <is>
          <t>France</t>
        </is>
      </c>
      <c r="E357" t="inlineStr">
        <is>
          <t>2019</t>
        </is>
      </c>
      <c r="F357" t="inlineStr">
        <is>
          <t>kt</t>
        </is>
      </c>
      <c r="G357" t="inlineStr"/>
      <c r="H357" t="inlineStr"/>
      <c r="I357" t="inlineStr"/>
      <c r="J357" t="inlineStr"/>
      <c r="K357" t="inlineStr"/>
      <c r="L357" t="inlineStr"/>
      <c r="M357" t="inlineStr"/>
      <c r="N357" t="n">
        <v>0</v>
      </c>
      <c r="O357" t="inlineStr"/>
      <c r="P357" t="inlineStr"/>
      <c r="Q357" t="inlineStr"/>
      <c r="R357" t="inlineStr"/>
      <c r="S357" t="inlineStr"/>
      <c r="T357" t="n">
        <v>0</v>
      </c>
      <c r="U357" t="n">
        <v>500000000</v>
      </c>
      <c r="V357" t="inlineStr"/>
      <c r="W357" t="inlineStr">
        <is>
          <t>déterminé</t>
        </is>
      </c>
    </row>
    <row r="358" ht="15" customHeight="1">
      <c r="A358" s="150" t="inlineStr">
        <is>
          <t>Produits transformés</t>
        </is>
      </c>
      <c r="B358" t="inlineStr">
        <is>
          <t>Autres industries</t>
        </is>
      </c>
      <c r="C358" t="inlineStr">
        <is>
          <t>Viande chevaline</t>
        </is>
      </c>
      <c r="D358" t="inlineStr">
        <is>
          <t>France</t>
        </is>
      </c>
      <c r="E358" t="inlineStr">
        <is>
          <t>2019</t>
        </is>
      </c>
      <c r="F358" t="inlineStr">
        <is>
          <t>kt</t>
        </is>
      </c>
      <c r="G358" t="inlineStr"/>
      <c r="H358" t="inlineStr"/>
      <c r="I358" t="inlineStr"/>
      <c r="J358" t="inlineStr"/>
      <c r="K358" t="inlineStr"/>
      <c r="L358" t="inlineStr"/>
      <c r="M358" t="inlineStr"/>
      <c r="N358" t="n">
        <v>0.02</v>
      </c>
      <c r="O358" t="inlineStr"/>
      <c r="P358" t="inlineStr"/>
      <c r="Q358" t="inlineStr"/>
      <c r="R358" t="inlineStr"/>
      <c r="S358" t="inlineStr"/>
      <c r="T358" t="n">
        <v>0</v>
      </c>
      <c r="U358" t="n">
        <v>500000000</v>
      </c>
      <c r="V358" t="inlineStr"/>
      <c r="W358" t="inlineStr">
        <is>
          <t>déterminé</t>
        </is>
      </c>
    </row>
    <row r="359" ht="15" customHeight="1">
      <c r="A359" s="150" t="inlineStr">
        <is>
          <t>Produits transformés</t>
        </is>
      </c>
      <c r="B359" t="inlineStr">
        <is>
          <t>Autres usages (ou usages inconnus)</t>
        </is>
      </c>
      <c r="C359" t="inlineStr">
        <is>
          <t>Viande chevaline</t>
        </is>
      </c>
      <c r="D359" t="inlineStr">
        <is>
          <t>France</t>
        </is>
      </c>
      <c r="E359" t="inlineStr">
        <is>
          <t>2019</t>
        </is>
      </c>
      <c r="F359" t="inlineStr">
        <is>
          <t>kt</t>
        </is>
      </c>
      <c r="G359" t="inlineStr"/>
      <c r="H359" t="inlineStr"/>
      <c r="I359" t="inlineStr"/>
      <c r="J359" t="inlineStr"/>
      <c r="K359" t="inlineStr"/>
      <c r="L359" t="inlineStr"/>
      <c r="M359" t="inlineStr"/>
      <c r="N359" t="n">
        <v>0</v>
      </c>
      <c r="O359" t="inlineStr"/>
      <c r="P359" t="inlineStr"/>
      <c r="Q359" t="inlineStr"/>
      <c r="R359" t="inlineStr"/>
      <c r="S359" t="inlineStr"/>
      <c r="T359" t="n">
        <v>0</v>
      </c>
      <c r="U359" t="n">
        <v>500000000</v>
      </c>
      <c r="V359" t="inlineStr"/>
      <c r="W359" t="inlineStr">
        <is>
          <t>déterminé</t>
        </is>
      </c>
    </row>
    <row r="360" ht="15" customHeight="1">
      <c r="A360" s="150" t="inlineStr">
        <is>
          <t>Produits transformés</t>
        </is>
      </c>
      <c r="B360" t="inlineStr">
        <is>
          <t>Export</t>
        </is>
      </c>
      <c r="C360" t="inlineStr">
        <is>
          <t>Viande chevaline</t>
        </is>
      </c>
      <c r="D360" t="inlineStr">
        <is>
          <t>France</t>
        </is>
      </c>
      <c r="E360" t="inlineStr">
        <is>
          <t>2019</t>
        </is>
      </c>
      <c r="F360" t="inlineStr">
        <is>
          <t>kt</t>
        </is>
      </c>
      <c r="G360" t="inlineStr"/>
      <c r="H360" t="inlineStr"/>
      <c r="I360" t="inlineStr"/>
      <c r="J360" t="inlineStr"/>
      <c r="K360" t="inlineStr"/>
      <c r="L360" t="inlineStr"/>
      <c r="M360" t="inlineStr"/>
      <c r="N360" t="n">
        <v>0.42</v>
      </c>
      <c r="O360" t="inlineStr"/>
      <c r="P360" t="inlineStr"/>
      <c r="Q360" t="inlineStr"/>
      <c r="R360" t="inlineStr"/>
      <c r="S360" t="inlineStr"/>
      <c r="T360" t="n">
        <v>0</v>
      </c>
      <c r="U360" t="n">
        <v>500000000</v>
      </c>
      <c r="V360" t="inlineStr"/>
      <c r="W360" t="inlineStr">
        <is>
          <t>déterminé</t>
        </is>
      </c>
    </row>
    <row r="361" ht="15" customHeight="1">
      <c r="A361" s="150" t="inlineStr">
        <is>
          <t>Produits transformés</t>
        </is>
      </c>
      <c r="B361" t="inlineStr">
        <is>
          <t>Autres IAA</t>
        </is>
      </c>
      <c r="C361" t="inlineStr">
        <is>
          <t>Viande chevaline</t>
        </is>
      </c>
      <c r="D361" t="inlineStr">
        <is>
          <t>France</t>
        </is>
      </c>
      <c r="E361" t="inlineStr">
        <is>
          <t>2019</t>
        </is>
      </c>
      <c r="F361" t="inlineStr">
        <is>
          <t>kt</t>
        </is>
      </c>
      <c r="G361" t="inlineStr"/>
      <c r="H361" t="inlineStr"/>
      <c r="I361" t="inlineStr"/>
      <c r="J361" t="inlineStr"/>
      <c r="K361" t="inlineStr"/>
      <c r="L361" t="inlineStr"/>
      <c r="M361" t="inlineStr"/>
      <c r="N361" t="n">
        <v>0.01</v>
      </c>
      <c r="O361" t="inlineStr"/>
      <c r="P361" t="inlineStr"/>
      <c r="Q361" t="inlineStr"/>
      <c r="R361" t="inlineStr"/>
      <c r="S361" t="inlineStr"/>
      <c r="T361" t="n">
        <v>0</v>
      </c>
      <c r="U361" t="n">
        <v>500000000</v>
      </c>
      <c r="V361" t="inlineStr"/>
      <c r="W361" t="inlineStr">
        <is>
          <t>déterminé</t>
        </is>
      </c>
    </row>
    <row r="362" ht="15" customHeight="1">
      <c r="A362" s="150" t="inlineStr">
        <is>
          <t>Produits transformés</t>
        </is>
      </c>
      <c r="B362" t="inlineStr">
        <is>
          <t>Alimentation humaine</t>
        </is>
      </c>
      <c r="C362" t="inlineStr">
        <is>
          <t>Viande chevaline</t>
        </is>
      </c>
      <c r="D362" t="inlineStr">
        <is>
          <t>France</t>
        </is>
      </c>
      <c r="E362" t="inlineStr">
        <is>
          <t>2019</t>
        </is>
      </c>
      <c r="F362" t="inlineStr">
        <is>
          <t>kt</t>
        </is>
      </c>
      <c r="G362" t="inlineStr"/>
      <c r="H362" t="inlineStr"/>
      <c r="I362" t="inlineStr"/>
      <c r="J362" t="inlineStr"/>
      <c r="K362" t="inlineStr"/>
      <c r="L362" t="inlineStr"/>
      <c r="M362" t="inlineStr"/>
      <c r="N362" t="n">
        <v>0.01</v>
      </c>
      <c r="O362" t="inlineStr"/>
      <c r="P362" t="inlineStr"/>
      <c r="Q362" t="inlineStr"/>
      <c r="R362" t="inlineStr"/>
      <c r="S362" t="inlineStr"/>
      <c r="T362" t="n">
        <v>0</v>
      </c>
      <c r="U362" t="n">
        <v>500000000</v>
      </c>
      <c r="V362" t="inlineStr"/>
      <c r="W362" t="inlineStr">
        <is>
          <t>déterminé</t>
        </is>
      </c>
    </row>
    <row r="363" ht="15" customHeight="1">
      <c r="A363" s="150" t="inlineStr">
        <is>
          <t>Produits transformés</t>
        </is>
      </c>
      <c r="B363" t="inlineStr">
        <is>
          <t>Usages alimentaires</t>
        </is>
      </c>
      <c r="C363" t="inlineStr">
        <is>
          <t>Viande chevaline</t>
        </is>
      </c>
      <c r="D363" t="inlineStr">
        <is>
          <t>France</t>
        </is>
      </c>
      <c r="E363" t="inlineStr">
        <is>
          <t>2019</t>
        </is>
      </c>
      <c r="F363" t="inlineStr">
        <is>
          <t>kt</t>
        </is>
      </c>
      <c r="G363" t="inlineStr"/>
      <c r="H363" t="inlineStr"/>
      <c r="I363" t="inlineStr"/>
      <c r="J363" t="inlineStr"/>
      <c r="K363" t="inlineStr"/>
      <c r="L363" t="inlineStr"/>
      <c r="M363" t="inlineStr"/>
      <c r="N363" t="n">
        <v>0.18</v>
      </c>
      <c r="O363" t="inlineStr"/>
      <c r="P363" t="inlineStr"/>
      <c r="Q363" t="inlineStr"/>
      <c r="R363" t="inlineStr"/>
      <c r="S363" t="inlineStr"/>
      <c r="T363" t="n">
        <v>0</v>
      </c>
      <c r="U363" t="n">
        <v>500000000</v>
      </c>
      <c r="V363" t="inlineStr"/>
      <c r="W363" t="inlineStr">
        <is>
          <t>déterminé</t>
        </is>
      </c>
    </row>
    <row r="364" ht="15" customHeight="1">
      <c r="A364" s="150" t="inlineStr">
        <is>
          <t>Produits transformés</t>
        </is>
      </c>
      <c r="B364" t="inlineStr">
        <is>
          <t>Alimentation animale</t>
        </is>
      </c>
      <c r="C364" t="inlineStr">
        <is>
          <t>Viande chevaline</t>
        </is>
      </c>
      <c r="D364" t="inlineStr">
        <is>
          <t>France</t>
        </is>
      </c>
      <c r="E364" t="inlineStr">
        <is>
          <t>2019</t>
        </is>
      </c>
      <c r="F364" t="inlineStr">
        <is>
          <t>kt</t>
        </is>
      </c>
      <c r="G364" t="inlineStr"/>
      <c r="H364" t="inlineStr"/>
      <c r="I364" t="inlineStr"/>
      <c r="J364" t="inlineStr"/>
      <c r="K364" t="inlineStr"/>
      <c r="L364" t="inlineStr"/>
      <c r="M364" t="inlineStr"/>
      <c r="N364" t="n">
        <v>0.16</v>
      </c>
      <c r="O364" t="inlineStr"/>
      <c r="P364" t="inlineStr"/>
      <c r="Q364" t="inlineStr"/>
      <c r="R364" t="inlineStr"/>
      <c r="S364" t="inlineStr"/>
      <c r="T364" t="n">
        <v>0</v>
      </c>
      <c r="U364" t="n">
        <v>500000000</v>
      </c>
      <c r="V364" t="inlineStr"/>
      <c r="W364" t="inlineStr">
        <is>
          <t>déterminé</t>
        </is>
      </c>
    </row>
    <row r="365" ht="15" customHeight="1">
      <c r="A365" s="150" t="inlineStr">
        <is>
          <t>Produits transformés</t>
        </is>
      </c>
      <c r="B365" t="inlineStr">
        <is>
          <t>Débouchés</t>
        </is>
      </c>
      <c r="C365" t="inlineStr">
        <is>
          <t>Viande chevaline</t>
        </is>
      </c>
      <c r="D365" t="inlineStr">
        <is>
          <t>France</t>
        </is>
      </c>
      <c r="E365" t="inlineStr">
        <is>
          <t>2019</t>
        </is>
      </c>
      <c r="F365" t="inlineStr">
        <is>
          <t>kt</t>
        </is>
      </c>
      <c r="G365" t="inlineStr"/>
      <c r="H365" t="inlineStr"/>
      <c r="I365" t="inlineStr"/>
      <c r="J365" t="inlineStr"/>
      <c r="K365" t="inlineStr"/>
      <c r="L365" t="inlineStr"/>
      <c r="M365" t="inlineStr"/>
      <c r="N365" t="n">
        <v>0.3</v>
      </c>
      <c r="O365" t="inlineStr"/>
      <c r="P365" t="inlineStr"/>
      <c r="Q365" t="inlineStr"/>
      <c r="R365" t="inlineStr"/>
      <c r="S365" t="inlineStr"/>
      <c r="T365" t="n">
        <v>0</v>
      </c>
      <c r="U365" t="n">
        <v>500000000</v>
      </c>
      <c r="V365" t="inlineStr"/>
      <c r="W365" t="inlineStr">
        <is>
          <t>déterminé</t>
        </is>
      </c>
    </row>
    <row r="366" ht="15" customHeight="1">
      <c r="A366" s="150" t="inlineStr">
        <is>
          <t>Produits transformés</t>
        </is>
      </c>
      <c r="B366" t="inlineStr">
        <is>
          <t>Usages non-alimentaires</t>
        </is>
      </c>
      <c r="C366" t="inlineStr">
        <is>
          <t>Viande chevaline</t>
        </is>
      </c>
      <c r="D366" t="inlineStr">
        <is>
          <t>France</t>
        </is>
      </c>
      <c r="E366" t="inlineStr">
        <is>
          <t>2019</t>
        </is>
      </c>
      <c r="F366" t="inlineStr">
        <is>
          <t>kt</t>
        </is>
      </c>
      <c r="G366" t="inlineStr"/>
      <c r="H366" t="inlineStr"/>
      <c r="I366" t="inlineStr"/>
      <c r="J366" t="inlineStr"/>
      <c r="K366" t="inlineStr"/>
      <c r="L366" t="inlineStr"/>
      <c r="M366" t="inlineStr"/>
      <c r="N366" t="n">
        <v>0.12</v>
      </c>
      <c r="O366" t="inlineStr"/>
      <c r="P366" t="inlineStr"/>
      <c r="Q366" t="inlineStr"/>
      <c r="R366" t="inlineStr"/>
      <c r="S366" t="inlineStr"/>
      <c r="T366" t="n">
        <v>0</v>
      </c>
      <c r="U366" t="n">
        <v>500000000</v>
      </c>
      <c r="V366" t="inlineStr"/>
      <c r="W366" t="inlineStr">
        <is>
          <t>déterminé</t>
        </is>
      </c>
    </row>
    <row r="367" ht="15" customHeight="1">
      <c r="A367" s="150" t="inlineStr">
        <is>
          <t>Farines et graisses animales</t>
        </is>
      </c>
      <c r="B367" t="inlineStr">
        <is>
          <t>Energie</t>
        </is>
      </c>
      <c r="C367" t="inlineStr">
        <is>
          <t>Viande chevaline</t>
        </is>
      </c>
      <c r="D367" t="inlineStr">
        <is>
          <t>France</t>
        </is>
      </c>
      <c r="E367" t="inlineStr">
        <is>
          <t>2019</t>
        </is>
      </c>
      <c r="F367" t="inlineStr">
        <is>
          <t>kt</t>
        </is>
      </c>
      <c r="G367" t="inlineStr"/>
      <c r="H367" t="inlineStr"/>
      <c r="I367" t="inlineStr"/>
      <c r="J367" t="inlineStr"/>
      <c r="K367" t="inlineStr"/>
      <c r="L367" t="inlineStr"/>
      <c r="M367" t="inlineStr"/>
      <c r="N367" t="n">
        <v>0.07000000000000001</v>
      </c>
      <c r="O367" t="inlineStr"/>
      <c r="P367" t="inlineStr"/>
      <c r="Q367" t="inlineStr"/>
      <c r="R367" t="inlineStr"/>
      <c r="S367" t="inlineStr"/>
      <c r="T367" t="n">
        <v>0</v>
      </c>
      <c r="U367" t="n">
        <v>500000000</v>
      </c>
      <c r="V367" t="inlineStr"/>
      <c r="W367" t="inlineStr">
        <is>
          <t>déterminé</t>
        </is>
      </c>
    </row>
    <row r="368" ht="15" customHeight="1">
      <c r="A368" s="150" t="inlineStr">
        <is>
          <t>Farines et graisses animales</t>
        </is>
      </c>
      <c r="B368" t="inlineStr">
        <is>
          <t>Fertilisation</t>
        </is>
      </c>
      <c r="C368" t="inlineStr">
        <is>
          <t>Viande chevaline</t>
        </is>
      </c>
      <c r="D368" t="inlineStr">
        <is>
          <t>France</t>
        </is>
      </c>
      <c r="E368" t="inlineStr">
        <is>
          <t>2019</t>
        </is>
      </c>
      <c r="F368" t="inlineStr">
        <is>
          <t>kt</t>
        </is>
      </c>
      <c r="G368" t="inlineStr"/>
      <c r="H368" t="inlineStr"/>
      <c r="I368" t="inlineStr"/>
      <c r="J368" t="inlineStr"/>
      <c r="K368" t="inlineStr"/>
      <c r="L368" t="inlineStr"/>
      <c r="M368" t="inlineStr"/>
      <c r="N368" t="n">
        <v>0.01</v>
      </c>
      <c r="O368" t="inlineStr"/>
      <c r="P368" t="inlineStr"/>
      <c r="Q368" t="inlineStr"/>
      <c r="R368" t="inlineStr"/>
      <c r="S368" t="inlineStr"/>
      <c r="T368" t="n">
        <v>0</v>
      </c>
      <c r="U368" t="n">
        <v>500000000</v>
      </c>
      <c r="V368" t="inlineStr"/>
      <c r="W368" t="inlineStr">
        <is>
          <t>déterminé</t>
        </is>
      </c>
    </row>
    <row r="369" ht="15" customHeight="1">
      <c r="A369" s="150" t="inlineStr">
        <is>
          <t>Farines et graisses animales</t>
        </is>
      </c>
      <c r="B369" t="inlineStr">
        <is>
          <t>Usages non-alimentaires</t>
        </is>
      </c>
      <c r="C369" t="inlineStr">
        <is>
          <t>Viande chevaline</t>
        </is>
      </c>
      <c r="D369" t="inlineStr">
        <is>
          <t>France</t>
        </is>
      </c>
      <c r="E369" t="inlineStr">
        <is>
          <t>2019</t>
        </is>
      </c>
      <c r="F369" t="inlineStr">
        <is>
          <t>kt</t>
        </is>
      </c>
      <c r="G369" t="inlineStr"/>
      <c r="H369" t="inlineStr"/>
      <c r="I369" t="inlineStr"/>
      <c r="J369" t="inlineStr"/>
      <c r="K369" t="inlineStr"/>
      <c r="L369" t="inlineStr"/>
      <c r="M369" t="inlineStr"/>
      <c r="N369" t="n">
        <v>0.08</v>
      </c>
      <c r="O369" t="inlineStr"/>
      <c r="P369" t="inlineStr"/>
      <c r="Q369" t="inlineStr"/>
      <c r="R369" t="inlineStr"/>
      <c r="S369" t="inlineStr"/>
      <c r="T369" t="n">
        <v>0</v>
      </c>
      <c r="U369" t="n">
        <v>500000000</v>
      </c>
      <c r="V369" t="inlineStr"/>
      <c r="W369" t="inlineStr">
        <is>
          <t>déterminé</t>
        </is>
      </c>
    </row>
    <row r="370" ht="15" customHeight="1">
      <c r="A370" s="150" t="inlineStr">
        <is>
          <t>Farines et graisses animales</t>
        </is>
      </c>
      <c r="B370" t="inlineStr">
        <is>
          <t>Débouchés</t>
        </is>
      </c>
      <c r="C370" t="inlineStr">
        <is>
          <t>Viande chevaline</t>
        </is>
      </c>
      <c r="D370" t="inlineStr">
        <is>
          <t>France</t>
        </is>
      </c>
      <c r="E370" t="inlineStr">
        <is>
          <t>2019</t>
        </is>
      </c>
      <c r="F370" t="inlineStr">
        <is>
          <t>kt</t>
        </is>
      </c>
      <c r="G370" t="inlineStr"/>
      <c r="H370" t="inlineStr"/>
      <c r="I370" t="inlineStr"/>
      <c r="J370" t="inlineStr"/>
      <c r="K370" t="inlineStr"/>
      <c r="L370" t="inlineStr"/>
      <c r="M370" t="inlineStr"/>
      <c r="N370" t="n">
        <v>0.08</v>
      </c>
      <c r="O370" t="inlineStr"/>
      <c r="P370" t="inlineStr"/>
      <c r="Q370" t="inlineStr"/>
      <c r="R370" t="inlineStr"/>
      <c r="S370" t="inlineStr"/>
      <c r="T370" t="n">
        <v>0</v>
      </c>
      <c r="U370" t="n">
        <v>500000000</v>
      </c>
      <c r="V370" t="inlineStr"/>
      <c r="W370" t="inlineStr">
        <is>
          <t>déterminé</t>
        </is>
      </c>
    </row>
    <row r="371" ht="15" customHeight="1">
      <c r="A371" s="150" t="inlineStr">
        <is>
          <t>Farines animales</t>
        </is>
      </c>
      <c r="B371" t="inlineStr">
        <is>
          <t>Energie</t>
        </is>
      </c>
      <c r="C371" t="inlineStr">
        <is>
          <t>Viande chevaline</t>
        </is>
      </c>
      <c r="D371" t="inlineStr">
        <is>
          <t>France</t>
        </is>
      </c>
      <c r="E371" t="inlineStr">
        <is>
          <t>2019</t>
        </is>
      </c>
      <c r="F371" t="inlineStr">
        <is>
          <t>kt</t>
        </is>
      </c>
      <c r="G371" t="inlineStr">
        <is>
          <t>Valorisation des farines animales en énergie = 0 kt (SIFCO)</t>
        </is>
      </c>
      <c r="H371" t="inlineStr">
        <is>
          <t>SIFCO</t>
        </is>
      </c>
      <c r="I371" t="inlineStr">
        <is>
          <t>Statistique comprenant également les autres espèces ainsi que les exportations = extrapolation à partir de la production de C3 de chaque espèce et des exportations tous débouchés confondus</t>
        </is>
      </c>
      <c r="J371" t="inlineStr">
        <is>
          <t>Volume</t>
        </is>
      </c>
      <c r="K371" t="inlineStr">
        <is>
          <t>Valorisation des farines animales en énergie</t>
        </is>
      </c>
      <c r="L371" t="inlineStr">
        <is>
          <t>Coproduits - SIFCO</t>
        </is>
      </c>
      <c r="M371" t="inlineStr">
        <is>
          <t>Très faible</t>
        </is>
      </c>
      <c r="N371" t="n">
        <v>0.04</v>
      </c>
      <c r="O371" t="inlineStr"/>
      <c r="P371" t="inlineStr"/>
      <c r="Q371" t="n">
        <v>0.04</v>
      </c>
      <c r="R371" t="n">
        <v>0</v>
      </c>
      <c r="S371" t="n">
        <v>0.1</v>
      </c>
      <c r="T371" t="n">
        <v>0</v>
      </c>
      <c r="U371" t="n">
        <v>500000000</v>
      </c>
      <c r="V371" t="n">
        <v>0</v>
      </c>
      <c r="W371" t="inlineStr">
        <is>
          <t>mesuré</t>
        </is>
      </c>
    </row>
    <row r="372" ht="15" customHeight="1">
      <c r="A372" s="150" t="inlineStr">
        <is>
          <t>Farines animales</t>
        </is>
      </c>
      <c r="B372" t="inlineStr">
        <is>
          <t>Fertilisation</t>
        </is>
      </c>
      <c r="C372" t="inlineStr">
        <is>
          <t>Viande chevaline</t>
        </is>
      </c>
      <c r="D372" t="inlineStr">
        <is>
          <t>France</t>
        </is>
      </c>
      <c r="E372" t="inlineStr">
        <is>
          <t>2019</t>
        </is>
      </c>
      <c r="F372" t="inlineStr">
        <is>
          <t>kt</t>
        </is>
      </c>
      <c r="G372" t="inlineStr">
        <is>
          <t>Valorisation des farines animales en fertilisation = 0 kt (SIFCO)</t>
        </is>
      </c>
      <c r="H372" t="inlineStr">
        <is>
          <t>SIFCO</t>
        </is>
      </c>
      <c r="I372" t="inlineStr">
        <is>
          <t>Statistique comprenant également les autres espèces ainsi que les exportations = extrapolation à partir de la production de C3 de chaque espèce et des exportations tous débouchés confondus</t>
        </is>
      </c>
      <c r="J372" t="inlineStr">
        <is>
          <t>Volume</t>
        </is>
      </c>
      <c r="K372" t="inlineStr">
        <is>
          <t>Valorisation des farines animales en fertilisation</t>
        </is>
      </c>
      <c r="L372" t="inlineStr">
        <is>
          <t>Coproduits - SIFCO</t>
        </is>
      </c>
      <c r="M372" t="inlineStr">
        <is>
          <t>Très faible</t>
        </is>
      </c>
      <c r="N372" t="n">
        <v>0.01</v>
      </c>
      <c r="O372" t="inlineStr"/>
      <c r="P372" t="inlineStr"/>
      <c r="Q372" t="n">
        <v>0.01</v>
      </c>
      <c r="R372" t="n">
        <v>0</v>
      </c>
      <c r="S372" t="n">
        <v>0.1</v>
      </c>
      <c r="T372" t="n">
        <v>0</v>
      </c>
      <c r="U372" t="n">
        <v>500000000</v>
      </c>
      <c r="V372" t="n">
        <v>0</v>
      </c>
      <c r="W372" t="inlineStr">
        <is>
          <t>mesuré</t>
        </is>
      </c>
    </row>
    <row r="373" ht="15" customHeight="1">
      <c r="A373" s="150" t="inlineStr">
        <is>
          <t>Farines animales</t>
        </is>
      </c>
      <c r="B373" t="inlineStr">
        <is>
          <t>Usages non-alimentaires</t>
        </is>
      </c>
      <c r="C373" t="inlineStr">
        <is>
          <t>Viande chevaline</t>
        </is>
      </c>
      <c r="D373" t="inlineStr">
        <is>
          <t>France</t>
        </is>
      </c>
      <c r="E373" t="inlineStr">
        <is>
          <t>2019</t>
        </is>
      </c>
      <c r="F373" t="inlineStr">
        <is>
          <t>kt</t>
        </is>
      </c>
      <c r="G373" t="inlineStr"/>
      <c r="H373" t="inlineStr"/>
      <c r="I373" t="inlineStr"/>
      <c r="J373" t="inlineStr"/>
      <c r="K373" t="inlineStr"/>
      <c r="L373" t="inlineStr"/>
      <c r="M373" t="inlineStr"/>
      <c r="N373" t="n">
        <v>0.05</v>
      </c>
      <c r="O373" t="inlineStr"/>
      <c r="P373" t="inlineStr"/>
      <c r="Q373" t="inlineStr"/>
      <c r="R373" t="inlineStr"/>
      <c r="S373" t="inlineStr"/>
      <c r="T373" t="n">
        <v>0</v>
      </c>
      <c r="U373" t="n">
        <v>500000000</v>
      </c>
      <c r="V373" t="inlineStr"/>
      <c r="W373" t="inlineStr">
        <is>
          <t>déterminé</t>
        </is>
      </c>
    </row>
    <row r="374" ht="15" customHeight="1">
      <c r="A374" s="150" t="inlineStr">
        <is>
          <t>Farines animales</t>
        </is>
      </c>
      <c r="B374" t="inlineStr">
        <is>
          <t>Débouchés</t>
        </is>
      </c>
      <c r="C374" t="inlineStr">
        <is>
          <t>Viande chevaline</t>
        </is>
      </c>
      <c r="D374" t="inlineStr">
        <is>
          <t>France</t>
        </is>
      </c>
      <c r="E374" t="inlineStr">
        <is>
          <t>2019</t>
        </is>
      </c>
      <c r="F374" t="inlineStr">
        <is>
          <t>kt</t>
        </is>
      </c>
      <c r="G374" t="inlineStr"/>
      <c r="H374" t="inlineStr"/>
      <c r="I374" t="inlineStr"/>
      <c r="J374" t="inlineStr"/>
      <c r="K374" t="inlineStr"/>
      <c r="L374" t="inlineStr"/>
      <c r="M374" t="inlineStr"/>
      <c r="N374" t="n">
        <v>0.05</v>
      </c>
      <c r="O374" t="inlineStr"/>
      <c r="P374" t="inlineStr"/>
      <c r="Q374" t="inlineStr"/>
      <c r="R374" t="inlineStr"/>
      <c r="S374" t="inlineStr"/>
      <c r="T374" t="n">
        <v>0</v>
      </c>
      <c r="U374" t="n">
        <v>500000000</v>
      </c>
      <c r="V374" t="inlineStr"/>
      <c r="W374" t="inlineStr">
        <is>
          <t>déterminé</t>
        </is>
      </c>
    </row>
    <row r="375" ht="15" customHeight="1">
      <c r="A375" s="150" t="inlineStr">
        <is>
          <t>Graisses animales</t>
        </is>
      </c>
      <c r="B375" t="inlineStr">
        <is>
          <t>Energie</t>
        </is>
      </c>
      <c r="C375" t="inlineStr">
        <is>
          <t>Viande chevaline</t>
        </is>
      </c>
      <c r="D375" t="inlineStr">
        <is>
          <t>France</t>
        </is>
      </c>
      <c r="E375" t="inlineStr">
        <is>
          <t>2019</t>
        </is>
      </c>
      <c r="F375" t="inlineStr">
        <is>
          <t>kt</t>
        </is>
      </c>
      <c r="G375" t="inlineStr">
        <is>
          <t>Valorisation des graisses animales en énergie = 0 kt (SIFCO)</t>
        </is>
      </c>
      <c r="H375" t="inlineStr">
        <is>
          <t>SIFCO</t>
        </is>
      </c>
      <c r="I375" t="inlineStr">
        <is>
          <t>Statistique comprenant également les autres espèces ainsi que les exportations = extrapolation à partir de la production de C3 de chaque espèce et des exportations tous débouchés confondus</t>
        </is>
      </c>
      <c r="J375" t="inlineStr">
        <is>
          <t>Volume</t>
        </is>
      </c>
      <c r="K375" t="inlineStr">
        <is>
          <t>Valorisation des graisses animales en énergie</t>
        </is>
      </c>
      <c r="L375" t="inlineStr">
        <is>
          <t>Coproduits - SIFCO</t>
        </is>
      </c>
      <c r="M375" t="inlineStr">
        <is>
          <t>Très faible</t>
        </is>
      </c>
      <c r="N375" t="n">
        <v>0.02</v>
      </c>
      <c r="O375" t="inlineStr"/>
      <c r="P375" t="inlineStr"/>
      <c r="Q375" t="n">
        <v>0.02</v>
      </c>
      <c r="R375" t="n">
        <v>0</v>
      </c>
      <c r="S375" t="n">
        <v>0.1</v>
      </c>
      <c r="T375" t="n">
        <v>0</v>
      </c>
      <c r="U375" t="n">
        <v>500000000</v>
      </c>
      <c r="V375" t="n">
        <v>0</v>
      </c>
      <c r="W375" t="inlineStr">
        <is>
          <t>mesuré</t>
        </is>
      </c>
    </row>
    <row r="376" ht="15" customHeight="1">
      <c r="A376" s="150" t="inlineStr">
        <is>
          <t>Graisses animales</t>
        </is>
      </c>
      <c r="B376" t="inlineStr">
        <is>
          <t>Usages non-alimentaires</t>
        </is>
      </c>
      <c r="C376" t="inlineStr">
        <is>
          <t>Viande chevaline</t>
        </is>
      </c>
      <c r="D376" t="inlineStr">
        <is>
          <t>France</t>
        </is>
      </c>
      <c r="E376" t="inlineStr">
        <is>
          <t>2019</t>
        </is>
      </c>
      <c r="F376" t="inlineStr">
        <is>
          <t>kt</t>
        </is>
      </c>
      <c r="G376" t="inlineStr"/>
      <c r="H376" t="inlineStr"/>
      <c r="I376" t="inlineStr"/>
      <c r="J376" t="inlineStr"/>
      <c r="K376" t="inlineStr"/>
      <c r="L376" t="inlineStr"/>
      <c r="M376" t="inlineStr"/>
      <c r="N376" t="n">
        <v>0.02</v>
      </c>
      <c r="O376" t="inlineStr"/>
      <c r="P376" t="inlineStr"/>
      <c r="Q376" t="inlineStr"/>
      <c r="R376" t="inlineStr"/>
      <c r="S376" t="inlineStr"/>
      <c r="T376" t="n">
        <v>0</v>
      </c>
      <c r="U376" t="n">
        <v>500000000</v>
      </c>
      <c r="V376" t="inlineStr"/>
      <c r="W376" t="inlineStr">
        <is>
          <t>déterminé</t>
        </is>
      </c>
    </row>
    <row r="377" ht="15" customHeight="1">
      <c r="A377" s="150" t="inlineStr">
        <is>
          <t>Graisses animales</t>
        </is>
      </c>
      <c r="B377" t="inlineStr">
        <is>
          <t>Débouchés</t>
        </is>
      </c>
      <c r="C377" t="inlineStr">
        <is>
          <t>Viande chevaline</t>
        </is>
      </c>
      <c r="D377" t="inlineStr">
        <is>
          <t>France</t>
        </is>
      </c>
      <c r="E377" t="inlineStr">
        <is>
          <t>2019</t>
        </is>
      </c>
      <c r="F377" t="inlineStr">
        <is>
          <t>kt</t>
        </is>
      </c>
      <c r="G377" t="inlineStr"/>
      <c r="H377" t="inlineStr"/>
      <c r="I377" t="inlineStr"/>
      <c r="J377" t="inlineStr"/>
      <c r="K377" t="inlineStr"/>
      <c r="L377" t="inlineStr"/>
      <c r="M377" t="inlineStr"/>
      <c r="N377" t="n">
        <v>0.02</v>
      </c>
      <c r="O377" t="inlineStr"/>
      <c r="P377" t="inlineStr"/>
      <c r="Q377" t="inlineStr"/>
      <c r="R377" t="inlineStr"/>
      <c r="S377" t="inlineStr"/>
      <c r="T377" t="n">
        <v>0</v>
      </c>
      <c r="U377" t="n">
        <v>500000000</v>
      </c>
      <c r="V377" t="inlineStr"/>
      <c r="W377" t="inlineStr">
        <is>
          <t>déterminé</t>
        </is>
      </c>
    </row>
    <row r="378" ht="15" customHeight="1">
      <c r="A378" s="150" t="inlineStr">
        <is>
          <t>PAT et CGA</t>
        </is>
      </c>
      <c r="B378" t="inlineStr">
        <is>
          <t>Charcuterie industrielle</t>
        </is>
      </c>
      <c r="C378" t="inlineStr">
        <is>
          <t>Viande chevaline</t>
        </is>
      </c>
      <c r="D378" t="inlineStr">
        <is>
          <t>France</t>
        </is>
      </c>
      <c r="E378" t="inlineStr">
        <is>
          <t>2019</t>
        </is>
      </c>
      <c r="F378" t="inlineStr">
        <is>
          <t>kt</t>
        </is>
      </c>
      <c r="G378" t="inlineStr"/>
      <c r="H378" t="inlineStr"/>
      <c r="I378" t="inlineStr"/>
      <c r="J378" t="inlineStr"/>
      <c r="K378" t="inlineStr"/>
      <c r="L378" t="inlineStr"/>
      <c r="M378" t="inlineStr"/>
      <c r="N378" t="n">
        <v>0.01</v>
      </c>
      <c r="O378" t="n">
        <v>0</v>
      </c>
      <c r="P378" t="n">
        <v>0.01</v>
      </c>
      <c r="Q378" t="inlineStr"/>
      <c r="R378" t="inlineStr"/>
      <c r="S378" t="inlineStr"/>
      <c r="T378" t="n">
        <v>0</v>
      </c>
      <c r="U378" t="n">
        <v>500000000</v>
      </c>
      <c r="V378" t="inlineStr"/>
      <c r="W378" t="inlineStr">
        <is>
          <t>libre</t>
        </is>
      </c>
    </row>
    <row r="379" ht="15" customHeight="1">
      <c r="A379" s="150" t="inlineStr">
        <is>
          <t>PAT et CGA</t>
        </is>
      </c>
      <c r="B379" t="inlineStr">
        <is>
          <t>Fabrication de plats préparés</t>
        </is>
      </c>
      <c r="C379" t="inlineStr">
        <is>
          <t>Viande chevaline</t>
        </is>
      </c>
      <c r="D379" t="inlineStr">
        <is>
          <t>France</t>
        </is>
      </c>
      <c r="E379" t="inlineStr">
        <is>
          <t>2019</t>
        </is>
      </c>
      <c r="F379" t="inlineStr">
        <is>
          <t>kt</t>
        </is>
      </c>
      <c r="G379" t="inlineStr"/>
      <c r="H379" t="inlineStr"/>
      <c r="I379" t="inlineStr"/>
      <c r="J379" t="inlineStr"/>
      <c r="K379" t="inlineStr"/>
      <c r="L379" t="inlineStr"/>
      <c r="M379" t="inlineStr"/>
      <c r="N379" t="n">
        <v>0.01</v>
      </c>
      <c r="O379" t="n">
        <v>0</v>
      </c>
      <c r="P379" t="n">
        <v>0.01</v>
      </c>
      <c r="Q379" t="inlineStr"/>
      <c r="R379" t="inlineStr"/>
      <c r="S379" t="inlineStr"/>
      <c r="T379" t="n">
        <v>0</v>
      </c>
      <c r="U379" t="n">
        <v>500000000</v>
      </c>
      <c r="V379" t="inlineStr"/>
      <c r="W379" t="inlineStr">
        <is>
          <t>libre</t>
        </is>
      </c>
    </row>
    <row r="380" ht="15" customHeight="1">
      <c r="A380" s="150" t="inlineStr">
        <is>
          <t>PAT et CGA</t>
        </is>
      </c>
      <c r="B380" t="inlineStr">
        <is>
          <t>Alimentation animale rente</t>
        </is>
      </c>
      <c r="C380" t="inlineStr">
        <is>
          <t>Viande chevaline</t>
        </is>
      </c>
      <c r="D380" t="inlineStr">
        <is>
          <t>France</t>
        </is>
      </c>
      <c r="E380" t="inlineStr">
        <is>
          <t>2019</t>
        </is>
      </c>
      <c r="F380" t="inlineStr">
        <is>
          <t>kt</t>
        </is>
      </c>
      <c r="G380" t="inlineStr"/>
      <c r="H380" t="inlineStr"/>
      <c r="I380" t="inlineStr"/>
      <c r="J380" t="inlineStr"/>
      <c r="K380" t="inlineStr"/>
      <c r="L380" t="inlineStr"/>
      <c r="M380" t="inlineStr"/>
      <c r="N380" t="n">
        <v>0.01</v>
      </c>
      <c r="O380" t="inlineStr"/>
      <c r="P380" t="inlineStr"/>
      <c r="Q380" t="inlineStr"/>
      <c r="R380" t="inlineStr"/>
      <c r="S380" t="inlineStr"/>
      <c r="T380" t="n">
        <v>0</v>
      </c>
      <c r="U380" t="n">
        <v>500000000</v>
      </c>
      <c r="V380" t="inlineStr"/>
      <c r="W380" t="inlineStr">
        <is>
          <t>déterminé</t>
        </is>
      </c>
    </row>
    <row r="381" ht="15" customHeight="1">
      <c r="A381" s="150" t="inlineStr">
        <is>
          <t>PAT et CGA</t>
        </is>
      </c>
      <c r="B381" t="inlineStr">
        <is>
          <t>Petfood</t>
        </is>
      </c>
      <c r="C381" t="inlineStr">
        <is>
          <t>Viande chevaline</t>
        </is>
      </c>
      <c r="D381" t="inlineStr">
        <is>
          <t>France</t>
        </is>
      </c>
      <c r="E381" t="inlineStr">
        <is>
          <t>2019</t>
        </is>
      </c>
      <c r="F381" t="inlineStr">
        <is>
          <t>kt</t>
        </is>
      </c>
      <c r="G381" t="inlineStr"/>
      <c r="H381" t="inlineStr"/>
      <c r="I381" t="inlineStr"/>
      <c r="J381" t="inlineStr"/>
      <c r="K381" t="inlineStr"/>
      <c r="L381" t="inlineStr"/>
      <c r="M381" t="inlineStr"/>
      <c r="N381" t="n">
        <v>0.15</v>
      </c>
      <c r="O381" t="inlineStr"/>
      <c r="P381" t="inlineStr"/>
      <c r="Q381" t="inlineStr"/>
      <c r="R381" t="inlineStr"/>
      <c r="S381" t="inlineStr"/>
      <c r="T381" t="n">
        <v>0</v>
      </c>
      <c r="U381" t="n">
        <v>500000000</v>
      </c>
      <c r="V381" t="inlineStr"/>
      <c r="W381" t="inlineStr">
        <is>
          <t>déterminé</t>
        </is>
      </c>
    </row>
    <row r="382" ht="15" customHeight="1">
      <c r="A382" s="150" t="inlineStr">
        <is>
          <t>PAT et CGA</t>
        </is>
      </c>
      <c r="B382" t="inlineStr">
        <is>
          <t>Aquaculture</t>
        </is>
      </c>
      <c r="C382" t="inlineStr">
        <is>
          <t>Viande chevaline</t>
        </is>
      </c>
      <c r="D382" t="inlineStr">
        <is>
          <t>France</t>
        </is>
      </c>
      <c r="E382" t="inlineStr">
        <is>
          <t>2019</t>
        </is>
      </c>
      <c r="F382" t="inlineStr">
        <is>
          <t>kt</t>
        </is>
      </c>
      <c r="G382" t="inlineStr"/>
      <c r="H382" t="inlineStr"/>
      <c r="I382" t="inlineStr"/>
      <c r="J382" t="inlineStr"/>
      <c r="K382" t="inlineStr"/>
      <c r="L382" t="inlineStr"/>
      <c r="M382" t="inlineStr"/>
      <c r="N382" t="n">
        <v>0</v>
      </c>
      <c r="O382" t="inlineStr"/>
      <c r="P382" t="inlineStr"/>
      <c r="Q382" t="inlineStr"/>
      <c r="R382" t="inlineStr"/>
      <c r="S382" t="inlineStr"/>
      <c r="T382" t="n">
        <v>0</v>
      </c>
      <c r="U382" t="n">
        <v>500000000</v>
      </c>
      <c r="V382" t="inlineStr"/>
      <c r="W382" t="inlineStr">
        <is>
          <t>déterminé</t>
        </is>
      </c>
    </row>
    <row r="383" ht="15" customHeight="1">
      <c r="A383" s="150" t="inlineStr">
        <is>
          <t>PAT et CGA</t>
        </is>
      </c>
      <c r="B383" t="inlineStr">
        <is>
          <t>Energie</t>
        </is>
      </c>
      <c r="C383" t="inlineStr">
        <is>
          <t>Viande chevaline</t>
        </is>
      </c>
      <c r="D383" t="inlineStr">
        <is>
          <t>France</t>
        </is>
      </c>
      <c r="E383" t="inlineStr">
        <is>
          <t>2019</t>
        </is>
      </c>
      <c r="F383" t="inlineStr">
        <is>
          <t>kt</t>
        </is>
      </c>
      <c r="G383" t="inlineStr"/>
      <c r="H383" t="inlineStr"/>
      <c r="I383" t="inlineStr"/>
      <c r="J383" t="inlineStr"/>
      <c r="K383" t="inlineStr"/>
      <c r="L383" t="inlineStr"/>
      <c r="M383" t="inlineStr"/>
      <c r="N383" t="n">
        <v>0.01</v>
      </c>
      <c r="O383" t="inlineStr"/>
      <c r="P383" t="inlineStr"/>
      <c r="Q383" t="inlineStr"/>
      <c r="R383" t="inlineStr"/>
      <c r="S383" t="inlineStr"/>
      <c r="T383" t="n">
        <v>0</v>
      </c>
      <c r="U383" t="n">
        <v>500000000</v>
      </c>
      <c r="V383" t="inlineStr"/>
      <c r="W383" t="inlineStr">
        <is>
          <t>déterminé</t>
        </is>
      </c>
    </row>
    <row r="384" ht="15" customHeight="1">
      <c r="A384" s="150" t="inlineStr">
        <is>
          <t>PAT et CGA</t>
        </is>
      </c>
      <c r="B384" t="inlineStr">
        <is>
          <t>Fertilisation</t>
        </is>
      </c>
      <c r="C384" t="inlineStr">
        <is>
          <t>Viande chevaline</t>
        </is>
      </c>
      <c r="D384" t="inlineStr">
        <is>
          <t>France</t>
        </is>
      </c>
      <c r="E384" t="inlineStr">
        <is>
          <t>2019</t>
        </is>
      </c>
      <c r="F384" t="inlineStr">
        <is>
          <t>kt</t>
        </is>
      </c>
      <c r="G384" t="inlineStr"/>
      <c r="H384" t="inlineStr"/>
      <c r="I384" t="inlineStr"/>
      <c r="J384" t="inlineStr"/>
      <c r="K384" t="inlineStr"/>
      <c r="L384" t="inlineStr"/>
      <c r="M384" t="inlineStr"/>
      <c r="N384" t="n">
        <v>0.01</v>
      </c>
      <c r="O384" t="inlineStr"/>
      <c r="P384" t="inlineStr"/>
      <c r="Q384" t="inlineStr"/>
      <c r="R384" t="inlineStr"/>
      <c r="S384" t="inlineStr"/>
      <c r="T384" t="n">
        <v>0</v>
      </c>
      <c r="U384" t="n">
        <v>500000000</v>
      </c>
      <c r="V384" t="inlineStr"/>
      <c r="W384" t="inlineStr">
        <is>
          <t>déterminé</t>
        </is>
      </c>
    </row>
    <row r="385" ht="15" customHeight="1">
      <c r="A385" s="150" t="inlineStr">
        <is>
          <t>PAT et CGA</t>
        </is>
      </c>
      <c r="B385" t="inlineStr">
        <is>
          <t>Autres industries</t>
        </is>
      </c>
      <c r="C385" t="inlineStr">
        <is>
          <t>Viande chevaline</t>
        </is>
      </c>
      <c r="D385" t="inlineStr">
        <is>
          <t>France</t>
        </is>
      </c>
      <c r="E385" t="inlineStr">
        <is>
          <t>2019</t>
        </is>
      </c>
      <c r="F385" t="inlineStr">
        <is>
          <t>kt</t>
        </is>
      </c>
      <c r="G385" t="inlineStr"/>
      <c r="H385" t="inlineStr"/>
      <c r="I385" t="inlineStr"/>
      <c r="J385" t="inlineStr"/>
      <c r="K385" t="inlineStr"/>
      <c r="L385" t="inlineStr"/>
      <c r="M385" t="inlineStr"/>
      <c r="N385" t="n">
        <v>0.02</v>
      </c>
      <c r="O385" t="inlineStr"/>
      <c r="P385" t="inlineStr"/>
      <c r="Q385" t="inlineStr"/>
      <c r="R385" t="inlineStr"/>
      <c r="S385" t="inlineStr"/>
      <c r="T385" t="n">
        <v>0</v>
      </c>
      <c r="U385" t="n">
        <v>500000000</v>
      </c>
      <c r="V385" t="inlineStr"/>
      <c r="W385" t="inlineStr">
        <is>
          <t>déterminé</t>
        </is>
      </c>
    </row>
    <row r="386" ht="15" customHeight="1">
      <c r="A386" s="150" t="inlineStr">
        <is>
          <t>PAT et CGA</t>
        </is>
      </c>
      <c r="B386" t="inlineStr">
        <is>
          <t>Autres usages (ou usages inconnus)</t>
        </is>
      </c>
      <c r="C386" t="inlineStr">
        <is>
          <t>Viande chevaline</t>
        </is>
      </c>
      <c r="D386" t="inlineStr">
        <is>
          <t>France</t>
        </is>
      </c>
      <c r="E386" t="inlineStr">
        <is>
          <t>2019</t>
        </is>
      </c>
      <c r="F386" t="inlineStr">
        <is>
          <t>kt</t>
        </is>
      </c>
      <c r="G386" t="inlineStr"/>
      <c r="H386" t="inlineStr"/>
      <c r="I386" t="inlineStr"/>
      <c r="J386" t="inlineStr"/>
      <c r="K386" t="inlineStr"/>
      <c r="L386" t="inlineStr"/>
      <c r="M386" t="inlineStr"/>
      <c r="N386" t="n">
        <v>0</v>
      </c>
      <c r="O386" t="inlineStr"/>
      <c r="P386" t="inlineStr"/>
      <c r="Q386" t="inlineStr"/>
      <c r="R386" t="inlineStr"/>
      <c r="S386" t="inlineStr"/>
      <c r="T386" t="n">
        <v>0</v>
      </c>
      <c r="U386" t="n">
        <v>500000000</v>
      </c>
      <c r="V386" t="inlineStr"/>
      <c r="W386" t="inlineStr">
        <is>
          <t>déterminé</t>
        </is>
      </c>
    </row>
    <row r="387" ht="15" customHeight="1">
      <c r="A387" s="150" t="inlineStr">
        <is>
          <t>PAT et CGA</t>
        </is>
      </c>
      <c r="B387" t="inlineStr">
        <is>
          <t>Export</t>
        </is>
      </c>
      <c r="C387" t="inlineStr">
        <is>
          <t>Viande chevaline</t>
        </is>
      </c>
      <c r="D387" t="inlineStr">
        <is>
          <t>France</t>
        </is>
      </c>
      <c r="E387" t="inlineStr">
        <is>
          <t>2019</t>
        </is>
      </c>
      <c r="F387" t="inlineStr">
        <is>
          <t>kt</t>
        </is>
      </c>
      <c r="G387" t="inlineStr"/>
      <c r="H387" t="inlineStr"/>
      <c r="I387" t="inlineStr"/>
      <c r="J387" t="inlineStr"/>
      <c r="K387" t="inlineStr"/>
      <c r="L387" t="inlineStr"/>
      <c r="M387" t="inlineStr"/>
      <c r="N387" t="n">
        <v>0.42</v>
      </c>
      <c r="O387" t="inlineStr"/>
      <c r="P387" t="inlineStr"/>
      <c r="Q387" t="inlineStr"/>
      <c r="R387" t="inlineStr"/>
      <c r="S387" t="inlineStr"/>
      <c r="T387" t="n">
        <v>0</v>
      </c>
      <c r="U387" t="n">
        <v>500000000</v>
      </c>
      <c r="V387" t="inlineStr"/>
      <c r="W387" t="inlineStr">
        <is>
          <t>déterminé</t>
        </is>
      </c>
    </row>
    <row r="388" ht="15" customHeight="1">
      <c r="A388" s="150" t="inlineStr">
        <is>
          <t>PAT et CGA</t>
        </is>
      </c>
      <c r="B388" t="inlineStr">
        <is>
          <t>Autres IAA</t>
        </is>
      </c>
      <c r="C388" t="inlineStr">
        <is>
          <t>Viande chevaline</t>
        </is>
      </c>
      <c r="D388" t="inlineStr">
        <is>
          <t>France</t>
        </is>
      </c>
      <c r="E388" t="inlineStr">
        <is>
          <t>2019</t>
        </is>
      </c>
      <c r="F388" t="inlineStr">
        <is>
          <t>kt</t>
        </is>
      </c>
      <c r="G388" t="inlineStr"/>
      <c r="H388" t="inlineStr"/>
      <c r="I388" t="inlineStr"/>
      <c r="J388" t="inlineStr"/>
      <c r="K388" t="inlineStr"/>
      <c r="L388" t="inlineStr"/>
      <c r="M388" t="inlineStr"/>
      <c r="N388" t="n">
        <v>0.01</v>
      </c>
      <c r="O388" t="inlineStr"/>
      <c r="P388" t="inlineStr"/>
      <c r="Q388" t="inlineStr"/>
      <c r="R388" t="inlineStr"/>
      <c r="S388" t="inlineStr"/>
      <c r="T388" t="n">
        <v>0</v>
      </c>
      <c r="U388" t="n">
        <v>500000000</v>
      </c>
      <c r="V388" t="inlineStr"/>
      <c r="W388" t="inlineStr">
        <is>
          <t>déterminé</t>
        </is>
      </c>
    </row>
    <row r="389" ht="15" customHeight="1">
      <c r="A389" s="150" t="inlineStr">
        <is>
          <t>PAT et CGA</t>
        </is>
      </c>
      <c r="B389" t="inlineStr">
        <is>
          <t>Alimentation humaine</t>
        </is>
      </c>
      <c r="C389" t="inlineStr">
        <is>
          <t>Viande chevaline</t>
        </is>
      </c>
      <c r="D389" t="inlineStr">
        <is>
          <t>France</t>
        </is>
      </c>
      <c r="E389" t="inlineStr">
        <is>
          <t>2019</t>
        </is>
      </c>
      <c r="F389" t="inlineStr">
        <is>
          <t>kt</t>
        </is>
      </c>
      <c r="G389" t="inlineStr"/>
      <c r="H389" t="inlineStr"/>
      <c r="I389" t="inlineStr"/>
      <c r="J389" t="inlineStr"/>
      <c r="K389" t="inlineStr"/>
      <c r="L389" t="inlineStr"/>
      <c r="M389" t="inlineStr"/>
      <c r="N389" t="n">
        <v>0.01</v>
      </c>
      <c r="O389" t="inlineStr"/>
      <c r="P389" t="inlineStr"/>
      <c r="Q389" t="inlineStr"/>
      <c r="R389" t="inlineStr"/>
      <c r="S389" t="inlineStr"/>
      <c r="T389" t="n">
        <v>0</v>
      </c>
      <c r="U389" t="n">
        <v>500000000</v>
      </c>
      <c r="V389" t="inlineStr"/>
      <c r="W389" t="inlineStr">
        <is>
          <t>déterminé</t>
        </is>
      </c>
    </row>
    <row r="390" ht="15" customHeight="1">
      <c r="A390" s="150" t="inlineStr">
        <is>
          <t>PAT et CGA</t>
        </is>
      </c>
      <c r="B390" t="inlineStr">
        <is>
          <t>Usages alimentaires</t>
        </is>
      </c>
      <c r="C390" t="inlineStr">
        <is>
          <t>Viande chevaline</t>
        </is>
      </c>
      <c r="D390" t="inlineStr">
        <is>
          <t>France</t>
        </is>
      </c>
      <c r="E390" t="inlineStr">
        <is>
          <t>2019</t>
        </is>
      </c>
      <c r="F390" t="inlineStr">
        <is>
          <t>kt</t>
        </is>
      </c>
      <c r="G390" t="inlineStr"/>
      <c r="H390" t="inlineStr"/>
      <c r="I390" t="inlineStr"/>
      <c r="J390" t="inlineStr"/>
      <c r="K390" t="inlineStr"/>
      <c r="L390" t="inlineStr"/>
      <c r="M390" t="inlineStr"/>
      <c r="N390" t="n">
        <v>0.18</v>
      </c>
      <c r="O390" t="inlineStr"/>
      <c r="P390" t="inlineStr"/>
      <c r="Q390" t="inlineStr"/>
      <c r="R390" t="inlineStr"/>
      <c r="S390" t="inlineStr"/>
      <c r="T390" t="n">
        <v>0</v>
      </c>
      <c r="U390" t="n">
        <v>500000000</v>
      </c>
      <c r="V390" t="inlineStr"/>
      <c r="W390" t="inlineStr">
        <is>
          <t>déterminé</t>
        </is>
      </c>
    </row>
    <row r="391" ht="15" customHeight="1">
      <c r="A391" s="150" t="inlineStr">
        <is>
          <t>PAT et CGA</t>
        </is>
      </c>
      <c r="B391" t="inlineStr">
        <is>
          <t>Alimentation animale</t>
        </is>
      </c>
      <c r="C391" t="inlineStr">
        <is>
          <t>Viande chevaline</t>
        </is>
      </c>
      <c r="D391" t="inlineStr">
        <is>
          <t>France</t>
        </is>
      </c>
      <c r="E391" t="inlineStr">
        <is>
          <t>2019</t>
        </is>
      </c>
      <c r="F391" t="inlineStr">
        <is>
          <t>kt</t>
        </is>
      </c>
      <c r="G391" t="inlineStr"/>
      <c r="H391" t="inlineStr"/>
      <c r="I391" t="inlineStr"/>
      <c r="J391" t="inlineStr"/>
      <c r="K391" t="inlineStr"/>
      <c r="L391" t="inlineStr"/>
      <c r="M391" t="inlineStr"/>
      <c r="N391" t="n">
        <v>0.16</v>
      </c>
      <c r="O391" t="inlineStr"/>
      <c r="P391" t="inlineStr"/>
      <c r="Q391" t="inlineStr"/>
      <c r="R391" t="inlineStr"/>
      <c r="S391" t="inlineStr"/>
      <c r="T391" t="n">
        <v>0</v>
      </c>
      <c r="U391" t="n">
        <v>500000000</v>
      </c>
      <c r="V391" t="inlineStr"/>
      <c r="W391" t="inlineStr">
        <is>
          <t>déterminé</t>
        </is>
      </c>
    </row>
    <row r="392" ht="15" customHeight="1">
      <c r="A392" s="150" t="inlineStr">
        <is>
          <t>PAT et CGA</t>
        </is>
      </c>
      <c r="B392" t="inlineStr">
        <is>
          <t>Débouchés</t>
        </is>
      </c>
      <c r="C392" t="inlineStr">
        <is>
          <t>Viande chevaline</t>
        </is>
      </c>
      <c r="D392" t="inlineStr">
        <is>
          <t>France</t>
        </is>
      </c>
      <c r="E392" t="inlineStr">
        <is>
          <t>2019</t>
        </is>
      </c>
      <c r="F392" t="inlineStr">
        <is>
          <t>kt</t>
        </is>
      </c>
      <c r="G392" t="inlineStr"/>
      <c r="H392" t="inlineStr"/>
      <c r="I392" t="inlineStr"/>
      <c r="J392" t="inlineStr"/>
      <c r="K392" t="inlineStr"/>
      <c r="L392" t="inlineStr"/>
      <c r="M392" t="inlineStr"/>
      <c r="N392" t="n">
        <v>0.22</v>
      </c>
      <c r="O392" t="inlineStr"/>
      <c r="P392" t="inlineStr"/>
      <c r="Q392" t="inlineStr"/>
      <c r="R392" t="inlineStr"/>
      <c r="S392" t="inlineStr"/>
      <c r="T392" t="n">
        <v>0</v>
      </c>
      <c r="U392" t="n">
        <v>500000000</v>
      </c>
      <c r="V392" t="inlineStr"/>
      <c r="W392" t="inlineStr">
        <is>
          <t>déterminé</t>
        </is>
      </c>
    </row>
    <row r="393" ht="15" customHeight="1">
      <c r="A393" s="150" t="inlineStr">
        <is>
          <t>PAT et CGA</t>
        </is>
      </c>
      <c r="B393" t="inlineStr">
        <is>
          <t>Usages non-alimentaires</t>
        </is>
      </c>
      <c r="C393" t="inlineStr">
        <is>
          <t>Viande chevaline</t>
        </is>
      </c>
      <c r="D393" t="inlineStr">
        <is>
          <t>France</t>
        </is>
      </c>
      <c r="E393" t="inlineStr">
        <is>
          <t>2019</t>
        </is>
      </c>
      <c r="F393" t="inlineStr">
        <is>
          <t>kt</t>
        </is>
      </c>
      <c r="G393" t="inlineStr"/>
      <c r="H393" t="inlineStr"/>
      <c r="I393" t="inlineStr"/>
      <c r="J393" t="inlineStr"/>
      <c r="K393" t="inlineStr"/>
      <c r="L393" t="inlineStr"/>
      <c r="M393" t="inlineStr"/>
      <c r="N393" t="n">
        <v>0.05</v>
      </c>
      <c r="O393" t="inlineStr"/>
      <c r="P393" t="inlineStr"/>
      <c r="Q393" t="inlineStr"/>
      <c r="R393" t="inlineStr"/>
      <c r="S393" t="inlineStr"/>
      <c r="T393" t="n">
        <v>0</v>
      </c>
      <c r="U393" t="n">
        <v>500000000</v>
      </c>
      <c r="V393" t="inlineStr"/>
      <c r="W393" t="inlineStr">
        <is>
          <t>déterminé</t>
        </is>
      </c>
    </row>
    <row r="394" ht="15" customHeight="1">
      <c r="A394" s="150" t="inlineStr">
        <is>
          <t>Protéines animales transformées</t>
        </is>
      </c>
      <c r="B394" t="inlineStr">
        <is>
          <t>Charcuterie industrielle</t>
        </is>
      </c>
      <c r="C394" t="inlineStr">
        <is>
          <t>Viande chevaline</t>
        </is>
      </c>
      <c r="D394" t="inlineStr">
        <is>
          <t>France</t>
        </is>
      </c>
      <c r="E394" t="inlineStr">
        <is>
          <t>2019</t>
        </is>
      </c>
      <c r="F394" t="inlineStr">
        <is>
          <t>kt</t>
        </is>
      </c>
      <c r="G394" t="inlineStr"/>
      <c r="H394" t="inlineStr"/>
      <c r="I394" t="inlineStr"/>
      <c r="J394" t="inlineStr"/>
      <c r="K394" t="inlineStr"/>
      <c r="L394" t="inlineStr"/>
      <c r="M394" t="inlineStr"/>
      <c r="N394" t="n">
        <v>0</v>
      </c>
      <c r="O394" t="n">
        <v>0</v>
      </c>
      <c r="P394" t="n">
        <v>0.01</v>
      </c>
      <c r="Q394" t="inlineStr"/>
      <c r="R394" t="inlineStr"/>
      <c r="S394" t="inlineStr"/>
      <c r="T394" t="n">
        <v>0</v>
      </c>
      <c r="U394" t="n">
        <v>500000000</v>
      </c>
      <c r="V394" t="inlineStr"/>
      <c r="W394" t="inlineStr">
        <is>
          <t>libre</t>
        </is>
      </c>
    </row>
    <row r="395" ht="15" customHeight="1">
      <c r="A395" s="150" t="inlineStr">
        <is>
          <t>Protéines animales transformées</t>
        </is>
      </c>
      <c r="B395" t="inlineStr">
        <is>
          <t>Fabrication de plats préparés</t>
        </is>
      </c>
      <c r="C395" t="inlineStr">
        <is>
          <t>Viande chevaline</t>
        </is>
      </c>
      <c r="D395" t="inlineStr">
        <is>
          <t>France</t>
        </is>
      </c>
      <c r="E395" t="inlineStr">
        <is>
          <t>2019</t>
        </is>
      </c>
      <c r="F395" t="inlineStr">
        <is>
          <t>kt</t>
        </is>
      </c>
      <c r="G395" t="inlineStr"/>
      <c r="H395" t="inlineStr"/>
      <c r="I395" t="inlineStr"/>
      <c r="J395" t="inlineStr"/>
      <c r="K395" t="inlineStr"/>
      <c r="L395" t="inlineStr"/>
      <c r="M395" t="inlineStr"/>
      <c r="N395" t="n">
        <v>0</v>
      </c>
      <c r="O395" t="n">
        <v>0</v>
      </c>
      <c r="P395" t="n">
        <v>0.01</v>
      </c>
      <c r="Q395" t="inlineStr"/>
      <c r="R395" t="inlineStr"/>
      <c r="S395" t="inlineStr"/>
      <c r="T395" t="n">
        <v>0</v>
      </c>
      <c r="U395" t="n">
        <v>500000000</v>
      </c>
      <c r="V395" t="inlineStr"/>
      <c r="W395" t="inlineStr">
        <is>
          <t>libre</t>
        </is>
      </c>
    </row>
    <row r="396" ht="15" customHeight="1">
      <c r="A396" s="150" t="inlineStr">
        <is>
          <t>Protéines animales transformées</t>
        </is>
      </c>
      <c r="B396" t="inlineStr">
        <is>
          <t>Alimentation animale rente</t>
        </is>
      </c>
      <c r="C396" t="inlineStr">
        <is>
          <t>Viande chevaline</t>
        </is>
      </c>
      <c r="D396" t="inlineStr">
        <is>
          <t>France</t>
        </is>
      </c>
      <c r="E396" t="inlineStr">
        <is>
          <t>2019</t>
        </is>
      </c>
      <c r="F396" t="inlineStr">
        <is>
          <t>kt</t>
        </is>
      </c>
      <c r="G396" t="inlineStr">
        <is>
          <t>Valorisation des PAT en alimentation animale rente = 0 kt (SIFCO)</t>
        </is>
      </c>
      <c r="H396" t="inlineStr">
        <is>
          <t>SIFCO</t>
        </is>
      </c>
      <c r="I396" t="inlineStr">
        <is>
          <t>Statistique comprenant également les autres espèces ainsi que les exportations = extrapolation à partir de la production de C3 de chaque espèce et des exportations tous débouchés confondus</t>
        </is>
      </c>
      <c r="J396" t="inlineStr">
        <is>
          <t>Volume</t>
        </is>
      </c>
      <c r="K396" t="inlineStr">
        <is>
          <t>Valorisation des PAT en alimentation animale rente</t>
        </is>
      </c>
      <c r="L396" t="inlineStr">
        <is>
          <t>Coproduits - SIFCO</t>
        </is>
      </c>
      <c r="M396" t="inlineStr">
        <is>
          <t>Très faible</t>
        </is>
      </c>
      <c r="N396" t="n">
        <v>0.01</v>
      </c>
      <c r="O396" t="inlineStr"/>
      <c r="P396" t="inlineStr"/>
      <c r="Q396" t="n">
        <v>0.01</v>
      </c>
      <c r="R396" t="n">
        <v>0</v>
      </c>
      <c r="S396" t="n">
        <v>0.1</v>
      </c>
      <c r="T396" t="n">
        <v>0</v>
      </c>
      <c r="U396" t="n">
        <v>500000000</v>
      </c>
      <c r="V396" t="n">
        <v>0</v>
      </c>
      <c r="W396" t="inlineStr">
        <is>
          <t>mesuré</t>
        </is>
      </c>
    </row>
    <row r="397" ht="15" customHeight="1">
      <c r="A397" s="150" t="inlineStr">
        <is>
          <t>Protéines animales transformées</t>
        </is>
      </c>
      <c r="B397" t="inlineStr">
        <is>
          <t>Petfood</t>
        </is>
      </c>
      <c r="C397" t="inlineStr">
        <is>
          <t>Viande chevaline</t>
        </is>
      </c>
      <c r="D397" t="inlineStr">
        <is>
          <t>France</t>
        </is>
      </c>
      <c r="E397" t="inlineStr">
        <is>
          <t>2019</t>
        </is>
      </c>
      <c r="F397" t="inlineStr">
        <is>
          <t>kt</t>
        </is>
      </c>
      <c r="G397" t="inlineStr">
        <is>
          <t>Valorisation des PAT en petfood = 0 kt (SIFCO)</t>
        </is>
      </c>
      <c r="H397" t="inlineStr">
        <is>
          <t>SIFCO</t>
        </is>
      </c>
      <c r="I397" t="inlineStr">
        <is>
          <t>Statistique comprenant également les autres espèces ainsi que les exportations = extrapolation à partir de la production de C3 de chaque espèce et des exportations tous débouchés confondus</t>
        </is>
      </c>
      <c r="J397" t="inlineStr">
        <is>
          <t>Volume</t>
        </is>
      </c>
      <c r="K397" t="inlineStr">
        <is>
          <t>Valorisation des PAT en petfood</t>
        </is>
      </c>
      <c r="L397" t="inlineStr">
        <is>
          <t>Coproduits - SIFCO</t>
        </is>
      </c>
      <c r="M397" t="inlineStr">
        <is>
          <t>Très faible</t>
        </is>
      </c>
      <c r="N397" t="n">
        <v>0.14</v>
      </c>
      <c r="O397" t="inlineStr"/>
      <c r="P397" t="inlineStr"/>
      <c r="Q397" t="n">
        <v>0.14</v>
      </c>
      <c r="R397" t="n">
        <v>0.01</v>
      </c>
      <c r="S397" t="n">
        <v>0.1</v>
      </c>
      <c r="T397" t="n">
        <v>0</v>
      </c>
      <c r="U397" t="n">
        <v>500000000</v>
      </c>
      <c r="V397" t="n">
        <v>0</v>
      </c>
      <c r="W397" t="inlineStr">
        <is>
          <t>mesuré</t>
        </is>
      </c>
    </row>
    <row r="398" ht="15" customHeight="1">
      <c r="A398" s="150" t="inlineStr">
        <is>
          <t>Protéines animales transformées</t>
        </is>
      </c>
      <c r="B398" t="inlineStr">
        <is>
          <t>Aquaculture</t>
        </is>
      </c>
      <c r="C398" t="inlineStr">
        <is>
          <t>Viande chevaline</t>
        </is>
      </c>
      <c r="D398" t="inlineStr">
        <is>
          <t>France</t>
        </is>
      </c>
      <c r="E398" t="inlineStr">
        <is>
          <t>2019</t>
        </is>
      </c>
      <c r="F398" t="inlineStr">
        <is>
          <t>kt</t>
        </is>
      </c>
      <c r="G398" t="inlineStr">
        <is>
          <t>Valorisation des PAT en aquaculture = 0 kt (SIFCO)</t>
        </is>
      </c>
      <c r="H398" t="inlineStr">
        <is>
          <t>SIFCO</t>
        </is>
      </c>
      <c r="I398" t="inlineStr">
        <is>
          <t>Statistique comprenant également les autres espèces ainsi que les exportations = extrapolation à partir de la production de C3 de chaque espèce et des exportations tous débouchés confondus</t>
        </is>
      </c>
      <c r="J398" t="inlineStr">
        <is>
          <t>Volume</t>
        </is>
      </c>
      <c r="K398" t="inlineStr">
        <is>
          <t>Valorisation des PAT en aquaculture</t>
        </is>
      </c>
      <c r="L398" t="inlineStr">
        <is>
          <t>Coproduits - SIFCO</t>
        </is>
      </c>
      <c r="M398" t="inlineStr">
        <is>
          <t>Très faible</t>
        </is>
      </c>
      <c r="N398" t="n">
        <v>0</v>
      </c>
      <c r="O398" t="inlineStr"/>
      <c r="P398" t="inlineStr"/>
      <c r="Q398" t="n">
        <v>0</v>
      </c>
      <c r="R398" t="n">
        <v>0</v>
      </c>
      <c r="S398" t="n">
        <v>0.1</v>
      </c>
      <c r="T398" t="n">
        <v>0</v>
      </c>
      <c r="U398" t="n">
        <v>500000000</v>
      </c>
      <c r="V398" t="n">
        <v>0</v>
      </c>
      <c r="W398" t="inlineStr">
        <is>
          <t>mesuré</t>
        </is>
      </c>
    </row>
    <row r="399" ht="15" customHeight="1">
      <c r="A399" s="150" t="inlineStr">
        <is>
          <t>Protéines animales transformées</t>
        </is>
      </c>
      <c r="B399" t="inlineStr">
        <is>
          <t>Energie</t>
        </is>
      </c>
      <c r="C399" t="inlineStr">
        <is>
          <t>Viande chevaline</t>
        </is>
      </c>
      <c r="D399" t="inlineStr">
        <is>
          <t>France</t>
        </is>
      </c>
      <c r="E399" t="inlineStr">
        <is>
          <t>2019</t>
        </is>
      </c>
      <c r="F399" t="inlineStr">
        <is>
          <t>kt</t>
        </is>
      </c>
      <c r="G399" t="inlineStr">
        <is>
          <t>Valorisation des PAT en énergie = 0 kt (SIFCO)</t>
        </is>
      </c>
      <c r="H399" t="inlineStr">
        <is>
          <t>SIFCO</t>
        </is>
      </c>
      <c r="I399" t="inlineStr">
        <is>
          <t>Statistique comprenant également les autres espèces ainsi que les exportations = extrapolation à partir de la production de C3 de chaque espèce et des exportations tous débouchés confondus</t>
        </is>
      </c>
      <c r="J399" t="inlineStr">
        <is>
          <t>Volume</t>
        </is>
      </c>
      <c r="K399" t="inlineStr">
        <is>
          <t>Valorisation des PAT en énergie</t>
        </is>
      </c>
      <c r="L399" t="inlineStr">
        <is>
          <t>Coproduits - SIFCO</t>
        </is>
      </c>
      <c r="M399" t="inlineStr">
        <is>
          <t>Très faible</t>
        </is>
      </c>
      <c r="N399" t="n">
        <v>0</v>
      </c>
      <c r="O399" t="inlineStr"/>
      <c r="P399" t="inlineStr"/>
      <c r="Q399" t="n">
        <v>0</v>
      </c>
      <c r="R399" t="n">
        <v>0</v>
      </c>
      <c r="S399" t="n">
        <v>0.1</v>
      </c>
      <c r="T399" t="n">
        <v>0</v>
      </c>
      <c r="U399" t="n">
        <v>500000000</v>
      </c>
      <c r="V399" t="n">
        <v>0</v>
      </c>
      <c r="W399" t="inlineStr">
        <is>
          <t>mesuré</t>
        </is>
      </c>
    </row>
    <row r="400" ht="15" customHeight="1">
      <c r="A400" s="150" t="inlineStr">
        <is>
          <t>Protéines animales transformées</t>
        </is>
      </c>
      <c r="B400" t="inlineStr">
        <is>
          <t>Fertilisation</t>
        </is>
      </c>
      <c r="C400" t="inlineStr">
        <is>
          <t>Viande chevaline</t>
        </is>
      </c>
      <c r="D400" t="inlineStr">
        <is>
          <t>France</t>
        </is>
      </c>
      <c r="E400" t="inlineStr">
        <is>
          <t>2019</t>
        </is>
      </c>
      <c r="F400" t="inlineStr">
        <is>
          <t>kt</t>
        </is>
      </c>
      <c r="G400" t="inlineStr">
        <is>
          <t>Valorisation des PAT en fertilisation = 0 kt (SIFCO)</t>
        </is>
      </c>
      <c r="H400" t="inlineStr">
        <is>
          <t>SIFCO</t>
        </is>
      </c>
      <c r="I400" t="inlineStr">
        <is>
          <t>Statistique comprenant également les autres espèces ainsi que les exportations = extrapolation à partir de la production de C3 de chaque espèce et des exportations tous débouchés confondus</t>
        </is>
      </c>
      <c r="J400" t="inlineStr">
        <is>
          <t>Volume</t>
        </is>
      </c>
      <c r="K400" t="inlineStr">
        <is>
          <t>Valorisation des PAT en fertilisation</t>
        </is>
      </c>
      <c r="L400" t="inlineStr">
        <is>
          <t>Coproduits - SIFCO</t>
        </is>
      </c>
      <c r="M400" t="inlineStr">
        <is>
          <t>Très faible</t>
        </is>
      </c>
      <c r="N400" t="n">
        <v>0.01</v>
      </c>
      <c r="O400" t="inlineStr"/>
      <c r="P400" t="inlineStr"/>
      <c r="Q400" t="n">
        <v>0.01</v>
      </c>
      <c r="R400" t="n">
        <v>0</v>
      </c>
      <c r="S400" t="n">
        <v>0.1</v>
      </c>
      <c r="T400" t="n">
        <v>0</v>
      </c>
      <c r="U400" t="n">
        <v>500000000</v>
      </c>
      <c r="V400" t="n">
        <v>0</v>
      </c>
      <c r="W400" t="inlineStr">
        <is>
          <t>mesuré</t>
        </is>
      </c>
    </row>
    <row r="401" ht="15" customHeight="1">
      <c r="A401" s="150" t="inlineStr">
        <is>
          <t>Protéines animales transformées</t>
        </is>
      </c>
      <c r="B401" t="inlineStr">
        <is>
          <t>Autres industries</t>
        </is>
      </c>
      <c r="C401" t="inlineStr">
        <is>
          <t>Viande chevaline</t>
        </is>
      </c>
      <c r="D401" t="inlineStr">
        <is>
          <t>France</t>
        </is>
      </c>
      <c r="E401" t="inlineStr">
        <is>
          <t>2019</t>
        </is>
      </c>
      <c r="F401" t="inlineStr">
        <is>
          <t>kt</t>
        </is>
      </c>
      <c r="G401" t="inlineStr">
        <is>
          <t>Valorisation des PAT par les autres industries = 0 kt (SIFCO)</t>
        </is>
      </c>
      <c r="H401" t="inlineStr">
        <is>
          <t>SIFCO</t>
        </is>
      </c>
      <c r="I401" t="inlineStr">
        <is>
          <t>Statistique comprenant également les autres espèces ainsi que les exportations = extrapolation à partir de la production de C3 de chaque espèce et des exportations tous débouchés confondus</t>
        </is>
      </c>
      <c r="J401" t="inlineStr">
        <is>
          <t>Volume</t>
        </is>
      </c>
      <c r="K401" t="inlineStr">
        <is>
          <t>Valorisation des PAT par les autres industries</t>
        </is>
      </c>
      <c r="L401" t="inlineStr">
        <is>
          <t>Coproduits - SIFCO</t>
        </is>
      </c>
      <c r="M401" t="inlineStr">
        <is>
          <t>Très faible</t>
        </is>
      </c>
      <c r="N401" t="n">
        <v>-0</v>
      </c>
      <c r="O401" t="inlineStr"/>
      <c r="P401" t="inlineStr"/>
      <c r="Q401" t="n">
        <v>0</v>
      </c>
      <c r="R401" t="n">
        <v>0</v>
      </c>
      <c r="S401" t="inlineStr"/>
      <c r="T401" t="n">
        <v>0</v>
      </c>
      <c r="U401" t="n">
        <v>500000000</v>
      </c>
      <c r="V401" t="n">
        <v>0</v>
      </c>
      <c r="W401" t="inlineStr">
        <is>
          <t>mesuré</t>
        </is>
      </c>
    </row>
    <row r="402" ht="15" customHeight="1">
      <c r="A402" s="150" t="inlineStr">
        <is>
          <t>Protéines animales transformées</t>
        </is>
      </c>
      <c r="B402" t="inlineStr">
        <is>
          <t>Autres usages (ou usages inconnus)</t>
        </is>
      </c>
      <c r="C402" t="inlineStr">
        <is>
          <t>Viande chevaline</t>
        </is>
      </c>
      <c r="D402" t="inlineStr">
        <is>
          <t>France</t>
        </is>
      </c>
      <c r="E402" t="inlineStr">
        <is>
          <t>2019</t>
        </is>
      </c>
      <c r="F402" t="inlineStr">
        <is>
          <t>kt</t>
        </is>
      </c>
      <c r="G402" t="inlineStr">
        <is>
          <t>Valorisation des PAT pour d'autres usages = 0 kt (SIFCO)</t>
        </is>
      </c>
      <c r="H402" t="inlineStr">
        <is>
          <t>SIFCO</t>
        </is>
      </c>
      <c r="I402" t="inlineStr">
        <is>
          <t>Statistique comprenant également les autres espèces ainsi que les exportations = extrapolation à partir de la production de C3 de chaque espèce et des exportations tous débouchés confondus</t>
        </is>
      </c>
      <c r="J402" t="inlineStr">
        <is>
          <t>Volume</t>
        </is>
      </c>
      <c r="K402" t="inlineStr">
        <is>
          <t>Valorisation des PAT pour d'autres usages</t>
        </is>
      </c>
      <c r="L402" t="inlineStr">
        <is>
          <t>Coproduits - SIFCO</t>
        </is>
      </c>
      <c r="M402" t="inlineStr">
        <is>
          <t>Très faible</t>
        </is>
      </c>
      <c r="N402" t="n">
        <v>-0</v>
      </c>
      <c r="O402" t="inlineStr"/>
      <c r="P402" t="inlineStr"/>
      <c r="Q402" t="n">
        <v>0</v>
      </c>
      <c r="R402" t="n">
        <v>0</v>
      </c>
      <c r="S402" t="inlineStr"/>
      <c r="T402" t="n">
        <v>0</v>
      </c>
      <c r="U402" t="n">
        <v>500000000</v>
      </c>
      <c r="V402" t="n">
        <v>0</v>
      </c>
      <c r="W402" t="inlineStr">
        <is>
          <t>mesuré</t>
        </is>
      </c>
    </row>
    <row r="403" ht="15" customHeight="1">
      <c r="A403" s="150" t="inlineStr">
        <is>
          <t>Protéines animales transformées</t>
        </is>
      </c>
      <c r="B403" t="inlineStr">
        <is>
          <t>Export</t>
        </is>
      </c>
      <c r="C403" t="inlineStr">
        <is>
          <t>Viande chevaline</t>
        </is>
      </c>
      <c r="D403" t="inlineStr">
        <is>
          <t>France</t>
        </is>
      </c>
      <c r="E403" t="inlineStr">
        <is>
          <t>2019</t>
        </is>
      </c>
      <c r="F403" t="inlineStr">
        <is>
          <t>kt</t>
        </is>
      </c>
      <c r="G403" t="inlineStr">
        <is>
          <t>Part de PAT exportées = 58 % (SIFCO)</t>
        </is>
      </c>
      <c r="H403" t="inlineStr">
        <is>
          <t>SIFCO</t>
        </is>
      </c>
      <c r="I403" t="inlineStr">
        <is>
          <t>Extrapolation à partir des exportations tous débouchés confondus</t>
        </is>
      </c>
      <c r="J403" t="inlineStr">
        <is>
          <t>Répartition</t>
        </is>
      </c>
      <c r="K403" t="inlineStr">
        <is>
          <t>Part de PAT exportées</t>
        </is>
      </c>
      <c r="L403" t="inlineStr">
        <is>
          <t>Coproduits - SIFCO</t>
        </is>
      </c>
      <c r="M403" t="inlineStr">
        <is>
          <t>Très faible</t>
        </is>
      </c>
      <c r="N403" t="n">
        <v>0.23</v>
      </c>
      <c r="O403" t="inlineStr"/>
      <c r="P403" t="inlineStr"/>
      <c r="Q403" t="inlineStr"/>
      <c r="R403" t="inlineStr"/>
      <c r="S403" t="inlineStr"/>
      <c r="T403" t="n">
        <v>0</v>
      </c>
      <c r="U403" t="n">
        <v>500000000</v>
      </c>
      <c r="V403" t="inlineStr"/>
      <c r="W403" t="inlineStr">
        <is>
          <t>déterminé</t>
        </is>
      </c>
    </row>
    <row r="404" ht="15" customHeight="1">
      <c r="A404" s="150" t="inlineStr">
        <is>
          <t>Protéines animales transformées</t>
        </is>
      </c>
      <c r="B404" t="inlineStr">
        <is>
          <t>Autres IAA</t>
        </is>
      </c>
      <c r="C404" t="inlineStr">
        <is>
          <t>Viande chevaline</t>
        </is>
      </c>
      <c r="D404" t="inlineStr">
        <is>
          <t>France</t>
        </is>
      </c>
      <c r="E404" t="inlineStr">
        <is>
          <t>2019</t>
        </is>
      </c>
      <c r="F404" t="inlineStr">
        <is>
          <t>kt</t>
        </is>
      </c>
      <c r="G404" t="inlineStr">
        <is>
          <t>Valorisation des PAT par les autres IAA = 0 kt (SIFCO)</t>
        </is>
      </c>
      <c r="H404" t="inlineStr">
        <is>
          <t>SIFCO</t>
        </is>
      </c>
      <c r="I404" t="inlineStr">
        <is>
          <t>Statistique comprenant également les autres espèces ainsi que les exportations = extrapolation à partir de la production de C3 de chaque espèce et des exportations tous débouchés confondus</t>
        </is>
      </c>
      <c r="J404" t="inlineStr">
        <is>
          <t>Volume</t>
        </is>
      </c>
      <c r="K404" t="inlineStr">
        <is>
          <t>Valorisation des PAT par les autres IAA</t>
        </is>
      </c>
      <c r="L404" t="inlineStr">
        <is>
          <t>Coproduits - SIFCO</t>
        </is>
      </c>
      <c r="M404" t="inlineStr">
        <is>
          <t>Très faible</t>
        </is>
      </c>
      <c r="N404" t="n">
        <v>0.01</v>
      </c>
      <c r="O404" t="inlineStr"/>
      <c r="P404" t="inlineStr"/>
      <c r="Q404" t="n">
        <v>0.01</v>
      </c>
      <c r="R404" t="n">
        <v>0</v>
      </c>
      <c r="S404" t="n">
        <v>0.1</v>
      </c>
      <c r="T404" t="n">
        <v>0</v>
      </c>
      <c r="U404" t="n">
        <v>500000000</v>
      </c>
      <c r="V404" t="n">
        <v>0</v>
      </c>
      <c r="W404" t="inlineStr">
        <is>
          <t>mesuré</t>
        </is>
      </c>
    </row>
    <row r="405" ht="15" customHeight="1">
      <c r="A405" s="150" t="inlineStr">
        <is>
          <t>Protéines animales transformées</t>
        </is>
      </c>
      <c r="B405" t="inlineStr">
        <is>
          <t>Alimentation humaine</t>
        </is>
      </c>
      <c r="C405" t="inlineStr">
        <is>
          <t>Viande chevaline</t>
        </is>
      </c>
      <c r="D405" t="inlineStr">
        <is>
          <t>France</t>
        </is>
      </c>
      <c r="E405" t="inlineStr">
        <is>
          <t>2019</t>
        </is>
      </c>
      <c r="F405" t="inlineStr">
        <is>
          <t>kt</t>
        </is>
      </c>
      <c r="G405" t="inlineStr"/>
      <c r="H405" t="inlineStr"/>
      <c r="I405" t="inlineStr"/>
      <c r="J405" t="inlineStr"/>
      <c r="K405" t="inlineStr"/>
      <c r="L405" t="inlineStr"/>
      <c r="M405" t="inlineStr"/>
      <c r="N405" t="n">
        <v>0.01</v>
      </c>
      <c r="O405" t="inlineStr"/>
      <c r="P405" t="inlineStr"/>
      <c r="Q405" t="inlineStr"/>
      <c r="R405" t="inlineStr"/>
      <c r="S405" t="inlineStr"/>
      <c r="T405" t="n">
        <v>0</v>
      </c>
      <c r="U405" t="n">
        <v>500000000</v>
      </c>
      <c r="V405" t="inlineStr"/>
      <c r="W405" t="inlineStr">
        <is>
          <t>déterminé</t>
        </is>
      </c>
    </row>
    <row r="406" ht="15" customHeight="1">
      <c r="A406" s="150" t="inlineStr">
        <is>
          <t>Protéines animales transformées</t>
        </is>
      </c>
      <c r="B406" t="inlineStr">
        <is>
          <t>Usages alimentaires</t>
        </is>
      </c>
      <c r="C406" t="inlineStr">
        <is>
          <t>Viande chevaline</t>
        </is>
      </c>
      <c r="D406" t="inlineStr">
        <is>
          <t>France</t>
        </is>
      </c>
      <c r="E406" t="inlineStr">
        <is>
          <t>2019</t>
        </is>
      </c>
      <c r="F406" t="inlineStr">
        <is>
          <t>kt</t>
        </is>
      </c>
      <c r="G406" t="inlineStr"/>
      <c r="H406" t="inlineStr"/>
      <c r="I406" t="inlineStr"/>
      <c r="J406" t="inlineStr"/>
      <c r="K406" t="inlineStr"/>
      <c r="L406" t="inlineStr"/>
      <c r="M406" t="inlineStr"/>
      <c r="N406" t="n">
        <v>0.16</v>
      </c>
      <c r="O406" t="inlineStr"/>
      <c r="P406" t="inlineStr"/>
      <c r="Q406" t="inlineStr"/>
      <c r="R406" t="inlineStr"/>
      <c r="S406" t="inlineStr"/>
      <c r="T406" t="n">
        <v>0</v>
      </c>
      <c r="U406" t="n">
        <v>500000000</v>
      </c>
      <c r="V406" t="inlineStr"/>
      <c r="W406" t="inlineStr">
        <is>
          <t>déterminé</t>
        </is>
      </c>
    </row>
    <row r="407" ht="15" customHeight="1">
      <c r="A407" s="150" t="inlineStr">
        <is>
          <t>Protéines animales transformées</t>
        </is>
      </c>
      <c r="B407" t="inlineStr">
        <is>
          <t>Alimentation animale</t>
        </is>
      </c>
      <c r="C407" t="inlineStr">
        <is>
          <t>Viande chevaline</t>
        </is>
      </c>
      <c r="D407" t="inlineStr">
        <is>
          <t>France</t>
        </is>
      </c>
      <c r="E407" t="inlineStr">
        <is>
          <t>2019</t>
        </is>
      </c>
      <c r="F407" t="inlineStr">
        <is>
          <t>kt</t>
        </is>
      </c>
      <c r="G407" t="inlineStr"/>
      <c r="H407" t="inlineStr"/>
      <c r="I407" t="inlineStr"/>
      <c r="J407" t="inlineStr"/>
      <c r="K407" t="inlineStr"/>
      <c r="L407" t="inlineStr"/>
      <c r="M407" t="inlineStr"/>
      <c r="N407" t="n">
        <v>0.15</v>
      </c>
      <c r="O407" t="inlineStr"/>
      <c r="P407" t="inlineStr"/>
      <c r="Q407" t="inlineStr"/>
      <c r="R407" t="inlineStr"/>
      <c r="S407" t="inlineStr"/>
      <c r="T407" t="n">
        <v>0</v>
      </c>
      <c r="U407" t="n">
        <v>500000000</v>
      </c>
      <c r="V407" t="inlineStr"/>
      <c r="W407" t="inlineStr">
        <is>
          <t>déterminé</t>
        </is>
      </c>
    </row>
    <row r="408" ht="15" customHeight="1">
      <c r="A408" s="150" t="inlineStr">
        <is>
          <t>Protéines animales transformées</t>
        </is>
      </c>
      <c r="B408" t="inlineStr">
        <is>
          <t>Débouchés</t>
        </is>
      </c>
      <c r="C408" t="inlineStr">
        <is>
          <t>Viande chevaline</t>
        </is>
      </c>
      <c r="D408" t="inlineStr">
        <is>
          <t>France</t>
        </is>
      </c>
      <c r="E408" t="inlineStr">
        <is>
          <t>2019</t>
        </is>
      </c>
      <c r="F408" t="inlineStr">
        <is>
          <t>kt</t>
        </is>
      </c>
      <c r="G408" t="inlineStr"/>
      <c r="H408" t="inlineStr"/>
      <c r="I408" t="inlineStr"/>
      <c r="J408" t="inlineStr"/>
      <c r="K408" t="inlineStr"/>
      <c r="L408" t="inlineStr"/>
      <c r="M408" t="inlineStr"/>
      <c r="N408" t="n">
        <v>0.17</v>
      </c>
      <c r="O408" t="inlineStr"/>
      <c r="P408" t="inlineStr"/>
      <c r="Q408" t="inlineStr"/>
      <c r="R408" t="inlineStr"/>
      <c r="S408" t="inlineStr"/>
      <c r="T408" t="n">
        <v>0</v>
      </c>
      <c r="U408" t="n">
        <v>500000000</v>
      </c>
      <c r="V408" t="inlineStr"/>
      <c r="W408" t="inlineStr">
        <is>
          <t>déterminé</t>
        </is>
      </c>
    </row>
    <row r="409" ht="15" customHeight="1">
      <c r="A409" s="150" t="inlineStr">
        <is>
          <t>Protéines animales transformées</t>
        </is>
      </c>
      <c r="B409" t="inlineStr">
        <is>
          <t>Usages non-alimentaires</t>
        </is>
      </c>
      <c r="C409" t="inlineStr">
        <is>
          <t>Viande chevaline</t>
        </is>
      </c>
      <c r="D409" t="inlineStr">
        <is>
          <t>France</t>
        </is>
      </c>
      <c r="E409" t="inlineStr">
        <is>
          <t>2019</t>
        </is>
      </c>
      <c r="F409" t="inlineStr">
        <is>
          <t>kt</t>
        </is>
      </c>
      <c r="G409" t="inlineStr"/>
      <c r="H409" t="inlineStr"/>
      <c r="I409" t="inlineStr"/>
      <c r="J409" t="inlineStr"/>
      <c r="K409" t="inlineStr"/>
      <c r="L409" t="inlineStr"/>
      <c r="M409" t="inlineStr"/>
      <c r="N409" t="n">
        <v>0.01</v>
      </c>
      <c r="O409" t="inlineStr"/>
      <c r="P409" t="inlineStr"/>
      <c r="Q409" t="inlineStr"/>
      <c r="R409" t="inlineStr"/>
      <c r="S409" t="inlineStr"/>
      <c r="T409" t="n">
        <v>0</v>
      </c>
      <c r="U409" t="n">
        <v>500000000</v>
      </c>
      <c r="V409" t="inlineStr"/>
      <c r="W409" t="inlineStr">
        <is>
          <t>déterminé</t>
        </is>
      </c>
    </row>
    <row r="410" ht="15" customHeight="1">
      <c r="A410" s="150" t="inlineStr">
        <is>
          <t>Corps gras animaux</t>
        </is>
      </c>
      <c r="B410" t="inlineStr">
        <is>
          <t>Charcuterie industrielle</t>
        </is>
      </c>
      <c r="C410" t="inlineStr">
        <is>
          <t>Viande chevaline</t>
        </is>
      </c>
      <c r="D410" t="inlineStr">
        <is>
          <t>France</t>
        </is>
      </c>
      <c r="E410" t="inlineStr">
        <is>
          <t>2019</t>
        </is>
      </c>
      <c r="F410" t="inlineStr">
        <is>
          <t>kt</t>
        </is>
      </c>
      <c r="G410" t="inlineStr"/>
      <c r="H410" t="inlineStr"/>
      <c r="I410" t="inlineStr"/>
      <c r="J410" t="inlineStr"/>
      <c r="K410" t="inlineStr"/>
      <c r="L410" t="inlineStr"/>
      <c r="M410" t="inlineStr"/>
      <c r="N410" t="n">
        <v>0</v>
      </c>
      <c r="O410" t="n">
        <v>0</v>
      </c>
      <c r="P410" t="n">
        <v>0</v>
      </c>
      <c r="Q410" t="inlineStr"/>
      <c r="R410" t="inlineStr"/>
      <c r="S410" t="inlineStr"/>
      <c r="T410" t="n">
        <v>0</v>
      </c>
      <c r="U410" t="n">
        <v>500000000</v>
      </c>
      <c r="V410" t="inlineStr"/>
      <c r="W410" t="inlineStr">
        <is>
          <t>libre</t>
        </is>
      </c>
    </row>
    <row r="411" ht="15" customHeight="1">
      <c r="A411" s="150" t="inlineStr">
        <is>
          <t>Corps gras animaux</t>
        </is>
      </c>
      <c r="B411" t="inlineStr">
        <is>
          <t>Fabrication de plats préparés</t>
        </is>
      </c>
      <c r="C411" t="inlineStr">
        <is>
          <t>Viande chevaline</t>
        </is>
      </c>
      <c r="D411" t="inlineStr">
        <is>
          <t>France</t>
        </is>
      </c>
      <c r="E411" t="inlineStr">
        <is>
          <t>2019</t>
        </is>
      </c>
      <c r="F411" t="inlineStr">
        <is>
          <t>kt</t>
        </is>
      </c>
      <c r="G411" t="inlineStr"/>
      <c r="H411" t="inlineStr"/>
      <c r="I411" t="inlineStr"/>
      <c r="J411" t="inlineStr"/>
      <c r="K411" t="inlineStr"/>
      <c r="L411" t="inlineStr"/>
      <c r="M411" t="inlineStr"/>
      <c r="N411" t="n">
        <v>0</v>
      </c>
      <c r="O411" t="n">
        <v>0</v>
      </c>
      <c r="P411" t="n">
        <v>0</v>
      </c>
      <c r="Q411" t="inlineStr"/>
      <c r="R411" t="inlineStr"/>
      <c r="S411" t="inlineStr"/>
      <c r="T411" t="n">
        <v>0</v>
      </c>
      <c r="U411" t="n">
        <v>500000000</v>
      </c>
      <c r="V411" t="inlineStr"/>
      <c r="W411" t="inlineStr">
        <is>
          <t>libre</t>
        </is>
      </c>
    </row>
    <row r="412" ht="15" customHeight="1">
      <c r="A412" s="150" t="inlineStr">
        <is>
          <t>Corps gras animaux</t>
        </is>
      </c>
      <c r="B412" t="inlineStr">
        <is>
          <t>Alimentation animale rente</t>
        </is>
      </c>
      <c r="C412" t="inlineStr">
        <is>
          <t>Viande chevaline</t>
        </is>
      </c>
      <c r="D412" t="inlineStr">
        <is>
          <t>France</t>
        </is>
      </c>
      <c r="E412" t="inlineStr">
        <is>
          <t>2019</t>
        </is>
      </c>
      <c r="F412" t="inlineStr">
        <is>
          <t>kt</t>
        </is>
      </c>
      <c r="G412" t="inlineStr">
        <is>
          <t>Valorisation des CGA en alimentation animale rente = 0 kt (SIFCO)</t>
        </is>
      </c>
      <c r="H412" t="inlineStr">
        <is>
          <t>SIFCO</t>
        </is>
      </c>
      <c r="I412" t="inlineStr">
        <is>
          <t>Statistique comprenant également les autres espèces ainsi que les exportations = extrapolation à partir de la production de C3 de chaque espèce et des exportations tous débouchés confondus</t>
        </is>
      </c>
      <c r="J412" t="inlineStr">
        <is>
          <t>Volume</t>
        </is>
      </c>
      <c r="K412" t="inlineStr">
        <is>
          <t>Valorisation des CGA en alimentation animale rente</t>
        </is>
      </c>
      <c r="L412" t="inlineStr">
        <is>
          <t>Coproduits - SIFCO</t>
        </is>
      </c>
      <c r="M412" t="inlineStr">
        <is>
          <t>Très faible</t>
        </is>
      </c>
      <c r="N412" t="n">
        <v>0</v>
      </c>
      <c r="O412" t="inlineStr"/>
      <c r="P412" t="inlineStr"/>
      <c r="Q412" t="n">
        <v>0</v>
      </c>
      <c r="R412" t="n">
        <v>0</v>
      </c>
      <c r="S412" t="n">
        <v>0.1</v>
      </c>
      <c r="T412" t="n">
        <v>0</v>
      </c>
      <c r="U412" t="n">
        <v>500000000</v>
      </c>
      <c r="V412" t="n">
        <v>0</v>
      </c>
      <c r="W412" t="inlineStr">
        <is>
          <t>mesuré</t>
        </is>
      </c>
    </row>
    <row r="413" ht="15" customHeight="1">
      <c r="A413" s="150" t="inlineStr">
        <is>
          <t>Corps gras animaux</t>
        </is>
      </c>
      <c r="B413" t="inlineStr">
        <is>
          <t>Petfood</t>
        </is>
      </c>
      <c r="C413" t="inlineStr">
        <is>
          <t>Viande chevaline</t>
        </is>
      </c>
      <c r="D413" t="inlineStr">
        <is>
          <t>France</t>
        </is>
      </c>
      <c r="E413" t="inlineStr">
        <is>
          <t>2019</t>
        </is>
      </c>
      <c r="F413" t="inlineStr">
        <is>
          <t>kt</t>
        </is>
      </c>
      <c r="G413" t="inlineStr">
        <is>
          <t>Valorisation des CGA en petfood = 0 kt (SIFCO)</t>
        </is>
      </c>
      <c r="H413" t="inlineStr">
        <is>
          <t>SIFCO</t>
        </is>
      </c>
      <c r="I413" t="inlineStr">
        <is>
          <t>Statistique comprenant également les autres espèces ainsi que les exportations = extrapolation à partir de la production de C3 de chaque espèce et des exportations tous débouchés confondus</t>
        </is>
      </c>
      <c r="J413" t="inlineStr">
        <is>
          <t>Volume</t>
        </is>
      </c>
      <c r="K413" t="inlineStr">
        <is>
          <t>Valorisation des CGA en petfood</t>
        </is>
      </c>
      <c r="L413" t="inlineStr">
        <is>
          <t>Coproduits - SIFCO</t>
        </is>
      </c>
      <c r="M413" t="inlineStr">
        <is>
          <t>Très faible</t>
        </is>
      </c>
      <c r="N413" t="n">
        <v>0.01</v>
      </c>
      <c r="O413" t="inlineStr"/>
      <c r="P413" t="inlineStr"/>
      <c r="Q413" t="n">
        <v>0.01</v>
      </c>
      <c r="R413" t="n">
        <v>0</v>
      </c>
      <c r="S413" t="n">
        <v>0.1</v>
      </c>
      <c r="T413" t="n">
        <v>0</v>
      </c>
      <c r="U413" t="n">
        <v>500000000</v>
      </c>
      <c r="V413" t="n">
        <v>0</v>
      </c>
      <c r="W413" t="inlineStr">
        <is>
          <t>mesuré</t>
        </is>
      </c>
    </row>
    <row r="414" ht="15" customHeight="1">
      <c r="A414" s="150" t="inlineStr">
        <is>
          <t>Corps gras animaux</t>
        </is>
      </c>
      <c r="B414" t="inlineStr">
        <is>
          <t>Aquaculture</t>
        </is>
      </c>
      <c r="C414" t="inlineStr">
        <is>
          <t>Viande chevaline</t>
        </is>
      </c>
      <c r="D414" t="inlineStr">
        <is>
          <t>France</t>
        </is>
      </c>
      <c r="E414" t="inlineStr">
        <is>
          <t>2019</t>
        </is>
      </c>
      <c r="F414" t="inlineStr">
        <is>
          <t>kt</t>
        </is>
      </c>
      <c r="G414" t="inlineStr">
        <is>
          <t>Valorisation des CGA en aquaculture = 0 kt (SIFCO)</t>
        </is>
      </c>
      <c r="H414" t="inlineStr">
        <is>
          <t>SIFCO</t>
        </is>
      </c>
      <c r="I414" t="inlineStr">
        <is>
          <t>Statistique comprenant également les autres espèces ainsi que les exportations = extrapolation à partir de la production de C3 de chaque espèce et des exportations tous débouchés confondus</t>
        </is>
      </c>
      <c r="J414" t="inlineStr">
        <is>
          <t>Volume</t>
        </is>
      </c>
      <c r="K414" t="inlineStr">
        <is>
          <t>Valorisation des CGA en aquaculture</t>
        </is>
      </c>
      <c r="L414" t="inlineStr">
        <is>
          <t>Coproduits - SIFCO</t>
        </is>
      </c>
      <c r="M414" t="inlineStr">
        <is>
          <t>Très faible</t>
        </is>
      </c>
      <c r="N414" t="n">
        <v>0</v>
      </c>
      <c r="O414" t="inlineStr"/>
      <c r="P414" t="inlineStr"/>
      <c r="Q414" t="n">
        <v>0</v>
      </c>
      <c r="R414" t="n">
        <v>0</v>
      </c>
      <c r="S414" t="n">
        <v>0.1</v>
      </c>
      <c r="T414" t="n">
        <v>0</v>
      </c>
      <c r="U414" t="n">
        <v>500000000</v>
      </c>
      <c r="V414" t="n">
        <v>0</v>
      </c>
      <c r="W414" t="inlineStr">
        <is>
          <t>mesuré</t>
        </is>
      </c>
    </row>
    <row r="415" ht="15" customHeight="1">
      <c r="A415" s="150" t="inlineStr">
        <is>
          <t>Corps gras animaux</t>
        </is>
      </c>
      <c r="B415" t="inlineStr">
        <is>
          <t>Energie</t>
        </is>
      </c>
      <c r="C415" t="inlineStr">
        <is>
          <t>Viande chevaline</t>
        </is>
      </c>
      <c r="D415" t="inlineStr">
        <is>
          <t>France</t>
        </is>
      </c>
      <c r="E415" t="inlineStr">
        <is>
          <t>2019</t>
        </is>
      </c>
      <c r="F415" t="inlineStr">
        <is>
          <t>kt</t>
        </is>
      </c>
      <c r="G415" t="inlineStr">
        <is>
          <t>Valorisation des CGA en énergie = 0 kt (SIFCO)</t>
        </is>
      </c>
      <c r="H415" t="inlineStr">
        <is>
          <t>SIFCO</t>
        </is>
      </c>
      <c r="I415" t="inlineStr">
        <is>
          <t>Statistique comprenant également les autres espèces ainsi que les exportations = extrapolation à partir de la production de C3 de chaque espèce et des exportations tous débouchés confondus</t>
        </is>
      </c>
      <c r="J415" t="inlineStr">
        <is>
          <t>Volume</t>
        </is>
      </c>
      <c r="K415" t="inlineStr">
        <is>
          <t>Valorisation des CGA en énergie</t>
        </is>
      </c>
      <c r="L415" t="inlineStr">
        <is>
          <t>Coproduits - SIFCO</t>
        </is>
      </c>
      <c r="M415" t="inlineStr">
        <is>
          <t>Très faible</t>
        </is>
      </c>
      <c r="N415" t="n">
        <v>0.01</v>
      </c>
      <c r="O415" t="inlineStr"/>
      <c r="P415" t="inlineStr"/>
      <c r="Q415" t="n">
        <v>0.01</v>
      </c>
      <c r="R415" t="n">
        <v>0</v>
      </c>
      <c r="S415" t="n">
        <v>0.1</v>
      </c>
      <c r="T415" t="n">
        <v>0</v>
      </c>
      <c r="U415" t="n">
        <v>500000000</v>
      </c>
      <c r="V415" t="n">
        <v>0</v>
      </c>
      <c r="W415" t="inlineStr">
        <is>
          <t>mesuré</t>
        </is>
      </c>
    </row>
    <row r="416" ht="15" customHeight="1">
      <c r="A416" s="150" t="inlineStr">
        <is>
          <t>Corps gras animaux</t>
        </is>
      </c>
      <c r="B416" t="inlineStr">
        <is>
          <t>Autres industries</t>
        </is>
      </c>
      <c r="C416" t="inlineStr">
        <is>
          <t>Viande chevaline</t>
        </is>
      </c>
      <c r="D416" t="inlineStr">
        <is>
          <t>France</t>
        </is>
      </c>
      <c r="E416" t="inlineStr">
        <is>
          <t>2019</t>
        </is>
      </c>
      <c r="F416" t="inlineStr">
        <is>
          <t>kt</t>
        </is>
      </c>
      <c r="G416" t="inlineStr">
        <is>
          <t>Valorisation des CGA par les autres industries = 0 kt (SIFCO)</t>
        </is>
      </c>
      <c r="H416" t="inlineStr">
        <is>
          <t>SIFCO</t>
        </is>
      </c>
      <c r="I416" t="inlineStr">
        <is>
          <t>Statistique comprenant également les autres espèces ainsi que les exportations = extrapolation à partir de la production de C3 de chaque espèce et des exportations tous débouchés confondus</t>
        </is>
      </c>
      <c r="J416" t="inlineStr">
        <is>
          <t>Volume</t>
        </is>
      </c>
      <c r="K416" t="inlineStr">
        <is>
          <t>Valorisation des CGA par les autres industries</t>
        </is>
      </c>
      <c r="L416" t="inlineStr">
        <is>
          <t>Coproduits - SIFCO</t>
        </is>
      </c>
      <c r="M416" t="inlineStr">
        <is>
          <t>Très faible</t>
        </is>
      </c>
      <c r="N416" t="n">
        <v>0.02</v>
      </c>
      <c r="O416" t="inlineStr"/>
      <c r="P416" t="inlineStr"/>
      <c r="Q416" t="n">
        <v>0.02</v>
      </c>
      <c r="R416" t="n">
        <v>0</v>
      </c>
      <c r="S416" t="n">
        <v>0.1</v>
      </c>
      <c r="T416" t="n">
        <v>0</v>
      </c>
      <c r="U416" t="n">
        <v>500000000</v>
      </c>
      <c r="V416" t="n">
        <v>0</v>
      </c>
      <c r="W416" t="inlineStr">
        <is>
          <t>mesuré</t>
        </is>
      </c>
    </row>
    <row r="417" ht="15" customHeight="1">
      <c r="A417" s="150" t="inlineStr">
        <is>
          <t>Corps gras animaux</t>
        </is>
      </c>
      <c r="B417" t="inlineStr">
        <is>
          <t>Autres usages (ou usages inconnus)</t>
        </is>
      </c>
      <c r="C417" t="inlineStr">
        <is>
          <t>Viande chevaline</t>
        </is>
      </c>
      <c r="D417" t="inlineStr">
        <is>
          <t>France</t>
        </is>
      </c>
      <c r="E417" t="inlineStr">
        <is>
          <t>2019</t>
        </is>
      </c>
      <c r="F417" t="inlineStr">
        <is>
          <t>kt</t>
        </is>
      </c>
      <c r="G417" t="inlineStr">
        <is>
          <t>Valorisation des CGA pour d'autres usages = 0 kt (SIFCO)</t>
        </is>
      </c>
      <c r="H417" t="inlineStr">
        <is>
          <t>SIFCO</t>
        </is>
      </c>
      <c r="I417" t="inlineStr">
        <is>
          <t>Statistique comprenant également les autres espèces ainsi que les exportations = extrapolation à partir de la production de C3 de chaque espèce et des exportations tous débouchés confondus</t>
        </is>
      </c>
      <c r="J417" t="inlineStr">
        <is>
          <t>Volume</t>
        </is>
      </c>
      <c r="K417" t="inlineStr">
        <is>
          <t>Valorisation des CGA pour d'autres usages</t>
        </is>
      </c>
      <c r="L417" t="inlineStr">
        <is>
          <t>Coproduits - SIFCO</t>
        </is>
      </c>
      <c r="M417" t="inlineStr">
        <is>
          <t>Très faible</t>
        </is>
      </c>
      <c r="N417" t="n">
        <v>-0</v>
      </c>
      <c r="O417" t="inlineStr"/>
      <c r="P417" t="inlineStr"/>
      <c r="Q417" t="n">
        <v>0</v>
      </c>
      <c r="R417" t="n">
        <v>0</v>
      </c>
      <c r="S417" t="inlineStr"/>
      <c r="T417" t="n">
        <v>0</v>
      </c>
      <c r="U417" t="n">
        <v>500000000</v>
      </c>
      <c r="V417" t="n">
        <v>0</v>
      </c>
      <c r="W417" t="inlineStr">
        <is>
          <t>mesuré</t>
        </is>
      </c>
    </row>
    <row r="418" ht="15" customHeight="1">
      <c r="A418" s="150" t="inlineStr">
        <is>
          <t>Corps gras animaux</t>
        </is>
      </c>
      <c r="B418" t="inlineStr">
        <is>
          <t>Export</t>
        </is>
      </c>
      <c r="C418" t="inlineStr">
        <is>
          <t>Viande chevaline</t>
        </is>
      </c>
      <c r="D418" t="inlineStr">
        <is>
          <t>France</t>
        </is>
      </c>
      <c r="E418" t="inlineStr">
        <is>
          <t>2019</t>
        </is>
      </c>
      <c r="F418" t="inlineStr">
        <is>
          <t>kt</t>
        </is>
      </c>
      <c r="G418" t="inlineStr">
        <is>
          <t>Part de CGA exportées = 78 % (SIFCO)</t>
        </is>
      </c>
      <c r="H418" t="inlineStr">
        <is>
          <t>SIFCO</t>
        </is>
      </c>
      <c r="I418" t="inlineStr">
        <is>
          <t>Extrapolation à partir des exportations tous débouchés confondus</t>
        </is>
      </c>
      <c r="J418" t="inlineStr">
        <is>
          <t>Répartition</t>
        </is>
      </c>
      <c r="K418" t="inlineStr">
        <is>
          <t>Part de CGA exportées</t>
        </is>
      </c>
      <c r="L418" t="inlineStr">
        <is>
          <t>Coproduits - SIFCO</t>
        </is>
      </c>
      <c r="M418" t="inlineStr">
        <is>
          <t>Très faible</t>
        </is>
      </c>
      <c r="N418" t="n">
        <v>0.19</v>
      </c>
      <c r="O418" t="inlineStr"/>
      <c r="P418" t="inlineStr"/>
      <c r="Q418" t="inlineStr"/>
      <c r="R418" t="inlineStr"/>
      <c r="S418" t="inlineStr"/>
      <c r="T418" t="n">
        <v>0</v>
      </c>
      <c r="U418" t="n">
        <v>500000000</v>
      </c>
      <c r="V418" t="inlineStr"/>
      <c r="W418" t="inlineStr">
        <is>
          <t>déterminé</t>
        </is>
      </c>
    </row>
    <row r="419" ht="15" customHeight="1">
      <c r="A419" s="150" t="inlineStr">
        <is>
          <t>Corps gras animaux</t>
        </is>
      </c>
      <c r="B419" t="inlineStr">
        <is>
          <t>Autres IAA</t>
        </is>
      </c>
      <c r="C419" t="inlineStr">
        <is>
          <t>Viande chevaline</t>
        </is>
      </c>
      <c r="D419" t="inlineStr">
        <is>
          <t>France</t>
        </is>
      </c>
      <c r="E419" t="inlineStr">
        <is>
          <t>2019</t>
        </is>
      </c>
      <c r="F419" t="inlineStr">
        <is>
          <t>kt</t>
        </is>
      </c>
      <c r="G419" t="inlineStr">
        <is>
          <t>Valorisation des CGA par les autres IAA = 0 kt (SIFCO)</t>
        </is>
      </c>
      <c r="H419" t="inlineStr">
        <is>
          <t>SIFCO</t>
        </is>
      </c>
      <c r="I419" t="inlineStr">
        <is>
          <t>Statistique comprenant également les autres espèces ainsi que les exportations = extrapolation à partir de la production de C3 de chaque espèce et des exportations tous débouchés confondus</t>
        </is>
      </c>
      <c r="J419" t="inlineStr">
        <is>
          <t>Volume</t>
        </is>
      </c>
      <c r="K419" t="inlineStr">
        <is>
          <t>Valorisation des CGA par les autres IAA</t>
        </is>
      </c>
      <c r="L419" t="inlineStr">
        <is>
          <t>Coproduits - SIFCO</t>
        </is>
      </c>
      <c r="M419" t="inlineStr">
        <is>
          <t>Très faible</t>
        </is>
      </c>
      <c r="N419" t="n">
        <v>0</v>
      </c>
      <c r="O419" t="inlineStr"/>
      <c r="P419" t="inlineStr"/>
      <c r="Q419" t="n">
        <v>0</v>
      </c>
      <c r="R419" t="n">
        <v>0</v>
      </c>
      <c r="S419" t="n">
        <v>0.1</v>
      </c>
      <c r="T419" t="n">
        <v>0</v>
      </c>
      <c r="U419" t="n">
        <v>500000000</v>
      </c>
      <c r="V419" t="n">
        <v>0</v>
      </c>
      <c r="W419" t="inlineStr">
        <is>
          <t>mesuré</t>
        </is>
      </c>
    </row>
    <row r="420" ht="15" customHeight="1">
      <c r="A420" s="150" t="inlineStr">
        <is>
          <t>Corps gras animaux</t>
        </is>
      </c>
      <c r="B420" t="inlineStr">
        <is>
          <t>Alimentation humaine</t>
        </is>
      </c>
      <c r="C420" t="inlineStr">
        <is>
          <t>Viande chevaline</t>
        </is>
      </c>
      <c r="D420" t="inlineStr">
        <is>
          <t>France</t>
        </is>
      </c>
      <c r="E420" t="inlineStr">
        <is>
          <t>2019</t>
        </is>
      </c>
      <c r="F420" t="inlineStr">
        <is>
          <t>kt</t>
        </is>
      </c>
      <c r="G420" t="inlineStr"/>
      <c r="H420" t="inlineStr"/>
      <c r="I420" t="inlineStr"/>
      <c r="J420" t="inlineStr"/>
      <c r="K420" t="inlineStr"/>
      <c r="L420" t="inlineStr"/>
      <c r="M420" t="inlineStr"/>
      <c r="N420" t="n">
        <v>0</v>
      </c>
      <c r="O420" t="inlineStr"/>
      <c r="P420" t="inlineStr"/>
      <c r="Q420" t="inlineStr"/>
      <c r="R420" t="inlineStr"/>
      <c r="S420" t="inlineStr"/>
      <c r="T420" t="n">
        <v>0</v>
      </c>
      <c r="U420" t="n">
        <v>500000000</v>
      </c>
      <c r="V420" t="inlineStr"/>
      <c r="W420" t="inlineStr">
        <is>
          <t>déterminé</t>
        </is>
      </c>
    </row>
    <row r="421" ht="15" customHeight="1">
      <c r="A421" s="150" t="inlineStr">
        <is>
          <t>Corps gras animaux</t>
        </is>
      </c>
      <c r="B421" t="inlineStr">
        <is>
          <t>Usages alimentaires</t>
        </is>
      </c>
      <c r="C421" t="inlineStr">
        <is>
          <t>Viande chevaline</t>
        </is>
      </c>
      <c r="D421" t="inlineStr">
        <is>
          <t>France</t>
        </is>
      </c>
      <c r="E421" t="inlineStr">
        <is>
          <t>2019</t>
        </is>
      </c>
      <c r="F421" t="inlineStr">
        <is>
          <t>kt</t>
        </is>
      </c>
      <c r="G421" t="inlineStr"/>
      <c r="H421" t="inlineStr"/>
      <c r="I421" t="inlineStr"/>
      <c r="J421" t="inlineStr"/>
      <c r="K421" t="inlineStr"/>
      <c r="L421" t="inlineStr"/>
      <c r="M421" t="inlineStr"/>
      <c r="N421" t="n">
        <v>0.02</v>
      </c>
      <c r="O421" t="inlineStr"/>
      <c r="P421" t="inlineStr"/>
      <c r="Q421" t="inlineStr"/>
      <c r="R421" t="inlineStr"/>
      <c r="S421" t="inlineStr"/>
      <c r="T421" t="n">
        <v>0</v>
      </c>
      <c r="U421" t="n">
        <v>500000000</v>
      </c>
      <c r="V421" t="inlineStr"/>
      <c r="W421" t="inlineStr">
        <is>
          <t>déterminé</t>
        </is>
      </c>
    </row>
    <row r="422" ht="15" customHeight="1">
      <c r="A422" s="150" t="inlineStr">
        <is>
          <t>Corps gras animaux</t>
        </is>
      </c>
      <c r="B422" t="inlineStr">
        <is>
          <t>Alimentation animale</t>
        </is>
      </c>
      <c r="C422" t="inlineStr">
        <is>
          <t>Viande chevaline</t>
        </is>
      </c>
      <c r="D422" t="inlineStr">
        <is>
          <t>France</t>
        </is>
      </c>
      <c r="E422" t="inlineStr">
        <is>
          <t>2019</t>
        </is>
      </c>
      <c r="F422" t="inlineStr">
        <is>
          <t>kt</t>
        </is>
      </c>
      <c r="G422" t="inlineStr"/>
      <c r="H422" t="inlineStr"/>
      <c r="I422" t="inlineStr"/>
      <c r="J422" t="inlineStr"/>
      <c r="K422" t="inlineStr"/>
      <c r="L422" t="inlineStr"/>
      <c r="M422" t="inlineStr"/>
      <c r="N422" t="n">
        <v>0.01</v>
      </c>
      <c r="O422" t="inlineStr"/>
      <c r="P422" t="inlineStr"/>
      <c r="Q422" t="inlineStr"/>
      <c r="R422" t="inlineStr"/>
      <c r="S422" t="inlineStr"/>
      <c r="T422" t="n">
        <v>0</v>
      </c>
      <c r="U422" t="n">
        <v>500000000</v>
      </c>
      <c r="V422" t="inlineStr"/>
      <c r="W422" t="inlineStr">
        <is>
          <t>déterminé</t>
        </is>
      </c>
    </row>
    <row r="423" ht="15" customHeight="1">
      <c r="A423" s="150" t="inlineStr">
        <is>
          <t>Corps gras animaux</t>
        </is>
      </c>
      <c r="B423" t="inlineStr">
        <is>
          <t>Débouchés</t>
        </is>
      </c>
      <c r="C423" t="inlineStr">
        <is>
          <t>Viande chevaline</t>
        </is>
      </c>
      <c r="D423" t="inlineStr">
        <is>
          <t>France</t>
        </is>
      </c>
      <c r="E423" t="inlineStr">
        <is>
          <t>2019</t>
        </is>
      </c>
      <c r="F423" t="inlineStr">
        <is>
          <t>kt</t>
        </is>
      </c>
      <c r="G423" t="inlineStr"/>
      <c r="H423" t="inlineStr"/>
      <c r="I423" t="inlineStr"/>
      <c r="J423" t="inlineStr"/>
      <c r="K423" t="inlineStr"/>
      <c r="L423" t="inlineStr"/>
      <c r="M423" t="inlineStr"/>
      <c r="N423" t="n">
        <v>0.05</v>
      </c>
      <c r="O423" t="inlineStr"/>
      <c r="P423" t="inlineStr"/>
      <c r="Q423" t="inlineStr"/>
      <c r="R423" t="inlineStr"/>
      <c r="S423" t="inlineStr"/>
      <c r="T423" t="n">
        <v>0</v>
      </c>
      <c r="U423" t="n">
        <v>500000000</v>
      </c>
      <c r="V423" t="inlineStr"/>
      <c r="W423" t="inlineStr">
        <is>
          <t>déterminé</t>
        </is>
      </c>
    </row>
    <row r="424" ht="15" customHeight="1">
      <c r="A424" s="150" t="inlineStr">
        <is>
          <t>Corps gras animaux</t>
        </is>
      </c>
      <c r="B424" t="inlineStr">
        <is>
          <t>Usages non-alimentaires</t>
        </is>
      </c>
      <c r="C424" t="inlineStr">
        <is>
          <t>Viande chevaline</t>
        </is>
      </c>
      <c r="D424" t="inlineStr">
        <is>
          <t>France</t>
        </is>
      </c>
      <c r="E424" t="inlineStr">
        <is>
          <t>2019</t>
        </is>
      </c>
      <c r="F424" t="inlineStr">
        <is>
          <t>kt</t>
        </is>
      </c>
      <c r="G424" t="inlineStr"/>
      <c r="H424" t="inlineStr"/>
      <c r="I424" t="inlineStr"/>
      <c r="J424" t="inlineStr"/>
      <c r="K424" t="inlineStr"/>
      <c r="L424" t="inlineStr"/>
      <c r="M424" t="inlineStr"/>
      <c r="N424" t="n">
        <v>0.04</v>
      </c>
      <c r="O424" t="inlineStr"/>
      <c r="P424" t="inlineStr"/>
      <c r="Q424" t="inlineStr"/>
      <c r="R424" t="inlineStr"/>
      <c r="S424" t="inlineStr"/>
      <c r="T424" t="n">
        <v>0</v>
      </c>
      <c r="U424" t="n">
        <v>500000000</v>
      </c>
      <c r="V424" t="inlineStr"/>
      <c r="W424" t="inlineStr">
        <is>
          <t>déterminé</t>
        </is>
      </c>
    </row>
    <row r="425" ht="15" customHeight="1">
      <c r="A425" s="150" t="inlineStr">
        <is>
          <t>Cheptel</t>
        </is>
      </c>
      <c r="B425" t="inlineStr">
        <is>
          <t>Equins</t>
        </is>
      </c>
      <c r="C425" t="inlineStr">
        <is>
          <t>Viande chevaline</t>
        </is>
      </c>
      <c r="D425" t="inlineStr">
        <is>
          <t>France</t>
        </is>
      </c>
      <c r="E425" t="inlineStr">
        <is>
          <t>2019</t>
        </is>
      </c>
      <c r="F425" t="inlineStr">
        <is>
          <t>kt</t>
        </is>
      </c>
      <c r="G425" t="inlineStr"/>
      <c r="H425" t="inlineStr"/>
      <c r="I425" t="inlineStr"/>
      <c r="J425" t="inlineStr"/>
      <c r="K425" t="inlineStr"/>
      <c r="L425" t="inlineStr"/>
      <c r="M425" t="inlineStr">
        <is>
          <t>Très élevée</t>
        </is>
      </c>
      <c r="N425" t="n">
        <v>8.1</v>
      </c>
      <c r="O425" t="inlineStr"/>
      <c r="P425" t="inlineStr"/>
      <c r="Q425" t="inlineStr"/>
      <c r="R425" t="inlineStr"/>
      <c r="S425" t="inlineStr"/>
      <c r="T425" t="n">
        <v>0</v>
      </c>
      <c r="U425" t="n">
        <v>500000000</v>
      </c>
      <c r="V425" t="inlineStr"/>
      <c r="W425" t="inlineStr">
        <is>
          <t>déterminé</t>
        </is>
      </c>
    </row>
    <row r="426" ht="15" customHeight="1">
      <c r="A426" s="150" t="inlineStr">
        <is>
          <t>1ère et 2nde transformation</t>
        </is>
      </c>
      <c r="B426" t="inlineStr">
        <is>
          <t>Viande, fraîche</t>
        </is>
      </c>
      <c r="C426" t="inlineStr">
        <is>
          <t>Viande chevaline</t>
        </is>
      </c>
      <c r="D426" t="inlineStr">
        <is>
          <t>France</t>
        </is>
      </c>
      <c r="E426" t="inlineStr">
        <is>
          <t>2019</t>
        </is>
      </c>
      <c r="F426" t="inlineStr">
        <is>
          <t>kt</t>
        </is>
      </c>
      <c r="G426" t="inlineStr"/>
      <c r="H426" t="inlineStr"/>
      <c r="I426" t="inlineStr"/>
      <c r="J426" t="inlineStr"/>
      <c r="K426" t="inlineStr"/>
      <c r="L426" t="inlineStr"/>
      <c r="M426" t="inlineStr"/>
      <c r="N426" t="n">
        <v>1.18</v>
      </c>
      <c r="O426" t="inlineStr"/>
      <c r="P426" t="inlineStr"/>
      <c r="Q426" t="inlineStr"/>
      <c r="R426" t="inlineStr"/>
      <c r="S426" t="inlineStr"/>
      <c r="T426" t="n">
        <v>0</v>
      </c>
      <c r="U426" t="n">
        <v>500000000</v>
      </c>
      <c r="V426" t="inlineStr"/>
      <c r="W426" t="inlineStr">
        <is>
          <t>déterminé</t>
        </is>
      </c>
    </row>
    <row r="427" ht="15" customHeight="1">
      <c r="A427" s="150" t="inlineStr">
        <is>
          <t>1ère et 2nde transformation</t>
        </is>
      </c>
      <c r="B427" t="inlineStr">
        <is>
          <t>Viande, congelée</t>
        </is>
      </c>
      <c r="C427" t="inlineStr">
        <is>
          <t>Viande chevaline</t>
        </is>
      </c>
      <c r="D427" t="inlineStr">
        <is>
          <t>France</t>
        </is>
      </c>
      <c r="E427" t="inlineStr">
        <is>
          <t>2019</t>
        </is>
      </c>
      <c r="F427" t="inlineStr">
        <is>
          <t>kt</t>
        </is>
      </c>
      <c r="G427" t="inlineStr"/>
      <c r="H427" t="inlineStr"/>
      <c r="I427" t="inlineStr"/>
      <c r="J427" t="inlineStr"/>
      <c r="K427" t="inlineStr"/>
      <c r="L427" t="inlineStr"/>
      <c r="M427" t="inlineStr"/>
      <c r="N427" t="n">
        <v>0.13</v>
      </c>
      <c r="O427" t="inlineStr"/>
      <c r="P427" t="inlineStr"/>
      <c r="Q427" t="inlineStr"/>
      <c r="R427" t="inlineStr"/>
      <c r="S427" t="inlineStr"/>
      <c r="T427" t="n">
        <v>0</v>
      </c>
      <c r="U427" t="n">
        <v>500000000</v>
      </c>
      <c r="V427" t="inlineStr"/>
      <c r="W427" t="inlineStr">
        <is>
          <t>déterminé</t>
        </is>
      </c>
    </row>
    <row r="428" ht="15" customHeight="1">
      <c r="A428" s="150" t="inlineStr">
        <is>
          <t>1ère et 2nde transformation</t>
        </is>
      </c>
      <c r="B428" t="inlineStr">
        <is>
          <t>Abats</t>
        </is>
      </c>
      <c r="C428" t="inlineStr">
        <is>
          <t>Viande chevaline</t>
        </is>
      </c>
      <c r="D428" t="inlineStr">
        <is>
          <t>France</t>
        </is>
      </c>
      <c r="E428" t="inlineStr">
        <is>
          <t>2019</t>
        </is>
      </c>
      <c r="F428" t="inlineStr">
        <is>
          <t>kt</t>
        </is>
      </c>
      <c r="G428" t="inlineStr"/>
      <c r="H428" t="inlineStr"/>
      <c r="I428" t="inlineStr"/>
      <c r="J428" t="inlineStr"/>
      <c r="K428" t="inlineStr"/>
      <c r="L428" t="inlineStr"/>
      <c r="M428" t="inlineStr"/>
      <c r="N428" t="n">
        <v>0.37</v>
      </c>
      <c r="O428" t="inlineStr"/>
      <c r="P428" t="inlineStr"/>
      <c r="Q428" t="inlineStr"/>
      <c r="R428" t="inlineStr"/>
      <c r="S428" t="inlineStr"/>
      <c r="T428" t="n">
        <v>0</v>
      </c>
      <c r="U428" t="n">
        <v>500000000</v>
      </c>
      <c r="V428" t="inlineStr"/>
      <c r="W428" t="inlineStr">
        <is>
          <t>déterminé</t>
        </is>
      </c>
    </row>
    <row r="429" ht="15" customHeight="1">
      <c r="A429" s="150" t="inlineStr">
        <is>
          <t>1ère et 2nde transformation</t>
        </is>
      </c>
      <c r="B429" t="inlineStr">
        <is>
          <t>C1</t>
        </is>
      </c>
      <c r="C429" t="inlineStr">
        <is>
          <t>Viande chevaline</t>
        </is>
      </c>
      <c r="D429" t="inlineStr">
        <is>
          <t>France</t>
        </is>
      </c>
      <c r="E429" t="inlineStr">
        <is>
          <t>2019</t>
        </is>
      </c>
      <c r="F429" t="inlineStr">
        <is>
          <t>kt</t>
        </is>
      </c>
      <c r="G429" t="inlineStr"/>
      <c r="H429" t="inlineStr"/>
      <c r="I429" t="inlineStr"/>
      <c r="J429" t="inlineStr"/>
      <c r="K429" t="inlineStr"/>
      <c r="L429" t="inlineStr"/>
      <c r="M429" t="inlineStr"/>
      <c r="N429" t="n">
        <v>0.22</v>
      </c>
      <c r="O429" t="inlineStr"/>
      <c r="P429" t="inlineStr"/>
      <c r="Q429" t="inlineStr"/>
      <c r="R429" t="inlineStr"/>
      <c r="S429" t="inlineStr"/>
      <c r="T429" t="n">
        <v>0</v>
      </c>
      <c r="U429" t="n">
        <v>500000000</v>
      </c>
      <c r="V429" t="inlineStr"/>
      <c r="W429" t="inlineStr">
        <is>
          <t>déterminé</t>
        </is>
      </c>
    </row>
    <row r="430" ht="15" customHeight="1">
      <c r="A430" s="150" t="inlineStr">
        <is>
          <t>1ère et 2nde transformation</t>
        </is>
      </c>
      <c r="B430" t="inlineStr">
        <is>
          <t>C2</t>
        </is>
      </c>
      <c r="C430" t="inlineStr">
        <is>
          <t>Viande chevaline</t>
        </is>
      </c>
      <c r="D430" t="inlineStr">
        <is>
          <t>France</t>
        </is>
      </c>
      <c r="E430" t="inlineStr">
        <is>
          <t>2019</t>
        </is>
      </c>
      <c r="F430" t="inlineStr">
        <is>
          <t>kt</t>
        </is>
      </c>
      <c r="G430" t="inlineStr"/>
      <c r="H430" t="inlineStr"/>
      <c r="I430" t="inlineStr"/>
      <c r="J430" t="inlineStr"/>
      <c r="K430" t="inlineStr"/>
      <c r="L430" t="inlineStr"/>
      <c r="M430" t="inlineStr"/>
      <c r="N430" t="n">
        <v>0</v>
      </c>
      <c r="O430" t="inlineStr"/>
      <c r="P430" t="inlineStr"/>
      <c r="Q430" t="inlineStr"/>
      <c r="R430" t="inlineStr"/>
      <c r="S430" t="inlineStr"/>
      <c r="T430" t="n">
        <v>0</v>
      </c>
      <c r="U430" t="n">
        <v>500000000</v>
      </c>
      <c r="V430" t="inlineStr"/>
      <c r="W430" t="inlineStr">
        <is>
          <t>déterminé</t>
        </is>
      </c>
    </row>
    <row r="431" ht="15" customHeight="1">
      <c r="A431" s="150" t="inlineStr">
        <is>
          <t>1ère et 2nde transformation</t>
        </is>
      </c>
      <c r="B431" t="inlineStr">
        <is>
          <t>C3 et alimentaire</t>
        </is>
      </c>
      <c r="C431" t="inlineStr">
        <is>
          <t>Viande chevaline</t>
        </is>
      </c>
      <c r="D431" t="inlineStr">
        <is>
          <t>France</t>
        </is>
      </c>
      <c r="E431" t="inlineStr">
        <is>
          <t>2019</t>
        </is>
      </c>
      <c r="F431" t="inlineStr">
        <is>
          <t>kt</t>
        </is>
      </c>
      <c r="G431" t="inlineStr"/>
      <c r="H431" t="inlineStr"/>
      <c r="I431" t="inlineStr"/>
      <c r="J431" t="inlineStr"/>
      <c r="K431" t="inlineStr"/>
      <c r="L431" t="inlineStr"/>
      <c r="M431" t="inlineStr"/>
      <c r="N431" t="n">
        <v>1.44</v>
      </c>
      <c r="O431" t="inlineStr"/>
      <c r="P431" t="inlineStr"/>
      <c r="Q431" t="inlineStr"/>
      <c r="R431" t="inlineStr"/>
      <c r="S431" t="inlineStr"/>
      <c r="T431" t="n">
        <v>0</v>
      </c>
      <c r="U431" t="n">
        <v>500000000</v>
      </c>
      <c r="V431" t="inlineStr"/>
      <c r="W431" t="inlineStr">
        <is>
          <t>déterminé</t>
        </is>
      </c>
    </row>
    <row r="432" ht="15" customHeight="1">
      <c r="A432" s="150" t="inlineStr">
        <is>
          <t>1ère et 2nde transformation</t>
        </is>
      </c>
      <c r="B432" t="inlineStr">
        <is>
          <t>Peaux</t>
        </is>
      </c>
      <c r="C432" t="inlineStr">
        <is>
          <t>Viande chevaline</t>
        </is>
      </c>
      <c r="D432" t="inlineStr">
        <is>
          <t>France</t>
        </is>
      </c>
      <c r="E432" t="inlineStr">
        <is>
          <t>2019</t>
        </is>
      </c>
      <c r="F432" t="inlineStr">
        <is>
          <t>kt</t>
        </is>
      </c>
      <c r="G432" t="inlineStr"/>
      <c r="H432" t="inlineStr"/>
      <c r="I432" t="inlineStr"/>
      <c r="J432" t="inlineStr"/>
      <c r="K432" t="inlineStr"/>
      <c r="L432" t="inlineStr"/>
      <c r="M432" t="inlineStr"/>
      <c r="N432" t="n">
        <v>0.26</v>
      </c>
      <c r="O432" t="inlineStr"/>
      <c r="P432" t="inlineStr"/>
      <c r="Q432" t="inlineStr"/>
      <c r="R432" t="inlineStr"/>
      <c r="S432" t="inlineStr"/>
      <c r="T432" t="n">
        <v>0</v>
      </c>
      <c r="U432" t="n">
        <v>500000000</v>
      </c>
      <c r="V432" t="inlineStr"/>
      <c r="W432" t="inlineStr">
        <is>
          <t>déterminé</t>
        </is>
      </c>
    </row>
    <row r="433" ht="15" customHeight="1">
      <c r="A433" s="150" t="inlineStr">
        <is>
          <t>1ère et 2nde transformation</t>
        </is>
      </c>
      <c r="B433" t="inlineStr">
        <is>
          <t>Eau - ressuage</t>
        </is>
      </c>
      <c r="C433" t="inlineStr">
        <is>
          <t>Viande chevaline</t>
        </is>
      </c>
      <c r="D433" t="inlineStr">
        <is>
          <t>France</t>
        </is>
      </c>
      <c r="E433" t="inlineStr">
        <is>
          <t>2019</t>
        </is>
      </c>
      <c r="F433" t="inlineStr">
        <is>
          <t>kt</t>
        </is>
      </c>
      <c r="G433" t="inlineStr"/>
      <c r="H433" t="inlineStr"/>
      <c r="I433" t="inlineStr"/>
      <c r="J433" t="inlineStr"/>
      <c r="K433" t="inlineStr"/>
      <c r="L433" t="inlineStr"/>
      <c r="M433" t="inlineStr"/>
      <c r="N433" t="n">
        <v>0.05</v>
      </c>
      <c r="O433" t="inlineStr"/>
      <c r="P433" t="inlineStr"/>
      <c r="Q433" t="inlineStr"/>
      <c r="R433" t="inlineStr"/>
      <c r="S433" t="inlineStr"/>
      <c r="T433" t="n">
        <v>0</v>
      </c>
      <c r="U433" t="n">
        <v>500000000</v>
      </c>
      <c r="V433" t="inlineStr"/>
      <c r="W433" t="inlineStr">
        <is>
          <t>déterminé</t>
        </is>
      </c>
    </row>
    <row r="434" ht="15" customHeight="1">
      <c r="A434" s="150" t="inlineStr">
        <is>
          <t>1ère et 2nde transformation</t>
        </is>
      </c>
      <c r="B434" t="inlineStr">
        <is>
          <t>Viande</t>
        </is>
      </c>
      <c r="C434" t="inlineStr">
        <is>
          <t>Viande chevaline</t>
        </is>
      </c>
      <c r="D434" t="inlineStr">
        <is>
          <t>France</t>
        </is>
      </c>
      <c r="E434" t="inlineStr">
        <is>
          <t>2019</t>
        </is>
      </c>
      <c r="F434" t="inlineStr">
        <is>
          <t>kt</t>
        </is>
      </c>
      <c r="G434" t="inlineStr"/>
      <c r="H434" t="inlineStr"/>
      <c r="I434" t="inlineStr"/>
      <c r="J434" t="inlineStr"/>
      <c r="K434" t="inlineStr"/>
      <c r="L434" t="inlineStr"/>
      <c r="M434" t="inlineStr"/>
      <c r="N434" t="n">
        <v>1.31</v>
      </c>
      <c r="O434" t="inlineStr"/>
      <c r="P434" t="inlineStr"/>
      <c r="Q434" t="inlineStr"/>
      <c r="R434" t="inlineStr"/>
      <c r="S434" t="inlineStr"/>
      <c r="T434" t="n">
        <v>0</v>
      </c>
      <c r="U434" t="n">
        <v>500000000</v>
      </c>
      <c r="V434" t="inlineStr"/>
      <c r="W434" t="inlineStr">
        <is>
          <t>déterminé</t>
        </is>
      </c>
    </row>
    <row r="435" ht="15" customHeight="1">
      <c r="A435" s="150" t="inlineStr">
        <is>
          <t>1ère et 2nde transformation</t>
        </is>
      </c>
      <c r="B435" t="inlineStr">
        <is>
          <t>Matières de 1ère et 2nde transformation</t>
        </is>
      </c>
      <c r="C435" t="inlineStr">
        <is>
          <t>Viande chevaline</t>
        </is>
      </c>
      <c r="D435" t="inlineStr">
        <is>
          <t>France</t>
        </is>
      </c>
      <c r="E435" t="inlineStr">
        <is>
          <t>2019</t>
        </is>
      </c>
      <c r="F435" t="inlineStr">
        <is>
          <t>kt</t>
        </is>
      </c>
      <c r="G435" t="inlineStr"/>
      <c r="H435" t="inlineStr"/>
      <c r="I435" t="inlineStr"/>
      <c r="J435" t="inlineStr"/>
      <c r="K435" t="inlineStr"/>
      <c r="L435" t="inlineStr"/>
      <c r="M435" t="inlineStr"/>
      <c r="N435" t="n">
        <v>3.6</v>
      </c>
      <c r="O435" t="inlineStr"/>
      <c r="P435" t="inlineStr"/>
      <c r="Q435" t="inlineStr"/>
      <c r="R435" t="inlineStr"/>
      <c r="S435" t="inlineStr"/>
      <c r="T435" t="n">
        <v>0</v>
      </c>
      <c r="U435" t="n">
        <v>500000000</v>
      </c>
      <c r="V435" t="inlineStr"/>
      <c r="W435" t="inlineStr">
        <is>
          <t>déterminé</t>
        </is>
      </c>
    </row>
    <row r="436" ht="15" customHeight="1">
      <c r="A436" s="150" t="inlineStr">
        <is>
          <t>1ère et 2nde transformation</t>
        </is>
      </c>
      <c r="B436" t="inlineStr">
        <is>
          <t>Coproduits</t>
        </is>
      </c>
      <c r="C436" t="inlineStr">
        <is>
          <t>Viande chevaline</t>
        </is>
      </c>
      <c r="D436" t="inlineStr">
        <is>
          <t>France</t>
        </is>
      </c>
      <c r="E436" t="inlineStr">
        <is>
          <t>2019</t>
        </is>
      </c>
      <c r="F436" t="inlineStr">
        <is>
          <t>kt</t>
        </is>
      </c>
      <c r="G436" t="inlineStr"/>
      <c r="H436" t="inlineStr"/>
      <c r="I436" t="inlineStr"/>
      <c r="J436" t="inlineStr"/>
      <c r="K436" t="inlineStr"/>
      <c r="L436" t="inlineStr"/>
      <c r="M436" t="inlineStr"/>
      <c r="N436" t="n">
        <v>1.66</v>
      </c>
      <c r="O436" t="inlineStr"/>
      <c r="P436" t="inlineStr"/>
      <c r="Q436" t="inlineStr"/>
      <c r="R436" t="inlineStr"/>
      <c r="S436" t="inlineStr"/>
      <c r="T436" t="n">
        <v>0</v>
      </c>
      <c r="U436" t="n">
        <v>500000000</v>
      </c>
      <c r="V436" t="inlineStr"/>
      <c r="W436" t="inlineStr">
        <is>
          <t>déterminé</t>
        </is>
      </c>
    </row>
    <row r="437" ht="15" customHeight="1">
      <c r="A437" s="150" t="inlineStr">
        <is>
          <t>1ère et 2nde transformation</t>
        </is>
      </c>
      <c r="B437" t="inlineStr">
        <is>
          <t>Eau</t>
        </is>
      </c>
      <c r="C437" t="inlineStr">
        <is>
          <t>Viande chevaline</t>
        </is>
      </c>
      <c r="D437" t="inlineStr">
        <is>
          <t>France</t>
        </is>
      </c>
      <c r="E437" t="inlineStr">
        <is>
          <t>2019</t>
        </is>
      </c>
      <c r="F437" t="inlineStr">
        <is>
          <t>kt</t>
        </is>
      </c>
      <c r="G437" t="inlineStr"/>
      <c r="H437" t="inlineStr"/>
      <c r="I437" t="inlineStr"/>
      <c r="J437" t="inlineStr"/>
      <c r="K437" t="inlineStr"/>
      <c r="L437" t="inlineStr"/>
      <c r="M437" t="inlineStr"/>
      <c r="N437" t="n">
        <v>0.05</v>
      </c>
      <c r="O437" t="inlineStr"/>
      <c r="P437" t="inlineStr"/>
      <c r="Q437" t="inlineStr"/>
      <c r="R437" t="inlineStr"/>
      <c r="S437" t="inlineStr"/>
      <c r="T437" t="n">
        <v>0</v>
      </c>
      <c r="U437" t="n">
        <v>500000000</v>
      </c>
      <c r="V437" t="inlineStr"/>
      <c r="W437" t="inlineStr">
        <is>
          <t>déterminé</t>
        </is>
      </c>
    </row>
    <row r="438" ht="15" customHeight="1">
      <c r="A438" s="150" t="inlineStr">
        <is>
          <t>Abattage / découpe</t>
        </is>
      </c>
      <c r="B438" t="inlineStr">
        <is>
          <t>Viande, fraîche</t>
        </is>
      </c>
      <c r="C438" t="inlineStr">
        <is>
          <t>Viande chevaline</t>
        </is>
      </c>
      <c r="D438" t="inlineStr">
        <is>
          <t>France</t>
        </is>
      </c>
      <c r="E438" t="inlineStr">
        <is>
          <t>2019</t>
        </is>
      </c>
      <c r="F438" t="inlineStr">
        <is>
          <t>kt</t>
        </is>
      </c>
      <c r="G438" t="inlineStr"/>
      <c r="H438" t="inlineStr"/>
      <c r="I438" t="inlineStr"/>
      <c r="J438" t="inlineStr"/>
      <c r="K438" t="inlineStr"/>
      <c r="L438" t="inlineStr"/>
      <c r="M438" t="inlineStr">
        <is>
          <t>Moyenne</t>
        </is>
      </c>
      <c r="N438" t="n">
        <v>1.18</v>
      </c>
      <c r="O438" t="inlineStr"/>
      <c r="P438" t="inlineStr"/>
      <c r="Q438" t="inlineStr"/>
      <c r="R438" t="inlineStr"/>
      <c r="S438" t="inlineStr"/>
      <c r="T438" t="n">
        <v>0</v>
      </c>
      <c r="U438" t="n">
        <v>500000000</v>
      </c>
      <c r="V438" t="inlineStr"/>
      <c r="W438" t="inlineStr">
        <is>
          <t>déterminé</t>
        </is>
      </c>
    </row>
    <row r="439" ht="15" customHeight="1">
      <c r="A439" s="150" t="inlineStr">
        <is>
          <t>Abattage / découpe</t>
        </is>
      </c>
      <c r="B439" t="inlineStr">
        <is>
          <t>Viande, congelée</t>
        </is>
      </c>
      <c r="C439" t="inlineStr">
        <is>
          <t>Viande chevaline</t>
        </is>
      </c>
      <c r="D439" t="inlineStr">
        <is>
          <t>France</t>
        </is>
      </c>
      <c r="E439" t="inlineStr">
        <is>
          <t>2019</t>
        </is>
      </c>
      <c r="F439" t="inlineStr">
        <is>
          <t>kt</t>
        </is>
      </c>
      <c r="G439" t="inlineStr">
        <is>
          <t>Part de la production de viande congelée = 10 % (A dire d'expert)</t>
        </is>
      </c>
      <c r="H439" t="inlineStr">
        <is>
          <t>A dire d'expert</t>
        </is>
      </c>
      <c r="I439" t="inlineStr">
        <is>
          <t>0</t>
        </is>
      </c>
      <c r="J439" t="inlineStr">
        <is>
          <t>Répartition</t>
        </is>
      </c>
      <c r="K439" t="inlineStr">
        <is>
          <t>Part de la production de viande congelée</t>
        </is>
      </c>
      <c r="L439" t="inlineStr">
        <is>
          <t>Débouchés - IFCE</t>
        </is>
      </c>
      <c r="M439" t="inlineStr">
        <is>
          <t>Faible</t>
        </is>
      </c>
      <c r="N439" t="n">
        <v>0.13</v>
      </c>
      <c r="O439" t="inlineStr"/>
      <c r="P439" t="inlineStr"/>
      <c r="Q439" t="inlineStr"/>
      <c r="R439" t="inlineStr"/>
      <c r="S439" t="inlineStr"/>
      <c r="T439" t="n">
        <v>0</v>
      </c>
      <c r="U439" t="n">
        <v>500000000</v>
      </c>
      <c r="V439" t="inlineStr"/>
      <c r="W439" t="inlineStr">
        <is>
          <t>déterminé</t>
        </is>
      </c>
    </row>
    <row r="440" ht="15" customHeight="1">
      <c r="A440" s="150" t="inlineStr">
        <is>
          <t>Abattage / découpe</t>
        </is>
      </c>
      <c r="B440" t="inlineStr">
        <is>
          <t>Abats</t>
        </is>
      </c>
      <c r="C440" t="inlineStr">
        <is>
          <t>Viande chevaline</t>
        </is>
      </c>
      <c r="D440" t="inlineStr">
        <is>
          <t>France</t>
        </is>
      </c>
      <c r="E440" t="inlineStr">
        <is>
          <t>2019</t>
        </is>
      </c>
      <c r="F440" t="inlineStr">
        <is>
          <t>kt</t>
        </is>
      </c>
      <c r="G440" t="inlineStr">
        <is>
          <t>Rendement en abats de l'abattage-découpe = 10,25 % (Blézat)</t>
        </is>
      </c>
      <c r="H440" t="inlineStr">
        <is>
          <t>Blézat</t>
        </is>
      </c>
      <c r="I440" t="inlineStr">
        <is>
          <t>Même répartition que le veau (rendements d'abattage et de découpe proches) pour les autres produits et coproduits que la viande</t>
        </is>
      </c>
      <c r="J440" t="inlineStr">
        <is>
          <t>Rendement</t>
        </is>
      </c>
      <c r="K440" t="inlineStr">
        <is>
          <t>Rendement en abats de l'abattage-découpe</t>
        </is>
      </c>
      <c r="L440" t="inlineStr">
        <is>
          <t>Anatomie - Blézat</t>
        </is>
      </c>
      <c r="M440" t="inlineStr">
        <is>
          <t>Faible</t>
        </is>
      </c>
      <c r="N440" t="n">
        <v>0.37</v>
      </c>
      <c r="O440" t="inlineStr"/>
      <c r="P440" t="inlineStr"/>
      <c r="Q440" t="inlineStr"/>
      <c r="R440" t="inlineStr"/>
      <c r="S440" t="inlineStr"/>
      <c r="T440" t="n">
        <v>0</v>
      </c>
      <c r="U440" t="n">
        <v>500000000</v>
      </c>
      <c r="V440" t="inlineStr"/>
      <c r="W440" t="inlineStr">
        <is>
          <t>déterminé</t>
        </is>
      </c>
    </row>
    <row r="441" ht="15" customHeight="1">
      <c r="A441" s="150" t="inlineStr">
        <is>
          <t>Abattage / découpe</t>
        </is>
      </c>
      <c r="B441" t="inlineStr">
        <is>
          <t>C1</t>
        </is>
      </c>
      <c r="C441" t="inlineStr">
        <is>
          <t>Viande chevaline</t>
        </is>
      </c>
      <c r="D441" t="inlineStr">
        <is>
          <t>France</t>
        </is>
      </c>
      <c r="E441" t="inlineStr">
        <is>
          <t>2019</t>
        </is>
      </c>
      <c r="F441" t="inlineStr">
        <is>
          <t>kt</t>
        </is>
      </c>
      <c r="G441" t="inlineStr">
        <is>
          <t>Rendement en C1 de l'abattage-découpe = 6,06 % (Blézat)</t>
        </is>
      </c>
      <c r="H441" t="inlineStr">
        <is>
          <t>Blézat</t>
        </is>
      </c>
      <c r="I441" t="inlineStr">
        <is>
          <t>Même répartition que le veau (rendements d'abattage et de découpe proches) pour les autres produits et coproduits que la viande</t>
        </is>
      </c>
      <c r="J441" t="inlineStr">
        <is>
          <t>Rendement</t>
        </is>
      </c>
      <c r="K441" t="inlineStr">
        <is>
          <t>Rendement en C1 de l'abattage-découpe</t>
        </is>
      </c>
      <c r="L441" t="inlineStr">
        <is>
          <t>Anatomie - Blézat</t>
        </is>
      </c>
      <c r="M441" t="inlineStr">
        <is>
          <t>Faible</t>
        </is>
      </c>
      <c r="N441" t="n">
        <v>0.22</v>
      </c>
      <c r="O441" t="inlineStr"/>
      <c r="P441" t="inlineStr"/>
      <c r="Q441" t="inlineStr"/>
      <c r="R441" t="inlineStr"/>
      <c r="S441" t="inlineStr"/>
      <c r="T441" t="n">
        <v>0</v>
      </c>
      <c r="U441" t="n">
        <v>500000000</v>
      </c>
      <c r="V441" t="inlineStr"/>
      <c r="W441" t="inlineStr">
        <is>
          <t>déterminé</t>
        </is>
      </c>
    </row>
    <row r="442" ht="15" customHeight="1">
      <c r="A442" s="150" t="inlineStr">
        <is>
          <t>Abattage / découpe</t>
        </is>
      </c>
      <c r="B442" t="inlineStr">
        <is>
          <t>C2</t>
        </is>
      </c>
      <c r="C442" t="inlineStr">
        <is>
          <t>Viande chevaline</t>
        </is>
      </c>
      <c r="D442" t="inlineStr">
        <is>
          <t>France</t>
        </is>
      </c>
      <c r="E442" t="inlineStr">
        <is>
          <t>2019</t>
        </is>
      </c>
      <c r="F442" t="inlineStr">
        <is>
          <t>kt</t>
        </is>
      </c>
      <c r="G442" t="inlineStr">
        <is>
          <t>Rendement en C2 de l'abattage-découpe = 0 % (Blézat)</t>
        </is>
      </c>
      <c r="H442" t="inlineStr">
        <is>
          <t>Blézat</t>
        </is>
      </c>
      <c r="I442" t="inlineStr">
        <is>
          <t>Même répartition que le veau (rendements d'abattage et de découpe proches) pour les autres produits et coproduits que la viande</t>
        </is>
      </c>
      <c r="J442" t="inlineStr">
        <is>
          <t>Rendement</t>
        </is>
      </c>
      <c r="K442" t="inlineStr">
        <is>
          <t>Rendement en C2 de l'abattage-découpe</t>
        </is>
      </c>
      <c r="L442" t="inlineStr">
        <is>
          <t>Anatomie - Blézat</t>
        </is>
      </c>
      <c r="M442" t="inlineStr">
        <is>
          <t>Faible</t>
        </is>
      </c>
      <c r="N442" t="n">
        <v>0</v>
      </c>
      <c r="O442" t="inlineStr"/>
      <c r="P442" t="inlineStr"/>
      <c r="Q442" t="inlineStr"/>
      <c r="R442" t="inlineStr"/>
      <c r="S442" t="inlineStr"/>
      <c r="T442" t="n">
        <v>0</v>
      </c>
      <c r="U442" t="n">
        <v>500000000</v>
      </c>
      <c r="V442" t="inlineStr"/>
      <c r="W442" t="inlineStr">
        <is>
          <t>déterminé</t>
        </is>
      </c>
    </row>
    <row r="443" ht="15" customHeight="1">
      <c r="A443" s="150" t="inlineStr">
        <is>
          <t>Abattage / découpe</t>
        </is>
      </c>
      <c r="B443" t="inlineStr">
        <is>
          <t>C3 et alimentaire</t>
        </is>
      </c>
      <c r="C443" t="inlineStr">
        <is>
          <t>Viande chevaline</t>
        </is>
      </c>
      <c r="D443" t="inlineStr">
        <is>
          <t>France</t>
        </is>
      </c>
      <c r="E443" t="inlineStr">
        <is>
          <t>2019</t>
        </is>
      </c>
      <c r="F443" t="inlineStr">
        <is>
          <t>kt</t>
        </is>
      </c>
      <c r="G443" t="inlineStr">
        <is>
          <t>Rendement en C3 et alimentaire de l'abattage-découpe = 39,43 % (Blézat)</t>
        </is>
      </c>
      <c r="H443" t="inlineStr">
        <is>
          <t>Blézat</t>
        </is>
      </c>
      <c r="I443" t="inlineStr">
        <is>
          <t>Même répartition que le veau (rendements d'abattage et de découpe proches) pour les autres produits et coproduits que la viande</t>
        </is>
      </c>
      <c r="J443" t="inlineStr">
        <is>
          <t>Rendement</t>
        </is>
      </c>
      <c r="K443" t="inlineStr">
        <is>
          <t>Rendement en C3 et alimentaire de l'abattage-découpe</t>
        </is>
      </c>
      <c r="L443" t="inlineStr">
        <is>
          <t>Anatomie - Blézat</t>
        </is>
      </c>
      <c r="M443" t="inlineStr">
        <is>
          <t>Faible</t>
        </is>
      </c>
      <c r="N443" t="n">
        <v>1.44</v>
      </c>
      <c r="O443" t="inlineStr"/>
      <c r="P443" t="inlineStr"/>
      <c r="Q443" t="inlineStr"/>
      <c r="R443" t="inlineStr"/>
      <c r="S443" t="inlineStr"/>
      <c r="T443" t="n">
        <v>0</v>
      </c>
      <c r="U443" t="n">
        <v>500000000</v>
      </c>
      <c r="V443" t="inlineStr"/>
      <c r="W443" t="inlineStr">
        <is>
          <t>déterminé</t>
        </is>
      </c>
    </row>
    <row r="444" ht="15" customHeight="1">
      <c r="A444" s="150" t="inlineStr">
        <is>
          <t>Abattage / découpe</t>
        </is>
      </c>
      <c r="B444" t="inlineStr">
        <is>
          <t>Peaux</t>
        </is>
      </c>
      <c r="C444" t="inlineStr">
        <is>
          <t>Viande chevaline</t>
        </is>
      </c>
      <c r="D444" t="inlineStr">
        <is>
          <t>France</t>
        </is>
      </c>
      <c r="E444" t="inlineStr">
        <is>
          <t>2019</t>
        </is>
      </c>
      <c r="F444" t="inlineStr">
        <is>
          <t>kt</t>
        </is>
      </c>
      <c r="G444" t="inlineStr">
        <is>
          <t>Rendement en peaux de l'abattage-découpe = 7 % (Blézat)</t>
        </is>
      </c>
      <c r="H444" t="inlineStr">
        <is>
          <t>Blézat</t>
        </is>
      </c>
      <c r="I444" t="inlineStr">
        <is>
          <t>Même répartition que le veau (rendements d'abattage et de découpe proches) pour les autres produits et coproduits que la viande</t>
        </is>
      </c>
      <c r="J444" t="inlineStr">
        <is>
          <t>Rendement</t>
        </is>
      </c>
      <c r="K444" t="inlineStr">
        <is>
          <t>Rendement en peaux de l'abattage-découpe</t>
        </is>
      </c>
      <c r="L444" t="inlineStr">
        <is>
          <t>Anatomie - Blézat</t>
        </is>
      </c>
      <c r="M444" t="inlineStr">
        <is>
          <t>Faible</t>
        </is>
      </c>
      <c r="N444" t="n">
        <v>0.26</v>
      </c>
      <c r="O444" t="inlineStr"/>
      <c r="P444" t="inlineStr"/>
      <c r="Q444" t="inlineStr"/>
      <c r="R444" t="inlineStr"/>
      <c r="S444" t="inlineStr"/>
      <c r="T444" t="n">
        <v>0</v>
      </c>
      <c r="U444" t="n">
        <v>500000000</v>
      </c>
      <c r="V444" t="inlineStr"/>
      <c r="W444" t="inlineStr">
        <is>
          <t>déterminé</t>
        </is>
      </c>
    </row>
    <row r="445" ht="15" customHeight="1">
      <c r="A445" s="150" t="inlineStr">
        <is>
          <t>Abattage / découpe</t>
        </is>
      </c>
      <c r="B445" t="inlineStr">
        <is>
          <t>Eau - ressuage</t>
        </is>
      </c>
      <c r="C445" t="inlineStr">
        <is>
          <t>Viande chevaline</t>
        </is>
      </c>
      <c r="D445" t="inlineStr">
        <is>
          <t>France</t>
        </is>
      </c>
      <c r="E445" t="inlineStr">
        <is>
          <t>2019</t>
        </is>
      </c>
      <c r="F445" t="inlineStr">
        <is>
          <t>kt</t>
        </is>
      </c>
      <c r="G445" t="inlineStr">
        <is>
          <t>Pertes en eau de l'abattage-découpe = 1,26 % (Blézat)</t>
        </is>
      </c>
      <c r="H445" t="inlineStr">
        <is>
          <t>Blézat</t>
        </is>
      </c>
      <c r="I445" t="inlineStr">
        <is>
          <t>Même répartition que le veau (rendements d'abattage et de découpe proches) pour les autres produits et coproduits que la viande</t>
        </is>
      </c>
      <c r="J445" t="inlineStr">
        <is>
          <t>Rendement</t>
        </is>
      </c>
      <c r="K445" t="inlineStr">
        <is>
          <t>Pertes en eau de l'abattage-découpe</t>
        </is>
      </c>
      <c r="L445" t="inlineStr">
        <is>
          <t>Anatomie - Blézat</t>
        </is>
      </c>
      <c r="M445" t="inlineStr">
        <is>
          <t>Faible</t>
        </is>
      </c>
      <c r="N445" t="n">
        <v>0.05</v>
      </c>
      <c r="O445" t="inlineStr"/>
      <c r="P445" t="inlineStr"/>
      <c r="Q445" t="inlineStr"/>
      <c r="R445" t="inlineStr"/>
      <c r="S445" t="inlineStr"/>
      <c r="T445" t="n">
        <v>0</v>
      </c>
      <c r="U445" t="n">
        <v>500000000</v>
      </c>
      <c r="V445" t="inlineStr"/>
      <c r="W445" t="inlineStr">
        <is>
          <t>déterminé</t>
        </is>
      </c>
    </row>
    <row r="446" ht="15" customHeight="1">
      <c r="A446" s="150" t="inlineStr">
        <is>
          <t>Abattage / découpe</t>
        </is>
      </c>
      <c r="B446" t="inlineStr">
        <is>
          <t>Viande</t>
        </is>
      </c>
      <c r="C446" t="inlineStr">
        <is>
          <t>Viande chevaline</t>
        </is>
      </c>
      <c r="D446" t="inlineStr">
        <is>
          <t>France</t>
        </is>
      </c>
      <c r="E446" t="inlineStr">
        <is>
          <t>2019</t>
        </is>
      </c>
      <c r="F446" t="inlineStr">
        <is>
          <t>kt</t>
        </is>
      </c>
      <c r="G446" t="inlineStr">
        <is>
          <t>Rendement en viande de l'abattage-découpe = 36 % (A dire d'expert)</t>
        </is>
      </c>
      <c r="H446" t="inlineStr">
        <is>
          <t>A dire d'expert</t>
        </is>
      </c>
      <c r="I446" t="inlineStr">
        <is>
          <t>0</t>
        </is>
      </c>
      <c r="J446" t="inlineStr">
        <is>
          <t>Rendement</t>
        </is>
      </c>
      <c r="K446" t="inlineStr">
        <is>
          <t>Rendement en viande de l'abattage-découpe</t>
        </is>
      </c>
      <c r="L446" t="inlineStr">
        <is>
          <t>Anatomie - Blézat</t>
        </is>
      </c>
      <c r="M446" t="inlineStr">
        <is>
          <t>Elevée</t>
        </is>
      </c>
      <c r="N446" t="n">
        <v>1.31</v>
      </c>
      <c r="O446" t="inlineStr"/>
      <c r="P446" t="inlineStr"/>
      <c r="Q446" t="inlineStr"/>
      <c r="R446" t="inlineStr"/>
      <c r="S446" t="inlineStr"/>
      <c r="T446" t="n">
        <v>0</v>
      </c>
      <c r="U446" t="n">
        <v>500000000</v>
      </c>
      <c r="V446" t="inlineStr"/>
      <c r="W446" t="inlineStr">
        <is>
          <t>déterminé</t>
        </is>
      </c>
    </row>
    <row r="447" ht="15" customHeight="1">
      <c r="A447" s="150" t="inlineStr">
        <is>
          <t>Abattage / découpe</t>
        </is>
      </c>
      <c r="B447" t="inlineStr">
        <is>
          <t>Matières de 1ère et 2nde transformation</t>
        </is>
      </c>
      <c r="C447" t="inlineStr">
        <is>
          <t>Viande chevaline</t>
        </is>
      </c>
      <c r="D447" t="inlineStr">
        <is>
          <t>France</t>
        </is>
      </c>
      <c r="E447" t="inlineStr">
        <is>
          <t>2019</t>
        </is>
      </c>
      <c r="F447" t="inlineStr">
        <is>
          <t>kt</t>
        </is>
      </c>
      <c r="G447" t="inlineStr"/>
      <c r="H447" t="inlineStr"/>
      <c r="I447" t="inlineStr"/>
      <c r="J447" t="inlineStr"/>
      <c r="K447" t="inlineStr"/>
      <c r="L447" t="inlineStr"/>
      <c r="M447" t="inlineStr"/>
      <c r="N447" t="n">
        <v>3.6</v>
      </c>
      <c r="O447" t="inlineStr"/>
      <c r="P447" t="inlineStr"/>
      <c r="Q447" t="inlineStr"/>
      <c r="R447" t="inlineStr"/>
      <c r="S447" t="inlineStr"/>
      <c r="T447" t="n">
        <v>0</v>
      </c>
      <c r="U447" t="n">
        <v>500000000</v>
      </c>
      <c r="V447" t="inlineStr"/>
      <c r="W447" t="inlineStr">
        <is>
          <t>déterminé</t>
        </is>
      </c>
    </row>
    <row r="448" ht="15" customHeight="1">
      <c r="A448" s="150" t="inlineStr">
        <is>
          <t>Abattage / découpe</t>
        </is>
      </c>
      <c r="B448" t="inlineStr">
        <is>
          <t>Coproduits</t>
        </is>
      </c>
      <c r="C448" t="inlineStr">
        <is>
          <t>Viande chevaline</t>
        </is>
      </c>
      <c r="D448" t="inlineStr">
        <is>
          <t>France</t>
        </is>
      </c>
      <c r="E448" t="inlineStr">
        <is>
          <t>2019</t>
        </is>
      </c>
      <c r="F448" t="inlineStr">
        <is>
          <t>kt</t>
        </is>
      </c>
      <c r="G448" t="inlineStr"/>
      <c r="H448" t="inlineStr"/>
      <c r="I448" t="inlineStr"/>
      <c r="J448" t="inlineStr"/>
      <c r="K448" t="inlineStr"/>
      <c r="L448" t="inlineStr"/>
      <c r="M448" t="inlineStr"/>
      <c r="N448" t="n">
        <v>1.66</v>
      </c>
      <c r="O448" t="inlineStr"/>
      <c r="P448" t="inlineStr"/>
      <c r="Q448" t="inlineStr"/>
      <c r="R448" t="inlineStr"/>
      <c r="S448" t="inlineStr"/>
      <c r="T448" t="n">
        <v>0</v>
      </c>
      <c r="U448" t="n">
        <v>500000000</v>
      </c>
      <c r="V448" t="inlineStr"/>
      <c r="W448" t="inlineStr">
        <is>
          <t>déterminé</t>
        </is>
      </c>
    </row>
    <row r="449" ht="15" customHeight="1">
      <c r="A449" s="150" t="inlineStr">
        <is>
          <t>Abattage / découpe</t>
        </is>
      </c>
      <c r="B449" t="inlineStr">
        <is>
          <t>Eau</t>
        </is>
      </c>
      <c r="C449" t="inlineStr">
        <is>
          <t>Viande chevaline</t>
        </is>
      </c>
      <c r="D449" t="inlineStr">
        <is>
          <t>France</t>
        </is>
      </c>
      <c r="E449" t="inlineStr">
        <is>
          <t>2019</t>
        </is>
      </c>
      <c r="F449" t="inlineStr">
        <is>
          <t>kt</t>
        </is>
      </c>
      <c r="G449" t="inlineStr"/>
      <c r="H449" t="inlineStr"/>
      <c r="I449" t="inlineStr"/>
      <c r="J449" t="inlineStr"/>
      <c r="K449" t="inlineStr"/>
      <c r="L449" t="inlineStr"/>
      <c r="M449" t="inlineStr"/>
      <c r="N449" t="n">
        <v>0.05</v>
      </c>
      <c r="O449" t="inlineStr"/>
      <c r="P449" t="inlineStr"/>
      <c r="Q449" t="inlineStr"/>
      <c r="R449" t="inlineStr"/>
      <c r="S449" t="inlineStr"/>
      <c r="T449" t="n">
        <v>0</v>
      </c>
      <c r="U449" t="n">
        <v>500000000</v>
      </c>
      <c r="V449" t="inlineStr"/>
      <c r="W449" t="inlineStr">
        <is>
          <t>déterminé</t>
        </is>
      </c>
    </row>
    <row r="450" ht="15" customHeight="1">
      <c r="A450" s="150" t="inlineStr">
        <is>
          <t>Transformation des coproduits</t>
        </is>
      </c>
      <c r="B450" t="inlineStr">
        <is>
          <t>Farines animales</t>
        </is>
      </c>
      <c r="C450" t="inlineStr">
        <is>
          <t>Viande chevaline</t>
        </is>
      </c>
      <c r="D450" t="inlineStr">
        <is>
          <t>France</t>
        </is>
      </c>
      <c r="E450" t="inlineStr">
        <is>
          <t>2019</t>
        </is>
      </c>
      <c r="F450" t="inlineStr">
        <is>
          <t>kt</t>
        </is>
      </c>
      <c r="G450" t="inlineStr"/>
      <c r="H450" t="inlineStr"/>
      <c r="I450" t="inlineStr"/>
      <c r="J450" t="inlineStr"/>
      <c r="K450" t="inlineStr"/>
      <c r="L450" t="inlineStr"/>
      <c r="M450" t="inlineStr"/>
      <c r="N450" t="n">
        <v>0.05</v>
      </c>
      <c r="O450" t="inlineStr"/>
      <c r="P450" t="inlineStr"/>
      <c r="Q450" t="inlineStr"/>
      <c r="R450" t="inlineStr"/>
      <c r="S450" t="inlineStr"/>
      <c r="T450" t="n">
        <v>0</v>
      </c>
      <c r="U450" t="n">
        <v>500000000</v>
      </c>
      <c r="V450" t="inlineStr"/>
      <c r="W450" t="inlineStr">
        <is>
          <t>déterminé</t>
        </is>
      </c>
    </row>
    <row r="451" ht="15" customHeight="1">
      <c r="A451" s="150" t="inlineStr">
        <is>
          <t>Transformation des coproduits</t>
        </is>
      </c>
      <c r="B451" t="inlineStr">
        <is>
          <t>Graisses animales</t>
        </is>
      </c>
      <c r="C451" t="inlineStr">
        <is>
          <t>Viande chevaline</t>
        </is>
      </c>
      <c r="D451" t="inlineStr">
        <is>
          <t>France</t>
        </is>
      </c>
      <c r="E451" t="inlineStr">
        <is>
          <t>2019</t>
        </is>
      </c>
      <c r="F451" t="inlineStr">
        <is>
          <t>kt</t>
        </is>
      </c>
      <c r="G451" t="inlineStr"/>
      <c r="H451" t="inlineStr"/>
      <c r="I451" t="inlineStr"/>
      <c r="J451" t="inlineStr"/>
      <c r="K451" t="inlineStr"/>
      <c r="L451" t="inlineStr"/>
      <c r="M451" t="inlineStr"/>
      <c r="N451" t="n">
        <v>0.02</v>
      </c>
      <c r="O451" t="inlineStr"/>
      <c r="P451" t="inlineStr"/>
      <c r="Q451" t="inlineStr"/>
      <c r="R451" t="inlineStr"/>
      <c r="S451" t="inlineStr"/>
      <c r="T451" t="n">
        <v>0</v>
      </c>
      <c r="U451" t="n">
        <v>500000000</v>
      </c>
      <c r="V451" t="inlineStr"/>
      <c r="W451" t="inlineStr">
        <is>
          <t>déterminé</t>
        </is>
      </c>
    </row>
    <row r="452" ht="15" customHeight="1">
      <c r="A452" s="150" t="inlineStr">
        <is>
          <t>Transformation des coproduits</t>
        </is>
      </c>
      <c r="B452" t="inlineStr">
        <is>
          <t>Eau - traitement thermique</t>
        </is>
      </c>
      <c r="C452" t="inlineStr">
        <is>
          <t>Viande chevaline</t>
        </is>
      </c>
      <c r="D452" t="inlineStr">
        <is>
          <t>France</t>
        </is>
      </c>
      <c r="E452" t="inlineStr">
        <is>
          <t>2019</t>
        </is>
      </c>
      <c r="F452" t="inlineStr">
        <is>
          <t>kt</t>
        </is>
      </c>
      <c r="G452" t="inlineStr"/>
      <c r="H452" t="inlineStr"/>
      <c r="I452" t="inlineStr"/>
      <c r="J452" t="inlineStr"/>
      <c r="K452" t="inlineStr"/>
      <c r="L452" t="inlineStr"/>
      <c r="M452" t="inlineStr"/>
      <c r="N452" t="n">
        <v>0.9399999999999999</v>
      </c>
      <c r="O452" t="inlineStr"/>
      <c r="P452" t="inlineStr"/>
      <c r="Q452" t="inlineStr"/>
      <c r="R452" t="inlineStr"/>
      <c r="S452" t="inlineStr"/>
      <c r="T452" t="n">
        <v>0</v>
      </c>
      <c r="U452" t="n">
        <v>500000000</v>
      </c>
      <c r="V452" t="inlineStr"/>
      <c r="W452" t="inlineStr">
        <is>
          <t>déterminé</t>
        </is>
      </c>
    </row>
    <row r="453" ht="15" customHeight="1">
      <c r="A453" s="150" t="inlineStr">
        <is>
          <t>Transformation des coproduits</t>
        </is>
      </c>
      <c r="B453" t="inlineStr">
        <is>
          <t>Farines et graisses animales</t>
        </is>
      </c>
      <c r="C453" t="inlineStr">
        <is>
          <t>Viande chevaline</t>
        </is>
      </c>
      <c r="D453" t="inlineStr">
        <is>
          <t>France</t>
        </is>
      </c>
      <c r="E453" t="inlineStr">
        <is>
          <t>2019</t>
        </is>
      </c>
      <c r="F453" t="inlineStr">
        <is>
          <t>kt</t>
        </is>
      </c>
      <c r="G453" t="inlineStr"/>
      <c r="H453" t="inlineStr"/>
      <c r="I453" t="inlineStr"/>
      <c r="J453" t="inlineStr"/>
      <c r="K453" t="inlineStr"/>
      <c r="L453" t="inlineStr"/>
      <c r="M453" t="inlineStr"/>
      <c r="N453" t="n">
        <v>0.08</v>
      </c>
      <c r="O453" t="inlineStr"/>
      <c r="P453" t="inlineStr"/>
      <c r="Q453" t="inlineStr"/>
      <c r="R453" t="inlineStr"/>
      <c r="S453" t="inlineStr"/>
      <c r="T453" t="n">
        <v>0</v>
      </c>
      <c r="U453" t="n">
        <v>500000000</v>
      </c>
      <c r="V453" t="inlineStr"/>
      <c r="W453" t="inlineStr">
        <is>
          <t>déterminé</t>
        </is>
      </c>
    </row>
    <row r="454" ht="15" customHeight="1">
      <c r="A454" s="150" t="inlineStr">
        <is>
          <t>Transformation des coproduits</t>
        </is>
      </c>
      <c r="B454" t="inlineStr">
        <is>
          <t>Produits transformés</t>
        </is>
      </c>
      <c r="C454" t="inlineStr">
        <is>
          <t>Viande chevaline</t>
        </is>
      </c>
      <c r="D454" t="inlineStr">
        <is>
          <t>France</t>
        </is>
      </c>
      <c r="E454" t="inlineStr">
        <is>
          <t>2019</t>
        </is>
      </c>
      <c r="F454" t="inlineStr">
        <is>
          <t>kt</t>
        </is>
      </c>
      <c r="G454" t="inlineStr"/>
      <c r="H454" t="inlineStr"/>
      <c r="I454" t="inlineStr"/>
      <c r="J454" t="inlineStr"/>
      <c r="K454" t="inlineStr"/>
      <c r="L454" t="inlineStr"/>
      <c r="M454" t="inlineStr"/>
      <c r="N454" t="n">
        <v>0.72</v>
      </c>
      <c r="O454" t="inlineStr"/>
      <c r="P454" t="inlineStr"/>
      <c r="Q454" t="inlineStr"/>
      <c r="R454" t="inlineStr"/>
      <c r="S454" t="inlineStr"/>
      <c r="T454" t="n">
        <v>0</v>
      </c>
      <c r="U454" t="n">
        <v>500000000</v>
      </c>
      <c r="V454" t="inlineStr"/>
      <c r="W454" t="inlineStr">
        <is>
          <t>déterminé</t>
        </is>
      </c>
    </row>
    <row r="455" ht="15" customHeight="1">
      <c r="A455" s="150" t="inlineStr">
        <is>
          <t>Transformation des coproduits</t>
        </is>
      </c>
      <c r="B455" t="inlineStr">
        <is>
          <t>Matières issues de coproduits</t>
        </is>
      </c>
      <c r="C455" t="inlineStr">
        <is>
          <t>Viande chevaline</t>
        </is>
      </c>
      <c r="D455" t="inlineStr">
        <is>
          <t>France</t>
        </is>
      </c>
      <c r="E455" t="inlineStr">
        <is>
          <t>2019</t>
        </is>
      </c>
      <c r="F455" t="inlineStr">
        <is>
          <t>kt</t>
        </is>
      </c>
      <c r="G455" t="inlineStr"/>
      <c r="H455" t="inlineStr"/>
      <c r="I455" t="inlineStr"/>
      <c r="J455" t="inlineStr"/>
      <c r="K455" t="inlineStr"/>
      <c r="L455" t="inlineStr"/>
      <c r="M455" t="inlineStr"/>
      <c r="N455" t="n">
        <v>0.72</v>
      </c>
      <c r="O455" t="inlineStr"/>
      <c r="P455" t="inlineStr"/>
      <c r="Q455" t="inlineStr"/>
      <c r="R455" t="inlineStr"/>
      <c r="S455" t="inlineStr"/>
      <c r="T455" t="n">
        <v>0</v>
      </c>
      <c r="U455" t="n">
        <v>500000000</v>
      </c>
      <c r="V455" t="inlineStr"/>
      <c r="W455" t="inlineStr">
        <is>
          <t>déterminé</t>
        </is>
      </c>
    </row>
    <row r="456" ht="15" customHeight="1">
      <c r="A456" s="150" t="inlineStr">
        <is>
          <t>Transformation des coproduits</t>
        </is>
      </c>
      <c r="B456" t="inlineStr">
        <is>
          <t>Eau</t>
        </is>
      </c>
      <c r="C456" t="inlineStr">
        <is>
          <t>Viande chevaline</t>
        </is>
      </c>
      <c r="D456" t="inlineStr">
        <is>
          <t>France</t>
        </is>
      </c>
      <c r="E456" t="inlineStr">
        <is>
          <t>2019</t>
        </is>
      </c>
      <c r="F456" t="inlineStr">
        <is>
          <t>kt</t>
        </is>
      </c>
      <c r="G456" t="inlineStr"/>
      <c r="H456" t="inlineStr"/>
      <c r="I456" t="inlineStr"/>
      <c r="J456" t="inlineStr"/>
      <c r="K456" t="inlineStr"/>
      <c r="L456" t="inlineStr"/>
      <c r="M456" t="inlineStr"/>
      <c r="N456" t="n">
        <v>0.9399999999999999</v>
      </c>
      <c r="O456" t="inlineStr"/>
      <c r="P456" t="inlineStr"/>
      <c r="Q456" t="inlineStr"/>
      <c r="R456" t="inlineStr"/>
      <c r="S456" t="inlineStr"/>
      <c r="T456" t="n">
        <v>0</v>
      </c>
      <c r="U456" t="n">
        <v>500000000</v>
      </c>
      <c r="V456" t="inlineStr"/>
      <c r="W456" t="inlineStr">
        <is>
          <t>déterminé</t>
        </is>
      </c>
    </row>
    <row r="457" ht="15" customHeight="1">
      <c r="A457" s="150" t="inlineStr">
        <is>
          <t>Transformation des coproduits</t>
        </is>
      </c>
      <c r="B457" t="inlineStr">
        <is>
          <t>Protéines animales transformées</t>
        </is>
      </c>
      <c r="C457" t="inlineStr">
        <is>
          <t>Viande chevaline</t>
        </is>
      </c>
      <c r="D457" t="inlineStr">
        <is>
          <t>France</t>
        </is>
      </c>
      <c r="E457" t="inlineStr">
        <is>
          <t>2019</t>
        </is>
      </c>
      <c r="F457" t="inlineStr">
        <is>
          <t>kt</t>
        </is>
      </c>
      <c r="G457" t="inlineStr"/>
      <c r="H457" t="inlineStr"/>
      <c r="I457" t="inlineStr"/>
      <c r="J457" t="inlineStr"/>
      <c r="K457" t="inlineStr"/>
      <c r="L457" t="inlineStr"/>
      <c r="M457" t="inlineStr"/>
      <c r="N457" t="n">
        <v>0.4</v>
      </c>
      <c r="O457" t="inlineStr"/>
      <c r="P457" t="inlineStr"/>
      <c r="Q457" t="inlineStr"/>
      <c r="R457" t="inlineStr"/>
      <c r="S457" t="inlineStr"/>
      <c r="T457" t="n">
        <v>0</v>
      </c>
      <c r="U457" t="n">
        <v>500000000</v>
      </c>
      <c r="V457" t="inlineStr"/>
      <c r="W457" t="inlineStr">
        <is>
          <t>déterminé</t>
        </is>
      </c>
    </row>
    <row r="458" ht="15" customHeight="1">
      <c r="A458" s="150" t="inlineStr">
        <is>
          <t>Transformation des coproduits</t>
        </is>
      </c>
      <c r="B458" t="inlineStr">
        <is>
          <t>Corps gras animaux</t>
        </is>
      </c>
      <c r="C458" t="inlineStr">
        <is>
          <t>Viande chevaline</t>
        </is>
      </c>
      <c r="D458" t="inlineStr">
        <is>
          <t>France</t>
        </is>
      </c>
      <c r="E458" t="inlineStr">
        <is>
          <t>2019</t>
        </is>
      </c>
      <c r="F458" t="inlineStr">
        <is>
          <t>kt</t>
        </is>
      </c>
      <c r="G458" t="inlineStr"/>
      <c r="H458" t="inlineStr"/>
      <c r="I458" t="inlineStr"/>
      <c r="J458" t="inlineStr"/>
      <c r="K458" t="inlineStr"/>
      <c r="L458" t="inlineStr"/>
      <c r="M458" t="inlineStr"/>
      <c r="N458" t="n">
        <v>0.24</v>
      </c>
      <c r="O458" t="inlineStr"/>
      <c r="P458" t="inlineStr"/>
      <c r="Q458" t="inlineStr"/>
      <c r="R458" t="inlineStr"/>
      <c r="S458" t="inlineStr"/>
      <c r="T458" t="n">
        <v>0</v>
      </c>
      <c r="U458" t="n">
        <v>500000000</v>
      </c>
      <c r="V458" t="inlineStr"/>
      <c r="W458" t="inlineStr">
        <is>
          <t>déterminé</t>
        </is>
      </c>
    </row>
    <row r="459" ht="15" customHeight="1">
      <c r="A459" s="150" t="inlineStr">
        <is>
          <t>Transformation des coproduits</t>
        </is>
      </c>
      <c r="B459" t="inlineStr">
        <is>
          <t>PAT et CGA</t>
        </is>
      </c>
      <c r="C459" t="inlineStr">
        <is>
          <t>Viande chevaline</t>
        </is>
      </c>
      <c r="D459" t="inlineStr">
        <is>
          <t>France</t>
        </is>
      </c>
      <c r="E459" t="inlineStr">
        <is>
          <t>2019</t>
        </is>
      </c>
      <c r="F459" t="inlineStr">
        <is>
          <t>kt</t>
        </is>
      </c>
      <c r="G459" t="inlineStr"/>
      <c r="H459" t="inlineStr"/>
      <c r="I459" t="inlineStr"/>
      <c r="J459" t="inlineStr"/>
      <c r="K459" t="inlineStr"/>
      <c r="L459" t="inlineStr"/>
      <c r="M459" t="inlineStr"/>
      <c r="N459" t="n">
        <v>0.64</v>
      </c>
      <c r="O459" t="inlineStr"/>
      <c r="P459" t="inlineStr"/>
      <c r="Q459" t="inlineStr"/>
      <c r="R459" t="inlineStr"/>
      <c r="S459" t="inlineStr"/>
      <c r="T459" t="n">
        <v>0</v>
      </c>
      <c r="U459" t="n">
        <v>500000000</v>
      </c>
      <c r="V459" t="inlineStr"/>
      <c r="W459" t="inlineStr">
        <is>
          <t>déterminé</t>
        </is>
      </c>
    </row>
    <row r="460" ht="15" customHeight="1">
      <c r="A460" s="150" t="inlineStr">
        <is>
          <t>Traitement thermique C1/C2</t>
        </is>
      </c>
      <c r="B460" t="inlineStr">
        <is>
          <t>Farines animales</t>
        </is>
      </c>
      <c r="C460" t="inlineStr">
        <is>
          <t>Viande chevaline</t>
        </is>
      </c>
      <c r="D460" t="inlineStr">
        <is>
          <t>France</t>
        </is>
      </c>
      <c r="E460" t="inlineStr">
        <is>
          <t>2019</t>
        </is>
      </c>
      <c r="F460" t="inlineStr">
        <is>
          <t>kt</t>
        </is>
      </c>
      <c r="G460" t="inlineStr"/>
      <c r="H460" t="inlineStr"/>
      <c r="I460" t="inlineStr"/>
      <c r="J460" t="inlineStr"/>
      <c r="K460" t="inlineStr"/>
      <c r="L460" t="inlineStr"/>
      <c r="M460" t="inlineStr">
        <is>
          <t>Très faible</t>
        </is>
      </c>
      <c r="N460" t="n">
        <v>0.05</v>
      </c>
      <c r="O460" t="inlineStr"/>
      <c r="P460" t="inlineStr"/>
      <c r="Q460" t="inlineStr"/>
      <c r="R460" t="inlineStr"/>
      <c r="S460" t="inlineStr"/>
      <c r="T460" t="n">
        <v>0</v>
      </c>
      <c r="U460" t="n">
        <v>500000000</v>
      </c>
      <c r="V460" t="inlineStr"/>
      <c r="W460" t="inlineStr">
        <is>
          <t>déterminé</t>
        </is>
      </c>
    </row>
    <row r="461" ht="15" customHeight="1">
      <c r="A461" s="150" t="inlineStr">
        <is>
          <t>Traitement thermique C1/C2</t>
        </is>
      </c>
      <c r="B461" t="inlineStr">
        <is>
          <t>Graisses animales</t>
        </is>
      </c>
      <c r="C461" t="inlineStr">
        <is>
          <t>Viande chevaline</t>
        </is>
      </c>
      <c r="D461" t="inlineStr">
        <is>
          <t>France</t>
        </is>
      </c>
      <c r="E461" t="inlineStr">
        <is>
          <t>2019</t>
        </is>
      </c>
      <c r="F461" t="inlineStr">
        <is>
          <t>kt</t>
        </is>
      </c>
      <c r="G461" t="inlineStr"/>
      <c r="H461" t="inlineStr"/>
      <c r="I461" t="inlineStr"/>
      <c r="J461" t="inlineStr"/>
      <c r="K461" t="inlineStr"/>
      <c r="L461" t="inlineStr"/>
      <c r="M461" t="inlineStr">
        <is>
          <t>Très faible</t>
        </is>
      </c>
      <c r="N461" t="n">
        <v>0.02</v>
      </c>
      <c r="O461" t="inlineStr"/>
      <c r="P461" t="inlineStr"/>
      <c r="Q461" t="inlineStr"/>
      <c r="R461" t="inlineStr"/>
      <c r="S461" t="inlineStr"/>
      <c r="T461" t="n">
        <v>0</v>
      </c>
      <c r="U461" t="n">
        <v>500000000</v>
      </c>
      <c r="V461" t="inlineStr"/>
      <c r="W461" t="inlineStr">
        <is>
          <t>déterminé</t>
        </is>
      </c>
    </row>
    <row r="462" ht="15" customHeight="1">
      <c r="A462" s="150" t="inlineStr">
        <is>
          <t>Traitement thermique C1/C2</t>
        </is>
      </c>
      <c r="B462" t="inlineStr">
        <is>
          <t>Eau - traitement thermique</t>
        </is>
      </c>
      <c r="C462" t="inlineStr">
        <is>
          <t>Viande chevaline</t>
        </is>
      </c>
      <c r="D462" t="inlineStr">
        <is>
          <t>France</t>
        </is>
      </c>
      <c r="E462" t="inlineStr">
        <is>
          <t>2019</t>
        </is>
      </c>
      <c r="F462" t="inlineStr">
        <is>
          <t>kt</t>
        </is>
      </c>
      <c r="G462" t="inlineStr"/>
      <c r="H462" t="inlineStr"/>
      <c r="I462" t="inlineStr"/>
      <c r="J462" t="inlineStr"/>
      <c r="K462" t="inlineStr"/>
      <c r="L462" t="inlineStr"/>
      <c r="M462" t="inlineStr">
        <is>
          <t>Très faible</t>
        </is>
      </c>
      <c r="N462" t="n">
        <v>0.14</v>
      </c>
      <c r="O462" t="inlineStr"/>
      <c r="P462" t="inlineStr"/>
      <c r="Q462" t="inlineStr"/>
      <c r="R462" t="inlineStr"/>
      <c r="S462" t="inlineStr"/>
      <c r="T462" t="n">
        <v>0</v>
      </c>
      <c r="U462" t="n">
        <v>500000000</v>
      </c>
      <c r="V462" t="inlineStr"/>
      <c r="W462" t="inlineStr">
        <is>
          <t>déterminé</t>
        </is>
      </c>
    </row>
    <row r="463" ht="15" customHeight="1">
      <c r="A463" s="150" t="inlineStr">
        <is>
          <t>Traitement thermique C1/C2</t>
        </is>
      </c>
      <c r="B463" t="inlineStr">
        <is>
          <t>Farines et graisses animales</t>
        </is>
      </c>
      <c r="C463" t="inlineStr">
        <is>
          <t>Viande chevaline</t>
        </is>
      </c>
      <c r="D463" t="inlineStr">
        <is>
          <t>France</t>
        </is>
      </c>
      <c r="E463" t="inlineStr">
        <is>
          <t>2019</t>
        </is>
      </c>
      <c r="F463" t="inlineStr">
        <is>
          <t>kt</t>
        </is>
      </c>
      <c r="G463" t="inlineStr"/>
      <c r="H463" t="inlineStr"/>
      <c r="I463" t="inlineStr"/>
      <c r="J463" t="inlineStr"/>
      <c r="K463" t="inlineStr"/>
      <c r="L463" t="inlineStr"/>
      <c r="M463" t="inlineStr"/>
      <c r="N463" t="n">
        <v>0.08</v>
      </c>
      <c r="O463" t="inlineStr"/>
      <c r="P463" t="inlineStr"/>
      <c r="Q463" t="inlineStr"/>
      <c r="R463" t="inlineStr"/>
      <c r="S463" t="inlineStr"/>
      <c r="T463" t="n">
        <v>0</v>
      </c>
      <c r="U463" t="n">
        <v>500000000</v>
      </c>
      <c r="V463" t="inlineStr"/>
      <c r="W463" t="inlineStr">
        <is>
          <t>déterminé</t>
        </is>
      </c>
    </row>
    <row r="464" ht="15" customHeight="1">
      <c r="A464" s="150" t="inlineStr">
        <is>
          <t>Traitement thermique C1/C2</t>
        </is>
      </c>
      <c r="B464" t="inlineStr">
        <is>
          <t>Produits transformés</t>
        </is>
      </c>
      <c r="C464" t="inlineStr">
        <is>
          <t>Viande chevaline</t>
        </is>
      </c>
      <c r="D464" t="inlineStr">
        <is>
          <t>France</t>
        </is>
      </c>
      <c r="E464" t="inlineStr">
        <is>
          <t>2019</t>
        </is>
      </c>
      <c r="F464" t="inlineStr">
        <is>
          <t>kt</t>
        </is>
      </c>
      <c r="G464" t="inlineStr"/>
      <c r="H464" t="inlineStr"/>
      <c r="I464" t="inlineStr"/>
      <c r="J464" t="inlineStr"/>
      <c r="K464" t="inlineStr"/>
      <c r="L464" t="inlineStr"/>
      <c r="M464" t="inlineStr"/>
      <c r="N464" t="n">
        <v>0.08</v>
      </c>
      <c r="O464" t="inlineStr"/>
      <c r="P464" t="inlineStr"/>
      <c r="Q464" t="inlineStr"/>
      <c r="R464" t="inlineStr"/>
      <c r="S464" t="inlineStr"/>
      <c r="T464" t="n">
        <v>0</v>
      </c>
      <c r="U464" t="n">
        <v>500000000</v>
      </c>
      <c r="V464" t="inlineStr"/>
      <c r="W464" t="inlineStr">
        <is>
          <t>déterminé</t>
        </is>
      </c>
    </row>
    <row r="465" ht="15" customHeight="1">
      <c r="A465" s="150" t="inlineStr">
        <is>
          <t>Traitement thermique C1/C2</t>
        </is>
      </c>
      <c r="B465" t="inlineStr">
        <is>
          <t>Matières issues de coproduits</t>
        </is>
      </c>
      <c r="C465" t="inlineStr">
        <is>
          <t>Viande chevaline</t>
        </is>
      </c>
      <c r="D465" t="inlineStr">
        <is>
          <t>France</t>
        </is>
      </c>
      <c r="E465" t="inlineStr">
        <is>
          <t>2019</t>
        </is>
      </c>
      <c r="F465" t="inlineStr">
        <is>
          <t>kt</t>
        </is>
      </c>
      <c r="G465" t="inlineStr"/>
      <c r="H465" t="inlineStr"/>
      <c r="I465" t="inlineStr"/>
      <c r="J465" t="inlineStr"/>
      <c r="K465" t="inlineStr"/>
      <c r="L465" t="inlineStr"/>
      <c r="M465" t="inlineStr"/>
      <c r="N465" t="n">
        <v>0.08</v>
      </c>
      <c r="O465" t="inlineStr"/>
      <c r="P465" t="inlineStr"/>
      <c r="Q465" t="inlineStr"/>
      <c r="R465" t="inlineStr"/>
      <c r="S465" t="inlineStr"/>
      <c r="T465" t="n">
        <v>0</v>
      </c>
      <c r="U465" t="n">
        <v>500000000</v>
      </c>
      <c r="V465" t="inlineStr"/>
      <c r="W465" t="inlineStr">
        <is>
          <t>déterminé</t>
        </is>
      </c>
    </row>
    <row r="466" ht="15" customHeight="1">
      <c r="A466" s="150" t="inlineStr">
        <is>
          <t>Traitement thermique C1/C2</t>
        </is>
      </c>
      <c r="B466" t="inlineStr">
        <is>
          <t>Eau</t>
        </is>
      </c>
      <c r="C466" t="inlineStr">
        <is>
          <t>Viande chevaline</t>
        </is>
      </c>
      <c r="D466" t="inlineStr">
        <is>
          <t>France</t>
        </is>
      </c>
      <c r="E466" t="inlineStr">
        <is>
          <t>2019</t>
        </is>
      </c>
      <c r="F466" t="inlineStr">
        <is>
          <t>kt</t>
        </is>
      </c>
      <c r="G466" t="inlineStr"/>
      <c r="H466" t="inlineStr"/>
      <c r="I466" t="inlineStr"/>
      <c r="J466" t="inlineStr"/>
      <c r="K466" t="inlineStr"/>
      <c r="L466" t="inlineStr"/>
      <c r="M466" t="inlineStr"/>
      <c r="N466" t="n">
        <v>0.14</v>
      </c>
      <c r="O466" t="inlineStr"/>
      <c r="P466" t="inlineStr"/>
      <c r="Q466" t="inlineStr"/>
      <c r="R466" t="inlineStr"/>
      <c r="S466" t="inlineStr"/>
      <c r="T466" t="n">
        <v>0</v>
      </c>
      <c r="U466" t="n">
        <v>500000000</v>
      </c>
      <c r="V466" t="inlineStr"/>
      <c r="W466" t="inlineStr">
        <is>
          <t>déterminé</t>
        </is>
      </c>
    </row>
    <row r="467" ht="15" customHeight="1">
      <c r="A467" s="150" t="inlineStr">
        <is>
          <t>Traitement thermique C3 et alimentaire</t>
        </is>
      </c>
      <c r="B467" t="inlineStr">
        <is>
          <t>Protéines animales transformées</t>
        </is>
      </c>
      <c r="C467" t="inlineStr">
        <is>
          <t>Viande chevaline</t>
        </is>
      </c>
      <c r="D467" t="inlineStr">
        <is>
          <t>France</t>
        </is>
      </c>
      <c r="E467" t="inlineStr">
        <is>
          <t>2019</t>
        </is>
      </c>
      <c r="F467" t="inlineStr">
        <is>
          <t>kt</t>
        </is>
      </c>
      <c r="G467" t="inlineStr"/>
      <c r="H467" t="inlineStr"/>
      <c r="I467" t="inlineStr"/>
      <c r="J467" t="inlineStr"/>
      <c r="K467" t="inlineStr"/>
      <c r="L467" t="inlineStr"/>
      <c r="M467" t="inlineStr">
        <is>
          <t>Très faible</t>
        </is>
      </c>
      <c r="N467" t="n">
        <v>0.4</v>
      </c>
      <c r="O467" t="inlineStr"/>
      <c r="P467" t="inlineStr"/>
      <c r="Q467" t="inlineStr"/>
      <c r="R467" t="inlineStr"/>
      <c r="S467" t="inlineStr"/>
      <c r="T467" t="n">
        <v>0</v>
      </c>
      <c r="U467" t="n">
        <v>500000000</v>
      </c>
      <c r="V467" t="inlineStr"/>
      <c r="W467" t="inlineStr">
        <is>
          <t>déterminé</t>
        </is>
      </c>
    </row>
    <row r="468" ht="15" customHeight="1">
      <c r="A468" s="150" t="inlineStr">
        <is>
          <t>Traitement thermique C3 et alimentaire</t>
        </is>
      </c>
      <c r="B468" t="inlineStr">
        <is>
          <t>Corps gras animaux</t>
        </is>
      </c>
      <c r="C468" t="inlineStr">
        <is>
          <t>Viande chevaline</t>
        </is>
      </c>
      <c r="D468" t="inlineStr">
        <is>
          <t>France</t>
        </is>
      </c>
      <c r="E468" t="inlineStr">
        <is>
          <t>2019</t>
        </is>
      </c>
      <c r="F468" t="inlineStr">
        <is>
          <t>kt</t>
        </is>
      </c>
      <c r="G468" t="inlineStr"/>
      <c r="H468" t="inlineStr"/>
      <c r="I468" t="inlineStr"/>
      <c r="J468" t="inlineStr"/>
      <c r="K468" t="inlineStr"/>
      <c r="L468" t="inlineStr"/>
      <c r="M468" t="inlineStr">
        <is>
          <t>Très faible</t>
        </is>
      </c>
      <c r="N468" t="n">
        <v>0.24</v>
      </c>
      <c r="O468" t="inlineStr"/>
      <c r="P468" t="inlineStr"/>
      <c r="Q468" t="inlineStr"/>
      <c r="R468" t="inlineStr"/>
      <c r="S468" t="inlineStr"/>
      <c r="T468" t="n">
        <v>0</v>
      </c>
      <c r="U468" t="n">
        <v>500000000</v>
      </c>
      <c r="V468" t="inlineStr"/>
      <c r="W468" t="inlineStr">
        <is>
          <t>déterminé</t>
        </is>
      </c>
    </row>
    <row r="469" ht="15" customHeight="1">
      <c r="A469" s="150" t="inlineStr">
        <is>
          <t>Traitement thermique C3 et alimentaire</t>
        </is>
      </c>
      <c r="B469" t="inlineStr">
        <is>
          <t>Eau - traitement thermique</t>
        </is>
      </c>
      <c r="C469" t="inlineStr">
        <is>
          <t>Viande chevaline</t>
        </is>
      </c>
      <c r="D469" t="inlineStr">
        <is>
          <t>France</t>
        </is>
      </c>
      <c r="E469" t="inlineStr">
        <is>
          <t>2019</t>
        </is>
      </c>
      <c r="F469" t="inlineStr">
        <is>
          <t>kt</t>
        </is>
      </c>
      <c r="G469" t="inlineStr"/>
      <c r="H469" t="inlineStr"/>
      <c r="I469" t="inlineStr"/>
      <c r="J469" t="inlineStr"/>
      <c r="K469" t="inlineStr"/>
      <c r="L469" t="inlineStr"/>
      <c r="M469" t="inlineStr">
        <is>
          <t>Très faible</t>
        </is>
      </c>
      <c r="N469" t="n">
        <v>0.79</v>
      </c>
      <c r="O469" t="inlineStr"/>
      <c r="P469" t="inlineStr"/>
      <c r="Q469" t="inlineStr"/>
      <c r="R469" t="inlineStr"/>
      <c r="S469" t="inlineStr"/>
      <c r="T469" t="n">
        <v>0</v>
      </c>
      <c r="U469" t="n">
        <v>500000000</v>
      </c>
      <c r="V469" t="inlineStr"/>
      <c r="W469" t="inlineStr">
        <is>
          <t>déterminé</t>
        </is>
      </c>
    </row>
    <row r="470" ht="15" customHeight="1">
      <c r="A470" s="150" t="inlineStr">
        <is>
          <t>Traitement thermique C3 et alimentaire</t>
        </is>
      </c>
      <c r="B470" t="inlineStr">
        <is>
          <t>PAT et CGA</t>
        </is>
      </c>
      <c r="C470" t="inlineStr">
        <is>
          <t>Viande chevaline</t>
        </is>
      </c>
      <c r="D470" t="inlineStr">
        <is>
          <t>France</t>
        </is>
      </c>
      <c r="E470" t="inlineStr">
        <is>
          <t>2019</t>
        </is>
      </c>
      <c r="F470" t="inlineStr">
        <is>
          <t>kt</t>
        </is>
      </c>
      <c r="G470" t="inlineStr"/>
      <c r="H470" t="inlineStr"/>
      <c r="I470" t="inlineStr"/>
      <c r="J470" t="inlineStr"/>
      <c r="K470" t="inlineStr"/>
      <c r="L470" t="inlineStr"/>
      <c r="M470" t="inlineStr"/>
      <c r="N470" t="n">
        <v>0.64</v>
      </c>
      <c r="O470" t="inlineStr"/>
      <c r="P470" t="inlineStr"/>
      <c r="Q470" t="inlineStr"/>
      <c r="R470" t="inlineStr"/>
      <c r="S470" t="inlineStr"/>
      <c r="T470" t="n">
        <v>0</v>
      </c>
      <c r="U470" t="n">
        <v>500000000</v>
      </c>
      <c r="V470" t="inlineStr"/>
      <c r="W470" t="inlineStr">
        <is>
          <t>déterminé</t>
        </is>
      </c>
    </row>
    <row r="471" ht="15" customHeight="1">
      <c r="A471" s="150" t="inlineStr">
        <is>
          <t>Traitement thermique C3 et alimentaire</t>
        </is>
      </c>
      <c r="B471" t="inlineStr">
        <is>
          <t>Produits transformés</t>
        </is>
      </c>
      <c r="C471" t="inlineStr">
        <is>
          <t>Viande chevaline</t>
        </is>
      </c>
      <c r="D471" t="inlineStr">
        <is>
          <t>France</t>
        </is>
      </c>
      <c r="E471" t="inlineStr">
        <is>
          <t>2019</t>
        </is>
      </c>
      <c r="F471" t="inlineStr">
        <is>
          <t>kt</t>
        </is>
      </c>
      <c r="G471" t="inlineStr"/>
      <c r="H471" t="inlineStr"/>
      <c r="I471" t="inlineStr"/>
      <c r="J471" t="inlineStr"/>
      <c r="K471" t="inlineStr"/>
      <c r="L471" t="inlineStr"/>
      <c r="M471" t="inlineStr"/>
      <c r="N471" t="n">
        <v>0.64</v>
      </c>
      <c r="O471" t="inlineStr"/>
      <c r="P471" t="inlineStr"/>
      <c r="Q471" t="inlineStr"/>
      <c r="R471" t="inlineStr"/>
      <c r="S471" t="inlineStr"/>
      <c r="T471" t="n">
        <v>0</v>
      </c>
      <c r="U471" t="n">
        <v>500000000</v>
      </c>
      <c r="V471" t="inlineStr"/>
      <c r="W471" t="inlineStr">
        <is>
          <t>déterminé</t>
        </is>
      </c>
    </row>
    <row r="472" ht="15" customHeight="1">
      <c r="A472" s="150" t="inlineStr">
        <is>
          <t>Traitement thermique C3 et alimentaire</t>
        </is>
      </c>
      <c r="B472" t="inlineStr">
        <is>
          <t>Matières issues de coproduits</t>
        </is>
      </c>
      <c r="C472" t="inlineStr">
        <is>
          <t>Viande chevaline</t>
        </is>
      </c>
      <c r="D472" t="inlineStr">
        <is>
          <t>France</t>
        </is>
      </c>
      <c r="E472" t="inlineStr">
        <is>
          <t>2019</t>
        </is>
      </c>
      <c r="F472" t="inlineStr">
        <is>
          <t>kt</t>
        </is>
      </c>
      <c r="G472" t="inlineStr"/>
      <c r="H472" t="inlineStr"/>
      <c r="I472" t="inlineStr"/>
      <c r="J472" t="inlineStr"/>
      <c r="K472" t="inlineStr"/>
      <c r="L472" t="inlineStr"/>
      <c r="M472" t="inlineStr"/>
      <c r="N472" t="n">
        <v>0.64</v>
      </c>
      <c r="O472" t="inlineStr"/>
      <c r="P472" t="inlineStr"/>
      <c r="Q472" t="inlineStr"/>
      <c r="R472" t="inlineStr"/>
      <c r="S472" t="inlineStr"/>
      <c r="T472" t="n">
        <v>0</v>
      </c>
      <c r="U472" t="n">
        <v>500000000</v>
      </c>
      <c r="V472" t="inlineStr"/>
      <c r="W472" t="inlineStr">
        <is>
          <t>déterminé</t>
        </is>
      </c>
    </row>
    <row r="473" ht="15" customHeight="1">
      <c r="A473" s="150" t="inlineStr">
        <is>
          <t>Traitement thermique C3 et alimentaire</t>
        </is>
      </c>
      <c r="B473" t="inlineStr">
        <is>
          <t>Eau</t>
        </is>
      </c>
      <c r="C473" t="inlineStr">
        <is>
          <t>Viande chevaline</t>
        </is>
      </c>
      <c r="D473" t="inlineStr">
        <is>
          <t>France</t>
        </is>
      </c>
      <c r="E473" t="inlineStr">
        <is>
          <t>2019</t>
        </is>
      </c>
      <c r="F473" t="inlineStr">
        <is>
          <t>kt</t>
        </is>
      </c>
      <c r="G473" t="inlineStr"/>
      <c r="H473" t="inlineStr"/>
      <c r="I473" t="inlineStr"/>
      <c r="J473" t="inlineStr"/>
      <c r="K473" t="inlineStr"/>
      <c r="L473" t="inlineStr"/>
      <c r="M473" t="inlineStr"/>
      <c r="N473" t="n">
        <v>0.79</v>
      </c>
      <c r="O473" t="inlineStr"/>
      <c r="P473" t="inlineStr"/>
      <c r="Q473" t="inlineStr"/>
      <c r="R473" t="inlineStr"/>
      <c r="S473" t="inlineStr"/>
      <c r="T473" t="n">
        <v>0</v>
      </c>
      <c r="U473" t="n">
        <v>500000000</v>
      </c>
      <c r="V473" t="inlineStr"/>
      <c r="W473" t="inlineStr">
        <is>
          <t>déterminé</t>
        </is>
      </c>
    </row>
    <row r="474" ht="15" customHeight="1">
      <c r="A474" s="150" t="inlineStr">
        <is>
          <t>Import</t>
        </is>
      </c>
      <c r="B474" t="inlineStr">
        <is>
          <t>Equins</t>
        </is>
      </c>
      <c r="C474" t="inlineStr">
        <is>
          <t>Viande chevaline</t>
        </is>
      </c>
      <c r="D474" t="inlineStr">
        <is>
          <t>France</t>
        </is>
      </c>
      <c r="E474" t="inlineStr">
        <is>
          <t>2019</t>
        </is>
      </c>
      <c r="F474" t="inlineStr">
        <is>
          <t>kt</t>
        </is>
      </c>
      <c r="G474" t="inlineStr">
        <is>
          <t>Importations d'équins = 0 kt (Agreste - Statistique Agricole Annuelle - SSP)</t>
        </is>
      </c>
      <c r="H474" t="inlineStr">
        <is>
          <t>Agreste - Statistique Agricole Annuelle - SSP</t>
        </is>
      </c>
      <c r="I474" t="inlineStr"/>
      <c r="J474" t="inlineStr">
        <is>
          <t>Volume</t>
        </is>
      </c>
      <c r="K474" t="inlineStr">
        <is>
          <t>Importations d'équins</t>
        </is>
      </c>
      <c r="L474" t="inlineStr">
        <is>
          <t>Echanges - AGRESTE</t>
        </is>
      </c>
      <c r="M474" t="inlineStr">
        <is>
          <t>Très élevée</t>
        </is>
      </c>
      <c r="N474" t="n">
        <v>-0</v>
      </c>
      <c r="O474" t="inlineStr"/>
      <c r="P474" t="inlineStr"/>
      <c r="Q474" t="n">
        <v>0</v>
      </c>
      <c r="R474" t="n">
        <v>0</v>
      </c>
      <c r="S474" t="inlineStr"/>
      <c r="T474" t="n">
        <v>0</v>
      </c>
      <c r="U474" t="n">
        <v>500000000</v>
      </c>
      <c r="V474" t="n">
        <v>0</v>
      </c>
      <c r="W474" t="inlineStr">
        <is>
          <t>mesuré</t>
        </is>
      </c>
    </row>
    <row r="475" ht="15" customHeight="1">
      <c r="A475" s="150" t="inlineStr">
        <is>
          <t>Import</t>
        </is>
      </c>
      <c r="B475" t="inlineStr">
        <is>
          <t>Viande, fraîche</t>
        </is>
      </c>
      <c r="C475" t="inlineStr">
        <is>
          <t>Viande chevaline</t>
        </is>
      </c>
      <c r="D475" t="inlineStr">
        <is>
          <t>France</t>
        </is>
      </c>
      <c r="E475" t="inlineStr">
        <is>
          <t>2019</t>
        </is>
      </c>
      <c r="F475" t="inlineStr">
        <is>
          <t>kt</t>
        </is>
      </c>
      <c r="G475" t="inlineStr">
        <is>
          <t>Importations de viande fraîche = 9 kt (Douanes - Eurostat)</t>
        </is>
      </c>
      <c r="H475" t="inlineStr">
        <is>
          <t>Douanes - Eurostat</t>
        </is>
      </c>
      <c r="I475" t="inlineStr">
        <is>
          <t>Les importations de viande congelées manquantes afin de garantir des approvisionnements égaux aux usages pour la viande congelée ont été retranchées</t>
        </is>
      </c>
      <c r="J475" t="inlineStr">
        <is>
          <t>Volume</t>
        </is>
      </c>
      <c r="K475" t="inlineStr">
        <is>
          <t>Importations de viande fraîche</t>
        </is>
      </c>
      <c r="L475" t="inlineStr">
        <is>
          <t>Echanges - EUROSTAT</t>
        </is>
      </c>
      <c r="M475" t="inlineStr">
        <is>
          <t>Moyenne</t>
        </is>
      </c>
      <c r="N475" t="n">
        <v>8.76</v>
      </c>
      <c r="O475" t="inlineStr"/>
      <c r="P475" t="inlineStr"/>
      <c r="Q475" t="n">
        <v>8.76</v>
      </c>
      <c r="R475" t="n">
        <v>0.44</v>
      </c>
      <c r="S475" t="n">
        <v>0.1</v>
      </c>
      <c r="T475" t="n">
        <v>0</v>
      </c>
      <c r="U475" t="n">
        <v>500000000</v>
      </c>
      <c r="V475" t="n">
        <v>0</v>
      </c>
      <c r="W475" t="inlineStr">
        <is>
          <t>mesuré</t>
        </is>
      </c>
    </row>
    <row r="476" ht="15" customHeight="1">
      <c r="A476" s="150" t="inlineStr">
        <is>
          <t>Import</t>
        </is>
      </c>
      <c r="B476" t="inlineStr">
        <is>
          <t>Viande, congelée</t>
        </is>
      </c>
      <c r="C476" t="inlineStr">
        <is>
          <t>Viande chevaline</t>
        </is>
      </c>
      <c r="D476" t="inlineStr">
        <is>
          <t>France</t>
        </is>
      </c>
      <c r="E476" t="inlineStr">
        <is>
          <t>2019</t>
        </is>
      </c>
      <c r="F476" t="inlineStr">
        <is>
          <t>kt</t>
        </is>
      </c>
      <c r="G476" t="inlineStr">
        <is>
          <t>Importations de viande congelée = 1 kt (Douanes - Eurostat)</t>
        </is>
      </c>
      <c r="H476" t="inlineStr">
        <is>
          <t>Douanes - Eurostat</t>
        </is>
      </c>
      <c r="I476" t="inlineStr">
        <is>
          <t>Les importations de viande congelées manquantes afin de garantir des approvisionnements égaux aux usages pour la viande congelée ont été ajoutées</t>
        </is>
      </c>
      <c r="J476" t="inlineStr">
        <is>
          <t>Volume</t>
        </is>
      </c>
      <c r="K476" t="inlineStr">
        <is>
          <t>Importations de viande congelée</t>
        </is>
      </c>
      <c r="L476" t="inlineStr">
        <is>
          <t>Echanges - EUROSTAT</t>
        </is>
      </c>
      <c r="M476" t="inlineStr">
        <is>
          <t>Moyenne</t>
        </is>
      </c>
      <c r="N476" t="n">
        <v>1.33</v>
      </c>
      <c r="O476" t="inlineStr"/>
      <c r="P476" t="inlineStr"/>
      <c r="Q476" t="n">
        <v>1.33</v>
      </c>
      <c r="R476" t="n">
        <v>0.07000000000000001</v>
      </c>
      <c r="S476" t="n">
        <v>0.1</v>
      </c>
      <c r="T476" t="n">
        <v>0</v>
      </c>
      <c r="U476" t="n">
        <v>500000000</v>
      </c>
      <c r="V476" t="n">
        <v>0</v>
      </c>
      <c r="W476" t="inlineStr">
        <is>
          <t>redondant</t>
        </is>
      </c>
    </row>
    <row r="477" ht="15" customHeight="1">
      <c r="A477" s="150" t="inlineStr">
        <is>
          <t>Import</t>
        </is>
      </c>
      <c r="B477" t="inlineStr">
        <is>
          <t>Abats</t>
        </is>
      </c>
      <c r="C477" t="inlineStr">
        <is>
          <t>Viande chevaline</t>
        </is>
      </c>
      <c r="D477" t="inlineStr">
        <is>
          <t>France</t>
        </is>
      </c>
      <c r="E477" t="inlineStr">
        <is>
          <t>2019</t>
        </is>
      </c>
      <c r="F477" t="inlineStr">
        <is>
          <t>kt</t>
        </is>
      </c>
      <c r="G477" t="inlineStr">
        <is>
          <t>Importations d'abats = 2 kt (Douanes - Eurostat)</t>
        </is>
      </c>
      <c r="H477" t="inlineStr">
        <is>
          <t>Douanes - Eurostat</t>
        </is>
      </c>
      <c r="I477" t="inlineStr">
        <is>
          <t>Statistique comprenant également les ovins et caprins = extrapolation à partir de la production d'abats de chaque espèce</t>
        </is>
      </c>
      <c r="J477" t="inlineStr">
        <is>
          <t>Volume</t>
        </is>
      </c>
      <c r="K477" t="inlineStr">
        <is>
          <t>Importations d'abats</t>
        </is>
      </c>
      <c r="L477" t="inlineStr">
        <is>
          <t>Echanges - EUROSTAT</t>
        </is>
      </c>
      <c r="M477" t="inlineStr">
        <is>
          <t>Elevée</t>
        </is>
      </c>
      <c r="N477" t="n">
        <v>1.84</v>
      </c>
      <c r="O477" t="inlineStr"/>
      <c r="P477" t="inlineStr"/>
      <c r="Q477" t="n">
        <v>1.84</v>
      </c>
      <c r="R477" t="n">
        <v>0.09</v>
      </c>
      <c r="S477" t="n">
        <v>0.1</v>
      </c>
      <c r="T477" t="n">
        <v>0</v>
      </c>
      <c r="U477" t="n">
        <v>500000000</v>
      </c>
      <c r="V477" t="n">
        <v>0</v>
      </c>
      <c r="W477" t="inlineStr">
        <is>
          <t>mesuré</t>
        </is>
      </c>
    </row>
    <row r="478" ht="15" customHeight="1">
      <c r="A478" s="150" t="inlineStr">
        <is>
          <t>Import</t>
        </is>
      </c>
      <c r="B478" t="inlineStr">
        <is>
          <t>Viande</t>
        </is>
      </c>
      <c r="C478" t="inlineStr">
        <is>
          <t>Viande chevaline</t>
        </is>
      </c>
      <c r="D478" t="inlineStr">
        <is>
          <t>France</t>
        </is>
      </c>
      <c r="E478" t="inlineStr">
        <is>
          <t>2019</t>
        </is>
      </c>
      <c r="F478" t="inlineStr">
        <is>
          <t>kt</t>
        </is>
      </c>
      <c r="G478" t="inlineStr"/>
      <c r="H478" t="inlineStr"/>
      <c r="I478" t="inlineStr"/>
      <c r="J478" t="inlineStr"/>
      <c r="K478" t="inlineStr"/>
      <c r="L478" t="inlineStr"/>
      <c r="M478" t="inlineStr"/>
      <c r="N478" t="n">
        <v>10.1</v>
      </c>
      <c r="O478" t="inlineStr"/>
      <c r="P478" t="inlineStr"/>
      <c r="Q478" t="inlineStr"/>
      <c r="R478" t="inlineStr"/>
      <c r="S478" t="inlineStr"/>
      <c r="T478" t="n">
        <v>0</v>
      </c>
      <c r="U478" t="n">
        <v>500000000</v>
      </c>
      <c r="V478" t="inlineStr"/>
      <c r="W478" t="inlineStr">
        <is>
          <t>déterminé</t>
        </is>
      </c>
    </row>
    <row r="479" ht="15" customHeight="1">
      <c r="A479" s="150" t="inlineStr">
        <is>
          <t>Import</t>
        </is>
      </c>
      <c r="B479" t="inlineStr">
        <is>
          <t>Matières de 1ère et 2nde transformation</t>
        </is>
      </c>
      <c r="C479" t="inlineStr">
        <is>
          <t>Viande chevaline</t>
        </is>
      </c>
      <c r="D479" t="inlineStr">
        <is>
          <t>France</t>
        </is>
      </c>
      <c r="E479" t="inlineStr">
        <is>
          <t>2019</t>
        </is>
      </c>
      <c r="F479" t="inlineStr">
        <is>
          <t>kt</t>
        </is>
      </c>
      <c r="G479" t="inlineStr"/>
      <c r="H479" t="inlineStr"/>
      <c r="I479" t="inlineStr"/>
      <c r="J479" t="inlineStr"/>
      <c r="K479" t="inlineStr"/>
      <c r="L479" t="inlineStr"/>
      <c r="M479" t="inlineStr"/>
      <c r="N479" t="n">
        <v>11.9</v>
      </c>
      <c r="O479" t="inlineStr"/>
      <c r="P479" t="inlineStr"/>
      <c r="Q479" t="inlineStr"/>
      <c r="R479" t="inlineStr"/>
      <c r="S479" t="inlineStr"/>
      <c r="T479" t="n">
        <v>0</v>
      </c>
      <c r="U479" t="n">
        <v>500000000</v>
      </c>
      <c r="V479" t="inlineStr"/>
      <c r="W479" t="inlineStr">
        <is>
          <t>déterminé</t>
        </is>
      </c>
    </row>
    <row r="480" ht="15" customHeight="1">
      <c r="A480" s="150" t="inlineStr">
        <is>
          <t>Equins</t>
        </is>
      </c>
      <c r="B480" t="inlineStr">
        <is>
          <t>Abattage / découpe</t>
        </is>
      </c>
      <c r="C480" t="inlineStr">
        <is>
          <t>Viande chevaline</t>
        </is>
      </c>
      <c r="D480" t="inlineStr">
        <is>
          <t>France</t>
        </is>
      </c>
      <c r="E480" t="inlineStr">
        <is>
          <t>2023</t>
        </is>
      </c>
      <c r="F480" t="inlineStr">
        <is>
          <t>kt</t>
        </is>
      </c>
      <c r="G480" t="inlineStr">
        <is>
          <t>Abattages = 2 kt (Agreste - Statistique Agricole Annuelle - SSP)</t>
        </is>
      </c>
      <c r="H480" t="inlineStr">
        <is>
          <t>Agreste - Statistique Agricole Annuelle - SSP</t>
        </is>
      </c>
      <c r="I480" t="inlineStr"/>
      <c r="J480" t="inlineStr">
        <is>
          <t>Volume</t>
        </is>
      </c>
      <c r="K480" t="inlineStr">
        <is>
          <t>Abattages</t>
        </is>
      </c>
      <c r="L480" t="inlineStr">
        <is>
          <t>Abattages - AGRESTE</t>
        </is>
      </c>
      <c r="M480" t="inlineStr">
        <is>
          <t>Très élevée</t>
        </is>
      </c>
      <c r="N480" t="n">
        <v>1.65</v>
      </c>
      <c r="O480" t="inlineStr"/>
      <c r="P480" t="inlineStr"/>
      <c r="Q480" t="n">
        <v>1.65</v>
      </c>
      <c r="R480" t="n">
        <v>0.08</v>
      </c>
      <c r="S480" t="n">
        <v>0.1</v>
      </c>
      <c r="T480" t="n">
        <v>0</v>
      </c>
      <c r="U480" t="n">
        <v>500000000</v>
      </c>
      <c r="V480" t="n">
        <v>0</v>
      </c>
      <c r="W480" t="inlineStr">
        <is>
          <t>redondant</t>
        </is>
      </c>
    </row>
    <row r="481" ht="15" customHeight="1">
      <c r="A481" s="150" t="inlineStr">
        <is>
          <t>Equins</t>
        </is>
      </c>
      <c r="B481" t="inlineStr">
        <is>
          <t>Export</t>
        </is>
      </c>
      <c r="C481" t="inlineStr">
        <is>
          <t>Viande chevaline</t>
        </is>
      </c>
      <c r="D481" t="inlineStr">
        <is>
          <t>France</t>
        </is>
      </c>
      <c r="E481" t="inlineStr">
        <is>
          <t>2023</t>
        </is>
      </c>
      <c r="F481" t="inlineStr">
        <is>
          <t>kt</t>
        </is>
      </c>
      <c r="G481" t="inlineStr">
        <is>
          <t>Exportations d'équins à destination bouchère = 3 kt (Ifce d'après TRACES, dounaes)</t>
        </is>
      </c>
      <c r="H481" t="inlineStr">
        <is>
          <t>Ifce d'après TRACES, dounaes</t>
        </is>
      </c>
      <c r="I481" t="inlineStr"/>
      <c r="J481" t="inlineStr">
        <is>
          <t>Volume</t>
        </is>
      </c>
      <c r="K481" t="inlineStr">
        <is>
          <t>Exportations d'équins à destination bouchère</t>
        </is>
      </c>
      <c r="L481" t="inlineStr">
        <is>
          <t>Echanges - TRACES</t>
        </is>
      </c>
      <c r="M481" t="inlineStr">
        <is>
          <t>Très élevée</t>
        </is>
      </c>
      <c r="N481" t="n">
        <v>3.3</v>
      </c>
      <c r="O481" t="inlineStr"/>
      <c r="P481" t="inlineStr"/>
      <c r="Q481" t="n">
        <v>3.3</v>
      </c>
      <c r="R481" t="n">
        <v>0.16</v>
      </c>
      <c r="S481" t="n">
        <v>0.1</v>
      </c>
      <c r="T481" t="n">
        <v>0</v>
      </c>
      <c r="U481" t="n">
        <v>500000000</v>
      </c>
      <c r="V481" t="n">
        <v>0</v>
      </c>
      <c r="W481" t="inlineStr">
        <is>
          <t>mesuré</t>
        </is>
      </c>
    </row>
    <row r="482" ht="15" customHeight="1">
      <c r="A482" s="150" t="inlineStr">
        <is>
          <t>Equins</t>
        </is>
      </c>
      <c r="B482" t="inlineStr">
        <is>
          <t>1ère et 2nde transformation</t>
        </is>
      </c>
      <c r="C482" t="inlineStr">
        <is>
          <t>Viande chevaline</t>
        </is>
      </c>
      <c r="D482" t="inlineStr">
        <is>
          <t>France</t>
        </is>
      </c>
      <c r="E482" t="inlineStr">
        <is>
          <t>2023</t>
        </is>
      </c>
      <c r="F482" t="inlineStr">
        <is>
          <t>kt</t>
        </is>
      </c>
      <c r="G482" t="inlineStr"/>
      <c r="H482" t="inlineStr"/>
      <c r="I482" t="inlineStr"/>
      <c r="J482" t="inlineStr"/>
      <c r="K482" t="inlineStr"/>
      <c r="L482" t="inlineStr"/>
      <c r="M482" t="inlineStr"/>
      <c r="N482" t="n">
        <v>1.65</v>
      </c>
      <c r="O482" t="inlineStr"/>
      <c r="P482" t="inlineStr"/>
      <c r="Q482" t="inlineStr"/>
      <c r="R482" t="inlineStr"/>
      <c r="S482" t="inlineStr"/>
      <c r="T482" t="n">
        <v>0</v>
      </c>
      <c r="U482" t="n">
        <v>500000000</v>
      </c>
      <c r="V482" t="inlineStr"/>
      <c r="W482" t="inlineStr">
        <is>
          <t>déterminé</t>
        </is>
      </c>
    </row>
    <row r="483" ht="15" customHeight="1">
      <c r="A483" s="150" t="inlineStr">
        <is>
          <t>Matières de 1ère et 2nde transformation</t>
        </is>
      </c>
      <c r="B483" t="inlineStr">
        <is>
          <t>Vente directe et autoconsommation</t>
        </is>
      </c>
      <c r="C483" t="inlineStr">
        <is>
          <t>Viande chevaline</t>
        </is>
      </c>
      <c r="D483" t="inlineStr">
        <is>
          <t>France</t>
        </is>
      </c>
      <c r="E483" t="inlineStr">
        <is>
          <t>2023</t>
        </is>
      </c>
      <c r="F483" t="inlineStr">
        <is>
          <t>kt</t>
        </is>
      </c>
      <c r="G483" t="inlineStr"/>
      <c r="H483" t="inlineStr"/>
      <c r="I483" t="inlineStr"/>
      <c r="J483" t="inlineStr"/>
      <c r="K483" t="inlineStr"/>
      <c r="L483" t="inlineStr"/>
      <c r="M483" t="inlineStr"/>
      <c r="N483" t="n">
        <v>0</v>
      </c>
      <c r="O483" t="n">
        <v>0</v>
      </c>
      <c r="P483" t="n">
        <v>0</v>
      </c>
      <c r="Q483" t="inlineStr"/>
      <c r="R483" t="inlineStr"/>
      <c r="S483" t="inlineStr"/>
      <c r="T483" t="n">
        <v>0</v>
      </c>
      <c r="U483" t="n">
        <v>500000000</v>
      </c>
      <c r="V483" t="inlineStr"/>
      <c r="W483" t="inlineStr">
        <is>
          <t>libre</t>
        </is>
      </c>
    </row>
    <row r="484" ht="15" customHeight="1">
      <c r="A484" s="150" t="inlineStr">
        <is>
          <t>Matières de 1ère et 2nde transformation</t>
        </is>
      </c>
      <c r="B484" t="inlineStr">
        <is>
          <t>GMS</t>
        </is>
      </c>
      <c r="C484" t="inlineStr">
        <is>
          <t>Viande chevaline</t>
        </is>
      </c>
      <c r="D484" t="inlineStr">
        <is>
          <t>France</t>
        </is>
      </c>
      <c r="E484" t="inlineStr">
        <is>
          <t>2023</t>
        </is>
      </c>
      <c r="F484" t="inlineStr">
        <is>
          <t>kt</t>
        </is>
      </c>
      <c r="G484" t="inlineStr"/>
      <c r="H484" t="inlineStr"/>
      <c r="I484" t="inlineStr"/>
      <c r="J484" t="inlineStr"/>
      <c r="K484" t="inlineStr"/>
      <c r="L484" t="inlineStr"/>
      <c r="M484" t="inlineStr"/>
      <c r="N484" t="n">
        <v>2.71</v>
      </c>
      <c r="O484" t="n">
        <v>2.71</v>
      </c>
      <c r="P484" t="n">
        <v>2.72</v>
      </c>
      <c r="Q484" t="inlineStr"/>
      <c r="R484" t="inlineStr"/>
      <c r="S484" t="inlineStr"/>
      <c r="T484" t="n">
        <v>0</v>
      </c>
      <c r="U484" t="n">
        <v>500000000</v>
      </c>
      <c r="V484" t="inlineStr"/>
      <c r="W484" t="inlineStr">
        <is>
          <t>libre</t>
        </is>
      </c>
    </row>
    <row r="485" ht="15" customHeight="1">
      <c r="A485" s="150" t="inlineStr">
        <is>
          <t>Matières de 1ère et 2nde transformation</t>
        </is>
      </c>
      <c r="B485" t="inlineStr">
        <is>
          <t>Boucherie</t>
        </is>
      </c>
      <c r="C485" t="inlineStr">
        <is>
          <t>Viande chevaline</t>
        </is>
      </c>
      <c r="D485" t="inlineStr">
        <is>
          <t>France</t>
        </is>
      </c>
      <c r="E485" t="inlineStr">
        <is>
          <t>2023</t>
        </is>
      </c>
      <c r="F485" t="inlineStr">
        <is>
          <t>kt</t>
        </is>
      </c>
      <c r="G485" t="inlineStr"/>
      <c r="H485" t="inlineStr"/>
      <c r="I485" t="inlineStr"/>
      <c r="J485" t="inlineStr"/>
      <c r="K485" t="inlineStr"/>
      <c r="L485" t="inlineStr"/>
      <c r="M485" t="inlineStr"/>
      <c r="N485" t="n">
        <v>2.71</v>
      </c>
      <c r="O485" t="n">
        <v>2.71</v>
      </c>
      <c r="P485" t="n">
        <v>2.72</v>
      </c>
      <c r="Q485" t="inlineStr"/>
      <c r="R485" t="inlineStr"/>
      <c r="S485" t="inlineStr"/>
      <c r="T485" t="n">
        <v>0</v>
      </c>
      <c r="U485" t="n">
        <v>500000000</v>
      </c>
      <c r="V485" t="inlineStr"/>
      <c r="W485" t="inlineStr">
        <is>
          <t>libre</t>
        </is>
      </c>
    </row>
    <row r="486" ht="15" customHeight="1">
      <c r="A486" s="150" t="inlineStr">
        <is>
          <t>Matières de 1ère et 2nde transformation</t>
        </is>
      </c>
      <c r="B486" t="inlineStr">
        <is>
          <t>RHD</t>
        </is>
      </c>
      <c r="C486" t="inlineStr">
        <is>
          <t>Viande chevaline</t>
        </is>
      </c>
      <c r="D486" t="inlineStr">
        <is>
          <t>France</t>
        </is>
      </c>
      <c r="E486" t="inlineStr">
        <is>
          <t>2023</t>
        </is>
      </c>
      <c r="F486" t="inlineStr">
        <is>
          <t>kt</t>
        </is>
      </c>
      <c r="G486" t="inlineStr"/>
      <c r="H486" t="inlineStr"/>
      <c r="I486" t="inlineStr"/>
      <c r="J486" t="inlineStr"/>
      <c r="K486" t="inlineStr"/>
      <c r="L486" t="inlineStr"/>
      <c r="M486" t="inlineStr"/>
      <c r="N486" t="n">
        <v>0</v>
      </c>
      <c r="O486" t="n">
        <v>0</v>
      </c>
      <c r="P486" t="n">
        <v>0</v>
      </c>
      <c r="Q486" t="inlineStr"/>
      <c r="R486" t="inlineStr"/>
      <c r="S486" t="inlineStr"/>
      <c r="T486" t="n">
        <v>0</v>
      </c>
      <c r="U486" t="n">
        <v>500000000</v>
      </c>
      <c r="V486" t="inlineStr"/>
      <c r="W486" t="inlineStr">
        <is>
          <t>libre</t>
        </is>
      </c>
    </row>
    <row r="487" ht="15" customHeight="1">
      <c r="A487" s="150" t="inlineStr">
        <is>
          <t>Matières de 1ère et 2nde transformation</t>
        </is>
      </c>
      <c r="B487" t="inlineStr">
        <is>
          <t>Charcuterie industrielle</t>
        </is>
      </c>
      <c r="C487" t="inlineStr">
        <is>
          <t>Viande chevaline</t>
        </is>
      </c>
      <c r="D487" t="inlineStr">
        <is>
          <t>France</t>
        </is>
      </c>
      <c r="E487" t="inlineStr">
        <is>
          <t>2023</t>
        </is>
      </c>
      <c r="F487" t="inlineStr">
        <is>
          <t>kt</t>
        </is>
      </c>
      <c r="G487" t="inlineStr"/>
      <c r="H487" t="inlineStr"/>
      <c r="I487" t="inlineStr"/>
      <c r="J487" t="inlineStr"/>
      <c r="K487" t="inlineStr"/>
      <c r="L487" t="inlineStr"/>
      <c r="M487" t="inlineStr"/>
      <c r="N487" t="n">
        <v>0.01</v>
      </c>
      <c r="O487" t="n">
        <v>0</v>
      </c>
      <c r="P487" t="n">
        <v>0.01</v>
      </c>
      <c r="Q487" t="inlineStr"/>
      <c r="R487" t="inlineStr"/>
      <c r="S487" t="inlineStr"/>
      <c r="T487" t="n">
        <v>0</v>
      </c>
      <c r="U487" t="n">
        <v>500000000</v>
      </c>
      <c r="V487" t="inlineStr"/>
      <c r="W487" t="inlineStr">
        <is>
          <t>libre</t>
        </is>
      </c>
    </row>
    <row r="488" ht="15" customHeight="1">
      <c r="A488" s="150" t="inlineStr">
        <is>
          <t>Matières de 1ère et 2nde transformation</t>
        </is>
      </c>
      <c r="B488" t="inlineStr">
        <is>
          <t>Fabrication de plats préparés</t>
        </is>
      </c>
      <c r="C488" t="inlineStr">
        <is>
          <t>Viande chevaline</t>
        </is>
      </c>
      <c r="D488" t="inlineStr">
        <is>
          <t>France</t>
        </is>
      </c>
      <c r="E488" t="inlineStr">
        <is>
          <t>2023</t>
        </is>
      </c>
      <c r="F488" t="inlineStr">
        <is>
          <t>kt</t>
        </is>
      </c>
      <c r="G488" t="inlineStr"/>
      <c r="H488" t="inlineStr"/>
      <c r="I488" t="inlineStr"/>
      <c r="J488" t="inlineStr"/>
      <c r="K488" t="inlineStr"/>
      <c r="L488" t="inlineStr"/>
      <c r="M488" t="inlineStr"/>
      <c r="N488" t="n">
        <v>0.01</v>
      </c>
      <c r="O488" t="n">
        <v>0</v>
      </c>
      <c r="P488" t="n">
        <v>0.01</v>
      </c>
      <c r="Q488" t="inlineStr"/>
      <c r="R488" t="inlineStr"/>
      <c r="S488" t="inlineStr"/>
      <c r="T488" t="n">
        <v>0</v>
      </c>
      <c r="U488" t="n">
        <v>500000000</v>
      </c>
      <c r="V488" t="inlineStr"/>
      <c r="W488" t="inlineStr">
        <is>
          <t>libre</t>
        </is>
      </c>
    </row>
    <row r="489" ht="15" customHeight="1">
      <c r="A489" s="150" t="inlineStr">
        <is>
          <t>Matières de 1ère et 2nde transformation</t>
        </is>
      </c>
      <c r="B489" t="inlineStr">
        <is>
          <t>Export</t>
        </is>
      </c>
      <c r="C489" t="inlineStr">
        <is>
          <t>Viande chevaline</t>
        </is>
      </c>
      <c r="D489" t="inlineStr">
        <is>
          <t>France</t>
        </is>
      </c>
      <c r="E489" t="inlineStr">
        <is>
          <t>2023</t>
        </is>
      </c>
      <c r="F489" t="inlineStr">
        <is>
          <t>kt</t>
        </is>
      </c>
      <c r="G489" t="inlineStr"/>
      <c r="H489" t="inlineStr"/>
      <c r="I489" t="inlineStr"/>
      <c r="J489" t="inlineStr"/>
      <c r="K489" t="inlineStr"/>
      <c r="L489" t="inlineStr"/>
      <c r="M489" t="inlineStr"/>
      <c r="N489" t="n">
        <v>2.36</v>
      </c>
      <c r="O489" t="inlineStr"/>
      <c r="P489" t="inlineStr"/>
      <c r="Q489" t="inlineStr"/>
      <c r="R489" t="inlineStr"/>
      <c r="S489" t="inlineStr"/>
      <c r="T489" t="n">
        <v>0</v>
      </c>
      <c r="U489" t="n">
        <v>500000000</v>
      </c>
      <c r="V489" t="inlineStr"/>
      <c r="W489" t="inlineStr">
        <is>
          <t>déterminé</t>
        </is>
      </c>
    </row>
    <row r="490" ht="15" customHeight="1">
      <c r="A490" s="150" t="inlineStr">
        <is>
          <t>Matières de 1ère et 2nde transformation</t>
        </is>
      </c>
      <c r="B490" t="inlineStr">
        <is>
          <t>Biomatériaux</t>
        </is>
      </c>
      <c r="C490" t="inlineStr">
        <is>
          <t>Viande chevaline</t>
        </is>
      </c>
      <c r="D490" t="inlineStr">
        <is>
          <t>France</t>
        </is>
      </c>
      <c r="E490" t="inlineStr">
        <is>
          <t>2023</t>
        </is>
      </c>
      <c r="F490" t="inlineStr">
        <is>
          <t>kt</t>
        </is>
      </c>
      <c r="G490" t="inlineStr"/>
      <c r="H490" t="inlineStr"/>
      <c r="I490" t="inlineStr"/>
      <c r="J490" t="inlineStr"/>
      <c r="K490" t="inlineStr"/>
      <c r="L490" t="inlineStr"/>
      <c r="M490" t="inlineStr"/>
      <c r="N490" t="n">
        <v>0.12</v>
      </c>
      <c r="O490" t="inlineStr"/>
      <c r="P490" t="inlineStr"/>
      <c r="Q490" t="inlineStr"/>
      <c r="R490" t="inlineStr"/>
      <c r="S490" t="inlineStr"/>
      <c r="T490" t="n">
        <v>0</v>
      </c>
      <c r="U490" t="n">
        <v>500000000</v>
      </c>
      <c r="V490" t="inlineStr"/>
      <c r="W490" t="inlineStr">
        <is>
          <t>déterminé</t>
        </is>
      </c>
    </row>
    <row r="491" ht="15" customHeight="1">
      <c r="A491" s="150" t="inlineStr">
        <is>
          <t>Matières de 1ère et 2nde transformation</t>
        </is>
      </c>
      <c r="B491" t="inlineStr">
        <is>
          <t>Traitement thermique C1/C2</t>
        </is>
      </c>
      <c r="C491" t="inlineStr">
        <is>
          <t>Viande chevaline</t>
        </is>
      </c>
      <c r="D491" t="inlineStr">
        <is>
          <t>France</t>
        </is>
      </c>
      <c r="E491" t="inlineStr">
        <is>
          <t>2023</t>
        </is>
      </c>
      <c r="F491" t="inlineStr">
        <is>
          <t>kt</t>
        </is>
      </c>
      <c r="G491" t="inlineStr"/>
      <c r="H491" t="inlineStr"/>
      <c r="I491" t="inlineStr"/>
      <c r="J491" t="inlineStr"/>
      <c r="K491" t="inlineStr"/>
      <c r="L491" t="inlineStr"/>
      <c r="M491" t="inlineStr"/>
      <c r="N491" t="n">
        <v>0.1</v>
      </c>
      <c r="O491" t="inlineStr"/>
      <c r="P491" t="inlineStr"/>
      <c r="Q491" t="inlineStr"/>
      <c r="R491" t="inlineStr"/>
      <c r="S491" t="inlineStr"/>
      <c r="T491" t="n">
        <v>0</v>
      </c>
      <c r="U491" t="n">
        <v>500000000</v>
      </c>
      <c r="V491" t="inlineStr"/>
      <c r="W491" t="inlineStr">
        <is>
          <t>déterminé</t>
        </is>
      </c>
    </row>
    <row r="492" ht="15" customHeight="1">
      <c r="A492" s="150" t="inlineStr">
        <is>
          <t>Matières de 1ère et 2nde transformation</t>
        </is>
      </c>
      <c r="B492" t="inlineStr">
        <is>
          <t>Traitement thermique C3 et alimentaire</t>
        </is>
      </c>
      <c r="C492" t="inlineStr">
        <is>
          <t>Viande chevaline</t>
        </is>
      </c>
      <c r="D492" t="inlineStr">
        <is>
          <t>France</t>
        </is>
      </c>
      <c r="E492" t="inlineStr">
        <is>
          <t>2023</t>
        </is>
      </c>
      <c r="F492" t="inlineStr">
        <is>
          <t>kt</t>
        </is>
      </c>
      <c r="G492" t="inlineStr"/>
      <c r="H492" t="inlineStr"/>
      <c r="I492" t="inlineStr"/>
      <c r="J492" t="inlineStr"/>
      <c r="K492" t="inlineStr"/>
      <c r="L492" t="inlineStr"/>
      <c r="M492" t="inlineStr"/>
      <c r="N492" t="n">
        <v>0.65</v>
      </c>
      <c r="O492" t="inlineStr"/>
      <c r="P492" t="inlineStr"/>
      <c r="Q492" t="inlineStr"/>
      <c r="R492" t="inlineStr"/>
      <c r="S492" t="inlineStr"/>
      <c r="T492" t="n">
        <v>0</v>
      </c>
      <c r="U492" t="n">
        <v>500000000</v>
      </c>
      <c r="V492" t="inlineStr"/>
      <c r="W492" t="inlineStr">
        <is>
          <t>déterminé</t>
        </is>
      </c>
    </row>
    <row r="493" ht="15" customHeight="1">
      <c r="A493" s="150" t="inlineStr">
        <is>
          <t>Matières de 1ère et 2nde transformation</t>
        </is>
      </c>
      <c r="B493" t="inlineStr">
        <is>
          <t>Transformation des coproduits</t>
        </is>
      </c>
      <c r="C493" t="inlineStr">
        <is>
          <t>Viande chevaline</t>
        </is>
      </c>
      <c r="D493" t="inlineStr">
        <is>
          <t>France</t>
        </is>
      </c>
      <c r="E493" t="inlineStr">
        <is>
          <t>2023</t>
        </is>
      </c>
      <c r="F493" t="inlineStr">
        <is>
          <t>kt</t>
        </is>
      </c>
      <c r="G493" t="inlineStr"/>
      <c r="H493" t="inlineStr"/>
      <c r="I493" t="inlineStr"/>
      <c r="J493" t="inlineStr"/>
      <c r="K493" t="inlineStr"/>
      <c r="L493" t="inlineStr"/>
      <c r="M493" t="inlineStr"/>
      <c r="N493" t="n">
        <v>0.75</v>
      </c>
      <c r="O493" t="inlineStr"/>
      <c r="P493" t="inlineStr"/>
      <c r="Q493" t="inlineStr"/>
      <c r="R493" t="inlineStr"/>
      <c r="S493" t="inlineStr"/>
      <c r="T493" t="n">
        <v>0</v>
      </c>
      <c r="U493" t="n">
        <v>500000000</v>
      </c>
      <c r="V493" t="inlineStr"/>
      <c r="W493" t="inlineStr">
        <is>
          <t>déterminé</t>
        </is>
      </c>
    </row>
    <row r="494" ht="15" customHeight="1">
      <c r="A494" s="150" t="inlineStr">
        <is>
          <t>Matières de 1ère et 2nde transformation</t>
        </is>
      </c>
      <c r="B494" t="inlineStr">
        <is>
          <t>Alimentation humaine</t>
        </is>
      </c>
      <c r="C494" t="inlineStr">
        <is>
          <t>Viande chevaline</t>
        </is>
      </c>
      <c r="D494" t="inlineStr">
        <is>
          <t>France</t>
        </is>
      </c>
      <c r="E494" t="inlineStr">
        <is>
          <t>2023</t>
        </is>
      </c>
      <c r="F494" t="inlineStr">
        <is>
          <t>kt</t>
        </is>
      </c>
      <c r="G494" t="inlineStr"/>
      <c r="H494" t="inlineStr"/>
      <c r="I494" t="inlineStr"/>
      <c r="J494" t="inlineStr"/>
      <c r="K494" t="inlineStr"/>
      <c r="L494" t="inlineStr"/>
      <c r="M494" t="inlineStr"/>
      <c r="N494" t="n">
        <v>5.43</v>
      </c>
      <c r="O494" t="inlineStr"/>
      <c r="P494" t="inlineStr"/>
      <c r="Q494" t="inlineStr"/>
      <c r="R494" t="inlineStr"/>
      <c r="S494" t="inlineStr"/>
      <c r="T494" t="n">
        <v>0</v>
      </c>
      <c r="U494" t="n">
        <v>500000000</v>
      </c>
      <c r="V494" t="inlineStr"/>
      <c r="W494" t="inlineStr">
        <is>
          <t>déterminé</t>
        </is>
      </c>
    </row>
    <row r="495" ht="15" customHeight="1">
      <c r="A495" s="150" t="inlineStr">
        <is>
          <t>Matières de 1ère et 2nde transformation</t>
        </is>
      </c>
      <c r="B495" t="inlineStr">
        <is>
          <t>Circuits spécialisés</t>
        </is>
      </c>
      <c r="C495" t="inlineStr">
        <is>
          <t>Viande chevaline</t>
        </is>
      </c>
      <c r="D495" t="inlineStr">
        <is>
          <t>France</t>
        </is>
      </c>
      <c r="E495" t="inlineStr">
        <is>
          <t>2023</t>
        </is>
      </c>
      <c r="F495" t="inlineStr">
        <is>
          <t>kt</t>
        </is>
      </c>
      <c r="G495" t="inlineStr"/>
      <c r="H495" t="inlineStr"/>
      <c r="I495" t="inlineStr"/>
      <c r="J495" t="inlineStr"/>
      <c r="K495" t="inlineStr"/>
      <c r="L495" t="inlineStr"/>
      <c r="M495" t="inlineStr"/>
      <c r="N495" t="n">
        <v>2.71</v>
      </c>
      <c r="O495" t="n">
        <v>2.71</v>
      </c>
      <c r="P495" t="n">
        <v>2.71</v>
      </c>
      <c r="Q495" t="inlineStr"/>
      <c r="R495" t="inlineStr"/>
      <c r="S495" t="inlineStr"/>
      <c r="T495" t="n">
        <v>0</v>
      </c>
      <c r="U495" t="n">
        <v>500000000</v>
      </c>
      <c r="V495" t="inlineStr"/>
      <c r="W495" t="inlineStr">
        <is>
          <t>libre</t>
        </is>
      </c>
    </row>
    <row r="496" ht="15" customHeight="1">
      <c r="A496" s="150" t="inlineStr">
        <is>
          <t>Matières de 1ère et 2nde transformation</t>
        </is>
      </c>
      <c r="B496" t="inlineStr">
        <is>
          <t>Ménages</t>
        </is>
      </c>
      <c r="C496" t="inlineStr">
        <is>
          <t>Viande chevaline</t>
        </is>
      </c>
      <c r="D496" t="inlineStr">
        <is>
          <t>France</t>
        </is>
      </c>
      <c r="E496" t="inlineStr">
        <is>
          <t>2023</t>
        </is>
      </c>
      <c r="F496" t="inlineStr">
        <is>
          <t>kt</t>
        </is>
      </c>
      <c r="G496" t="inlineStr"/>
      <c r="H496" t="inlineStr"/>
      <c r="I496" t="inlineStr"/>
      <c r="J496" t="inlineStr"/>
      <c r="K496" t="inlineStr"/>
      <c r="L496" t="inlineStr"/>
      <c r="M496" t="inlineStr"/>
      <c r="N496" t="n">
        <v>5.42</v>
      </c>
      <c r="O496" t="n">
        <v>5.42</v>
      </c>
      <c r="P496" t="n">
        <v>5.43</v>
      </c>
      <c r="Q496" t="inlineStr"/>
      <c r="R496" t="inlineStr"/>
      <c r="S496" t="inlineStr"/>
      <c r="T496" t="n">
        <v>0</v>
      </c>
      <c r="U496" t="n">
        <v>500000000</v>
      </c>
      <c r="V496" t="inlineStr"/>
      <c r="W496" t="inlineStr">
        <is>
          <t>libre</t>
        </is>
      </c>
    </row>
    <row r="497" ht="15" customHeight="1">
      <c r="A497" s="150" t="inlineStr">
        <is>
          <t>Matières de 1ère et 2nde transformation</t>
        </is>
      </c>
      <c r="B497" t="inlineStr">
        <is>
          <t>Circuits généralistes</t>
        </is>
      </c>
      <c r="C497" t="inlineStr">
        <is>
          <t>Viande chevaline</t>
        </is>
      </c>
      <c r="D497" t="inlineStr">
        <is>
          <t>France</t>
        </is>
      </c>
      <c r="E497" t="inlineStr">
        <is>
          <t>2023</t>
        </is>
      </c>
      <c r="F497" t="inlineStr">
        <is>
          <t>kt</t>
        </is>
      </c>
      <c r="G497" t="inlineStr"/>
      <c r="H497" t="inlineStr"/>
      <c r="I497" t="inlineStr"/>
      <c r="J497" t="inlineStr"/>
      <c r="K497" t="inlineStr"/>
      <c r="L497" t="inlineStr"/>
      <c r="M497" t="inlineStr"/>
      <c r="N497" t="n">
        <v>2.71</v>
      </c>
      <c r="O497" t="n">
        <v>2.71</v>
      </c>
      <c r="P497" t="n">
        <v>2.72</v>
      </c>
      <c r="Q497" t="inlineStr"/>
      <c r="R497" t="inlineStr"/>
      <c r="S497" t="inlineStr"/>
      <c r="T497" t="n">
        <v>0</v>
      </c>
      <c r="U497" t="n">
        <v>500000000</v>
      </c>
      <c r="V497" t="inlineStr"/>
      <c r="W497" t="inlineStr">
        <is>
          <t>libre</t>
        </is>
      </c>
    </row>
    <row r="498" ht="15" customHeight="1">
      <c r="A498" s="150" t="inlineStr">
        <is>
          <t>Matières de 1ère et 2nde transformation</t>
        </is>
      </c>
      <c r="B498" t="inlineStr">
        <is>
          <t>Autres IAA</t>
        </is>
      </c>
      <c r="C498" t="inlineStr">
        <is>
          <t>Viande chevaline</t>
        </is>
      </c>
      <c r="D498" t="inlineStr">
        <is>
          <t>France</t>
        </is>
      </c>
      <c r="E498" t="inlineStr">
        <is>
          <t>2023</t>
        </is>
      </c>
      <c r="F498" t="inlineStr">
        <is>
          <t>kt</t>
        </is>
      </c>
      <c r="G498" t="inlineStr"/>
      <c r="H498" t="inlineStr"/>
      <c r="I498" t="inlineStr"/>
      <c r="J498" t="inlineStr"/>
      <c r="K498" t="inlineStr"/>
      <c r="L498" t="inlineStr"/>
      <c r="M498" t="inlineStr"/>
      <c r="N498" t="n">
        <v>0.01</v>
      </c>
      <c r="O498" t="n">
        <v>0</v>
      </c>
      <c r="P498" t="n">
        <v>0.01</v>
      </c>
      <c r="Q498" t="inlineStr"/>
      <c r="R498" t="inlineStr"/>
      <c r="S498" t="inlineStr"/>
      <c r="T498" t="n">
        <v>0</v>
      </c>
      <c r="U498" t="n">
        <v>500000000</v>
      </c>
      <c r="V498" t="inlineStr"/>
      <c r="W498" t="inlineStr">
        <is>
          <t>libre</t>
        </is>
      </c>
    </row>
    <row r="499" ht="15" customHeight="1">
      <c r="A499" s="150" t="inlineStr">
        <is>
          <t>Matières de 1ère et 2nde transformation</t>
        </is>
      </c>
      <c r="B499" t="inlineStr">
        <is>
          <t>Usages alimentaires</t>
        </is>
      </c>
      <c r="C499" t="inlineStr">
        <is>
          <t>Viande chevaline</t>
        </is>
      </c>
      <c r="D499" t="inlineStr">
        <is>
          <t>France</t>
        </is>
      </c>
      <c r="E499" t="inlineStr">
        <is>
          <t>2023</t>
        </is>
      </c>
      <c r="F499" t="inlineStr">
        <is>
          <t>kt</t>
        </is>
      </c>
      <c r="G499" t="inlineStr"/>
      <c r="H499" t="inlineStr"/>
      <c r="I499" t="inlineStr"/>
      <c r="J499" t="inlineStr"/>
      <c r="K499" t="inlineStr"/>
      <c r="L499" t="inlineStr"/>
      <c r="M499" t="inlineStr"/>
      <c r="N499" t="n">
        <v>5.57</v>
      </c>
      <c r="O499" t="inlineStr"/>
      <c r="P499" t="inlineStr"/>
      <c r="Q499" t="inlineStr"/>
      <c r="R499" t="inlineStr"/>
      <c r="S499" t="inlineStr"/>
      <c r="T499" t="n">
        <v>0</v>
      </c>
      <c r="U499" t="n">
        <v>500000000</v>
      </c>
      <c r="V499" t="inlineStr"/>
      <c r="W499" t="inlineStr">
        <is>
          <t>déterminé</t>
        </is>
      </c>
    </row>
    <row r="500" ht="15" customHeight="1">
      <c r="A500" s="150" t="inlineStr">
        <is>
          <t>Matières de 1ère et 2nde transformation</t>
        </is>
      </c>
      <c r="B500" t="inlineStr">
        <is>
          <t>Débouchés</t>
        </is>
      </c>
      <c r="C500" t="inlineStr">
        <is>
          <t>Viande chevaline</t>
        </is>
      </c>
      <c r="D500" t="inlineStr">
        <is>
          <t>France</t>
        </is>
      </c>
      <c r="E500" t="inlineStr">
        <is>
          <t>2023</t>
        </is>
      </c>
      <c r="F500" t="inlineStr">
        <is>
          <t>kt</t>
        </is>
      </c>
      <c r="G500" t="inlineStr"/>
      <c r="H500" t="inlineStr"/>
      <c r="I500" t="inlineStr"/>
      <c r="J500" t="inlineStr"/>
      <c r="K500" t="inlineStr"/>
      <c r="L500" t="inlineStr"/>
      <c r="M500" t="inlineStr"/>
      <c r="N500" t="n">
        <v>5.69</v>
      </c>
      <c r="O500" t="inlineStr"/>
      <c r="P500" t="inlineStr"/>
      <c r="Q500" t="inlineStr"/>
      <c r="R500" t="inlineStr"/>
      <c r="S500" t="inlineStr"/>
      <c r="T500" t="n">
        <v>0</v>
      </c>
      <c r="U500" t="n">
        <v>500000000</v>
      </c>
      <c r="V500" t="inlineStr"/>
      <c r="W500" t="inlineStr">
        <is>
          <t>déterminé</t>
        </is>
      </c>
    </row>
    <row r="501" ht="15" customHeight="1">
      <c r="A501" s="150" t="inlineStr">
        <is>
          <t>Matières de 1ère et 2nde transformation</t>
        </is>
      </c>
      <c r="B501" t="inlineStr">
        <is>
          <t>Usages non-alimentaires</t>
        </is>
      </c>
      <c r="C501" t="inlineStr">
        <is>
          <t>Viande chevaline</t>
        </is>
      </c>
      <c r="D501" t="inlineStr">
        <is>
          <t>France</t>
        </is>
      </c>
      <c r="E501" t="inlineStr">
        <is>
          <t>2023</t>
        </is>
      </c>
      <c r="F501" t="inlineStr">
        <is>
          <t>kt</t>
        </is>
      </c>
      <c r="G501" t="inlineStr"/>
      <c r="H501" t="inlineStr"/>
      <c r="I501" t="inlineStr"/>
      <c r="J501" t="inlineStr"/>
      <c r="K501" t="inlineStr"/>
      <c r="L501" t="inlineStr"/>
      <c r="M501" t="inlineStr"/>
      <c r="N501" t="n">
        <v>0.12</v>
      </c>
      <c r="O501" t="inlineStr"/>
      <c r="P501" t="inlineStr"/>
      <c r="Q501" t="inlineStr"/>
      <c r="R501" t="inlineStr"/>
      <c r="S501" t="inlineStr"/>
      <c r="T501" t="n">
        <v>0</v>
      </c>
      <c r="U501" t="n">
        <v>500000000</v>
      </c>
      <c r="V501" t="inlineStr"/>
      <c r="W501" t="inlineStr">
        <is>
          <t>déterminé</t>
        </is>
      </c>
    </row>
    <row r="502" ht="15" customHeight="1">
      <c r="A502" s="150" t="inlineStr">
        <is>
          <t>Matières de 1ère et 2nde transformation</t>
        </is>
      </c>
      <c r="B502" t="inlineStr">
        <is>
          <t>Petfood</t>
        </is>
      </c>
      <c r="C502" t="inlineStr">
        <is>
          <t>Viande chevaline</t>
        </is>
      </c>
      <c r="D502" t="inlineStr">
        <is>
          <t>France</t>
        </is>
      </c>
      <c r="E502" t="inlineStr">
        <is>
          <t>2023</t>
        </is>
      </c>
      <c r="F502" t="inlineStr">
        <is>
          <t>kt</t>
        </is>
      </c>
      <c r="G502" t="inlineStr"/>
      <c r="H502" t="inlineStr"/>
      <c r="I502" t="inlineStr"/>
      <c r="J502" t="inlineStr"/>
      <c r="K502" t="inlineStr"/>
      <c r="L502" t="inlineStr"/>
      <c r="M502" t="inlineStr"/>
      <c r="N502" t="n">
        <v>0.14</v>
      </c>
      <c r="O502" t="inlineStr"/>
      <c r="P502" t="inlineStr"/>
      <c r="Q502" t="inlineStr"/>
      <c r="R502" t="inlineStr"/>
      <c r="S502" t="inlineStr"/>
      <c r="T502" t="n">
        <v>0</v>
      </c>
      <c r="U502" t="n">
        <v>500000000</v>
      </c>
      <c r="V502" t="inlineStr"/>
      <c r="W502" t="inlineStr">
        <is>
          <t>déterminé</t>
        </is>
      </c>
    </row>
    <row r="503" ht="15" customHeight="1">
      <c r="A503" s="150" t="inlineStr">
        <is>
          <t>Matières de 1ère et 2nde transformation</t>
        </is>
      </c>
      <c r="B503" t="inlineStr">
        <is>
          <t>Alimentation animale</t>
        </is>
      </c>
      <c r="C503" t="inlineStr">
        <is>
          <t>Viande chevaline</t>
        </is>
      </c>
      <c r="D503" t="inlineStr">
        <is>
          <t>France</t>
        </is>
      </c>
      <c r="E503" t="inlineStr">
        <is>
          <t>2023</t>
        </is>
      </c>
      <c r="F503" t="inlineStr">
        <is>
          <t>kt</t>
        </is>
      </c>
      <c r="G503" t="inlineStr"/>
      <c r="H503" t="inlineStr"/>
      <c r="I503" t="inlineStr"/>
      <c r="J503" t="inlineStr"/>
      <c r="K503" t="inlineStr"/>
      <c r="L503" t="inlineStr"/>
      <c r="M503" t="inlineStr"/>
      <c r="N503" t="n">
        <v>0.14</v>
      </c>
      <c r="O503" t="inlineStr"/>
      <c r="P503" t="inlineStr"/>
      <c r="Q503" t="inlineStr"/>
      <c r="R503" t="inlineStr"/>
      <c r="S503" t="inlineStr"/>
      <c r="T503" t="n">
        <v>0</v>
      </c>
      <c r="U503" t="n">
        <v>500000000</v>
      </c>
      <c r="V503" t="inlineStr"/>
      <c r="W503" t="inlineStr">
        <is>
          <t>déterminé</t>
        </is>
      </c>
    </row>
    <row r="504" ht="15" customHeight="1">
      <c r="A504" s="150" t="inlineStr">
        <is>
          <t>Viande</t>
        </is>
      </c>
      <c r="B504" t="inlineStr">
        <is>
          <t>Vente directe et autoconsommation</t>
        </is>
      </c>
      <c r="C504" t="inlineStr">
        <is>
          <t>Viande chevaline</t>
        </is>
      </c>
      <c r="D504" t="inlineStr">
        <is>
          <t>France</t>
        </is>
      </c>
      <c r="E504" t="inlineStr">
        <is>
          <t>2023</t>
        </is>
      </c>
      <c r="F504" t="inlineStr">
        <is>
          <t>kt</t>
        </is>
      </c>
      <c r="G504" t="inlineStr"/>
      <c r="H504" t="inlineStr"/>
      <c r="I504" t="inlineStr"/>
      <c r="J504" t="inlineStr"/>
      <c r="K504" t="inlineStr"/>
      <c r="L504" t="inlineStr"/>
      <c r="M504" t="inlineStr"/>
      <c r="N504" t="n">
        <v>0</v>
      </c>
      <c r="O504" t="n">
        <v>0</v>
      </c>
      <c r="P504" t="n">
        <v>0</v>
      </c>
      <c r="Q504" t="inlineStr"/>
      <c r="R504" t="inlineStr"/>
      <c r="S504" t="inlineStr"/>
      <c r="T504" t="n">
        <v>0</v>
      </c>
      <c r="U504" t="n">
        <v>500000000</v>
      </c>
      <c r="V504" t="inlineStr"/>
      <c r="W504" t="inlineStr">
        <is>
          <t>libre</t>
        </is>
      </c>
    </row>
    <row r="505" ht="15" customHeight="1">
      <c r="A505" s="150" t="inlineStr">
        <is>
          <t>Viande</t>
        </is>
      </c>
      <c r="B505" t="inlineStr">
        <is>
          <t>GMS</t>
        </is>
      </c>
      <c r="C505" t="inlineStr">
        <is>
          <t>Viande chevaline</t>
        </is>
      </c>
      <c r="D505" t="inlineStr">
        <is>
          <t>France</t>
        </is>
      </c>
      <c r="E505" t="inlineStr">
        <is>
          <t>2023</t>
        </is>
      </c>
      <c r="F505" t="inlineStr">
        <is>
          <t>kt</t>
        </is>
      </c>
      <c r="G505" t="inlineStr"/>
      <c r="H505" t="inlineStr"/>
      <c r="I505" t="inlineStr"/>
      <c r="J505" t="inlineStr"/>
      <c r="K505" t="inlineStr"/>
      <c r="L505" t="inlineStr"/>
      <c r="M505" t="inlineStr"/>
      <c r="N505" t="n">
        <v>2.71</v>
      </c>
      <c r="O505" t="n">
        <v>2.71</v>
      </c>
      <c r="P505" t="n">
        <v>2.71</v>
      </c>
      <c r="Q505" t="inlineStr"/>
      <c r="R505" t="inlineStr"/>
      <c r="S505" t="inlineStr"/>
      <c r="T505" t="n">
        <v>0</v>
      </c>
      <c r="U505" t="n">
        <v>500000000</v>
      </c>
      <c r="V505" t="inlineStr"/>
      <c r="W505" t="inlineStr">
        <is>
          <t>libre</t>
        </is>
      </c>
    </row>
    <row r="506" ht="15" customHeight="1">
      <c r="A506" s="150" t="inlineStr">
        <is>
          <t>Viande</t>
        </is>
      </c>
      <c r="B506" t="inlineStr">
        <is>
          <t>Boucherie</t>
        </is>
      </c>
      <c r="C506" t="inlineStr">
        <is>
          <t>Viande chevaline</t>
        </is>
      </c>
      <c r="D506" t="inlineStr">
        <is>
          <t>France</t>
        </is>
      </c>
      <c r="E506" t="inlineStr">
        <is>
          <t>2023</t>
        </is>
      </c>
      <c r="F506" t="inlineStr">
        <is>
          <t>kt</t>
        </is>
      </c>
      <c r="G506" t="inlineStr"/>
      <c r="H506" t="inlineStr"/>
      <c r="I506" t="inlineStr"/>
      <c r="J506" t="inlineStr"/>
      <c r="K506" t="inlineStr"/>
      <c r="L506" t="inlineStr"/>
      <c r="M506" t="inlineStr"/>
      <c r="N506" t="n">
        <v>2.71</v>
      </c>
      <c r="O506" t="n">
        <v>2.71</v>
      </c>
      <c r="P506" t="n">
        <v>2.72</v>
      </c>
      <c r="Q506" t="inlineStr"/>
      <c r="R506" t="inlineStr"/>
      <c r="S506" t="inlineStr"/>
      <c r="T506" t="n">
        <v>0</v>
      </c>
      <c r="U506" t="n">
        <v>500000000</v>
      </c>
      <c r="V506" t="inlineStr"/>
      <c r="W506" t="inlineStr">
        <is>
          <t>libre</t>
        </is>
      </c>
    </row>
    <row r="507" ht="15" customHeight="1">
      <c r="A507" s="150" t="inlineStr">
        <is>
          <t>Viande</t>
        </is>
      </c>
      <c r="B507" t="inlineStr">
        <is>
          <t>RHD</t>
        </is>
      </c>
      <c r="C507" t="inlineStr">
        <is>
          <t>Viande chevaline</t>
        </is>
      </c>
      <c r="D507" t="inlineStr">
        <is>
          <t>France</t>
        </is>
      </c>
      <c r="E507" t="inlineStr">
        <is>
          <t>2023</t>
        </is>
      </c>
      <c r="F507" t="inlineStr">
        <is>
          <t>kt</t>
        </is>
      </c>
      <c r="G507" t="inlineStr"/>
      <c r="H507" t="inlineStr"/>
      <c r="I507" t="inlineStr"/>
      <c r="J507" t="inlineStr"/>
      <c r="K507" t="inlineStr"/>
      <c r="L507" t="inlineStr"/>
      <c r="M507" t="inlineStr"/>
      <c r="N507" t="n">
        <v>0</v>
      </c>
      <c r="O507" t="n">
        <v>0</v>
      </c>
      <c r="P507" t="n">
        <v>0</v>
      </c>
      <c r="Q507" t="inlineStr"/>
      <c r="R507" t="inlineStr"/>
      <c r="S507" t="inlineStr"/>
      <c r="T507" t="n">
        <v>0</v>
      </c>
      <c r="U507" t="n">
        <v>500000000</v>
      </c>
      <c r="V507" t="inlineStr"/>
      <c r="W507" t="inlineStr">
        <is>
          <t>libre</t>
        </is>
      </c>
    </row>
    <row r="508" ht="15" customHeight="1">
      <c r="A508" s="150" t="inlineStr">
        <is>
          <t>Viande</t>
        </is>
      </c>
      <c r="B508" t="inlineStr">
        <is>
          <t>Charcuterie industrielle</t>
        </is>
      </c>
      <c r="C508" t="inlineStr">
        <is>
          <t>Viande chevaline</t>
        </is>
      </c>
      <c r="D508" t="inlineStr">
        <is>
          <t>France</t>
        </is>
      </c>
      <c r="E508" t="inlineStr">
        <is>
          <t>2023</t>
        </is>
      </c>
      <c r="F508" t="inlineStr">
        <is>
          <t>kt</t>
        </is>
      </c>
      <c r="G508" t="inlineStr"/>
      <c r="H508" t="inlineStr"/>
      <c r="I508" t="inlineStr"/>
      <c r="J508" t="inlineStr"/>
      <c r="K508" t="inlineStr"/>
      <c r="L508" t="inlineStr"/>
      <c r="M508" t="inlineStr"/>
      <c r="N508" t="n">
        <v>0.01</v>
      </c>
      <c r="O508" t="n">
        <v>0</v>
      </c>
      <c r="P508" t="n">
        <v>0.01</v>
      </c>
      <c r="Q508" t="inlineStr"/>
      <c r="R508" t="inlineStr"/>
      <c r="S508" t="inlineStr"/>
      <c r="T508" t="n">
        <v>0</v>
      </c>
      <c r="U508" t="n">
        <v>500000000</v>
      </c>
      <c r="V508" t="inlineStr"/>
      <c r="W508" t="inlineStr">
        <is>
          <t>libre</t>
        </is>
      </c>
    </row>
    <row r="509" ht="15" customHeight="1">
      <c r="A509" s="150" t="inlineStr">
        <is>
          <t>Viande</t>
        </is>
      </c>
      <c r="B509" t="inlineStr">
        <is>
          <t>Fabrication de plats préparés</t>
        </is>
      </c>
      <c r="C509" t="inlineStr">
        <is>
          <t>Viande chevaline</t>
        </is>
      </c>
      <c r="D509" t="inlineStr">
        <is>
          <t>France</t>
        </is>
      </c>
      <c r="E509" t="inlineStr">
        <is>
          <t>2023</t>
        </is>
      </c>
      <c r="F509" t="inlineStr">
        <is>
          <t>kt</t>
        </is>
      </c>
      <c r="G509" t="inlineStr"/>
      <c r="H509" t="inlineStr"/>
      <c r="I509" t="inlineStr"/>
      <c r="J509" t="inlineStr"/>
      <c r="K509" t="inlineStr"/>
      <c r="L509" t="inlineStr"/>
      <c r="M509" t="inlineStr"/>
      <c r="N509" t="n">
        <v>0.01</v>
      </c>
      <c r="O509" t="n">
        <v>0</v>
      </c>
      <c r="P509" t="n">
        <v>0.01</v>
      </c>
      <c r="Q509" t="inlineStr"/>
      <c r="R509" t="inlineStr"/>
      <c r="S509" t="inlineStr"/>
      <c r="T509" t="n">
        <v>0</v>
      </c>
      <c r="U509" t="n">
        <v>500000000</v>
      </c>
      <c r="V509" t="inlineStr"/>
      <c r="W509" t="inlineStr">
        <is>
          <t>libre</t>
        </is>
      </c>
    </row>
    <row r="510" ht="15" customHeight="1">
      <c r="A510" s="150" t="inlineStr">
        <is>
          <t>Viande</t>
        </is>
      </c>
      <c r="B510" t="inlineStr">
        <is>
          <t>Export</t>
        </is>
      </c>
      <c r="C510" t="inlineStr">
        <is>
          <t>Viande chevaline</t>
        </is>
      </c>
      <c r="D510" t="inlineStr">
        <is>
          <t>France</t>
        </is>
      </c>
      <c r="E510" t="inlineStr">
        <is>
          <t>2023</t>
        </is>
      </c>
      <c r="F510" t="inlineStr">
        <is>
          <t>kt</t>
        </is>
      </c>
      <c r="G510" t="inlineStr"/>
      <c r="H510" t="inlineStr"/>
      <c r="I510" t="inlineStr"/>
      <c r="J510" t="inlineStr"/>
      <c r="K510" t="inlineStr"/>
      <c r="L510" t="inlineStr"/>
      <c r="M510" t="inlineStr"/>
      <c r="N510" t="n">
        <v>2.19</v>
      </c>
      <c r="O510" t="inlineStr"/>
      <c r="P510" t="inlineStr"/>
      <c r="Q510" t="inlineStr"/>
      <c r="R510" t="inlineStr"/>
      <c r="S510" t="inlineStr"/>
      <c r="T510" t="n">
        <v>0</v>
      </c>
      <c r="U510" t="n">
        <v>500000000</v>
      </c>
      <c r="V510" t="inlineStr"/>
      <c r="W510" t="inlineStr">
        <is>
          <t>déterminé</t>
        </is>
      </c>
    </row>
    <row r="511" ht="15" customHeight="1">
      <c r="A511" s="150" t="inlineStr">
        <is>
          <t>Viande</t>
        </is>
      </c>
      <c r="B511" t="inlineStr">
        <is>
          <t>Alimentation humaine</t>
        </is>
      </c>
      <c r="C511" t="inlineStr">
        <is>
          <t>Viande chevaline</t>
        </is>
      </c>
      <c r="D511" t="inlineStr">
        <is>
          <t>France</t>
        </is>
      </c>
      <c r="E511" t="inlineStr">
        <is>
          <t>2023</t>
        </is>
      </c>
      <c r="F511" t="inlineStr">
        <is>
          <t>kt</t>
        </is>
      </c>
      <c r="G511" t="inlineStr"/>
      <c r="H511" t="inlineStr"/>
      <c r="I511" t="inlineStr"/>
      <c r="J511" t="inlineStr"/>
      <c r="K511" t="inlineStr"/>
      <c r="L511" t="inlineStr"/>
      <c r="M511" t="inlineStr"/>
      <c r="N511" t="n">
        <v>5.43</v>
      </c>
      <c r="O511" t="inlineStr"/>
      <c r="P511" t="inlineStr"/>
      <c r="Q511" t="inlineStr"/>
      <c r="R511" t="inlineStr"/>
      <c r="S511" t="inlineStr"/>
      <c r="T511" t="n">
        <v>0</v>
      </c>
      <c r="U511" t="n">
        <v>500000000</v>
      </c>
      <c r="V511" t="inlineStr"/>
      <c r="W511" t="inlineStr">
        <is>
          <t>déterminé</t>
        </is>
      </c>
    </row>
    <row r="512" ht="15" customHeight="1">
      <c r="A512" s="150" t="inlineStr">
        <is>
          <t>Viande</t>
        </is>
      </c>
      <c r="B512" t="inlineStr">
        <is>
          <t>Circuits spécialisés</t>
        </is>
      </c>
      <c r="C512" t="inlineStr">
        <is>
          <t>Viande chevaline</t>
        </is>
      </c>
      <c r="D512" t="inlineStr">
        <is>
          <t>France</t>
        </is>
      </c>
      <c r="E512" t="inlineStr">
        <is>
          <t>2023</t>
        </is>
      </c>
      <c r="F512" t="inlineStr">
        <is>
          <t>kt</t>
        </is>
      </c>
      <c r="G512" t="inlineStr"/>
      <c r="H512" t="inlineStr"/>
      <c r="I512" t="inlineStr"/>
      <c r="J512" t="inlineStr"/>
      <c r="K512" t="inlineStr"/>
      <c r="L512" t="inlineStr"/>
      <c r="M512" t="inlineStr"/>
      <c r="N512" t="n">
        <v>2.71</v>
      </c>
      <c r="O512" t="n">
        <v>2.71</v>
      </c>
      <c r="P512" t="n">
        <v>2.71</v>
      </c>
      <c r="Q512" t="inlineStr"/>
      <c r="R512" t="inlineStr"/>
      <c r="S512" t="inlineStr"/>
      <c r="T512" t="n">
        <v>0</v>
      </c>
      <c r="U512" t="n">
        <v>500000000</v>
      </c>
      <c r="V512" t="inlineStr"/>
      <c r="W512" t="inlineStr">
        <is>
          <t>libre</t>
        </is>
      </c>
    </row>
    <row r="513" ht="15" customHeight="1">
      <c r="A513" s="150" t="inlineStr">
        <is>
          <t>Viande</t>
        </is>
      </c>
      <c r="B513" t="inlineStr">
        <is>
          <t>Ménages</t>
        </is>
      </c>
      <c r="C513" t="inlineStr">
        <is>
          <t>Viande chevaline</t>
        </is>
      </c>
      <c r="D513" t="inlineStr">
        <is>
          <t>France</t>
        </is>
      </c>
      <c r="E513" t="inlineStr">
        <is>
          <t>2023</t>
        </is>
      </c>
      <c r="F513" t="inlineStr">
        <is>
          <t>kt</t>
        </is>
      </c>
      <c r="G513" t="inlineStr"/>
      <c r="H513" t="inlineStr"/>
      <c r="I513" t="inlineStr"/>
      <c r="J513" t="inlineStr"/>
      <c r="K513" t="inlineStr"/>
      <c r="L513" t="inlineStr"/>
      <c r="M513" t="inlineStr"/>
      <c r="N513" t="n">
        <v>5.42</v>
      </c>
      <c r="O513" t="n">
        <v>5.42</v>
      </c>
      <c r="P513" t="n">
        <v>5.42</v>
      </c>
      <c r="Q513" t="inlineStr"/>
      <c r="R513" t="inlineStr"/>
      <c r="S513" t="inlineStr"/>
      <c r="T513" t="n">
        <v>0</v>
      </c>
      <c r="U513" t="n">
        <v>500000000</v>
      </c>
      <c r="V513" t="inlineStr"/>
      <c r="W513" t="inlineStr">
        <is>
          <t>libre</t>
        </is>
      </c>
    </row>
    <row r="514" ht="15" customHeight="1">
      <c r="A514" s="150" t="inlineStr">
        <is>
          <t>Viande</t>
        </is>
      </c>
      <c r="B514" t="inlineStr">
        <is>
          <t>Circuits généralistes</t>
        </is>
      </c>
      <c r="C514" t="inlineStr">
        <is>
          <t>Viande chevaline</t>
        </is>
      </c>
      <c r="D514" t="inlineStr">
        <is>
          <t>France</t>
        </is>
      </c>
      <c r="E514" t="inlineStr">
        <is>
          <t>2023</t>
        </is>
      </c>
      <c r="F514" t="inlineStr">
        <is>
          <t>kt</t>
        </is>
      </c>
      <c r="G514" t="inlineStr"/>
      <c r="H514" t="inlineStr"/>
      <c r="I514" t="inlineStr"/>
      <c r="J514" t="inlineStr"/>
      <c r="K514" t="inlineStr"/>
      <c r="L514" t="inlineStr"/>
      <c r="M514" t="inlineStr"/>
      <c r="N514" t="n">
        <v>2.71</v>
      </c>
      <c r="O514" t="n">
        <v>2.71</v>
      </c>
      <c r="P514" t="n">
        <v>2.71</v>
      </c>
      <c r="Q514" t="inlineStr"/>
      <c r="R514" t="inlineStr"/>
      <c r="S514" t="inlineStr"/>
      <c r="T514" t="n">
        <v>0</v>
      </c>
      <c r="U514" t="n">
        <v>500000000</v>
      </c>
      <c r="V514" t="inlineStr"/>
      <c r="W514" t="inlineStr">
        <is>
          <t>libre</t>
        </is>
      </c>
    </row>
    <row r="515" ht="15" customHeight="1">
      <c r="A515" s="150" t="inlineStr">
        <is>
          <t>Viande</t>
        </is>
      </c>
      <c r="B515" t="inlineStr">
        <is>
          <t>Autres IAA</t>
        </is>
      </c>
      <c r="C515" t="inlineStr">
        <is>
          <t>Viande chevaline</t>
        </is>
      </c>
      <c r="D515" t="inlineStr">
        <is>
          <t>France</t>
        </is>
      </c>
      <c r="E515" t="inlineStr">
        <is>
          <t>2023</t>
        </is>
      </c>
      <c r="F515" t="inlineStr">
        <is>
          <t>kt</t>
        </is>
      </c>
      <c r="G515" t="inlineStr"/>
      <c r="H515" t="inlineStr"/>
      <c r="I515" t="inlineStr"/>
      <c r="J515" t="inlineStr"/>
      <c r="K515" t="inlineStr"/>
      <c r="L515" t="inlineStr"/>
      <c r="M515" t="inlineStr"/>
      <c r="N515" t="n">
        <v>0.01</v>
      </c>
      <c r="O515" t="n">
        <v>0</v>
      </c>
      <c r="P515" t="n">
        <v>0.01</v>
      </c>
      <c r="Q515" t="inlineStr"/>
      <c r="R515" t="inlineStr"/>
      <c r="S515" t="inlineStr"/>
      <c r="T515" t="n">
        <v>0</v>
      </c>
      <c r="U515" t="n">
        <v>500000000</v>
      </c>
      <c r="V515" t="inlineStr"/>
      <c r="W515" t="inlineStr">
        <is>
          <t>libre</t>
        </is>
      </c>
    </row>
    <row r="516" ht="15" customHeight="1">
      <c r="A516" s="150" t="inlineStr">
        <is>
          <t>Viande</t>
        </is>
      </c>
      <c r="B516" t="inlineStr">
        <is>
          <t>Usages alimentaires</t>
        </is>
      </c>
      <c r="C516" t="inlineStr">
        <is>
          <t>Viande chevaline</t>
        </is>
      </c>
      <c r="D516" t="inlineStr">
        <is>
          <t>France</t>
        </is>
      </c>
      <c r="E516" t="inlineStr">
        <is>
          <t>2023</t>
        </is>
      </c>
      <c r="F516" t="inlineStr">
        <is>
          <t>kt</t>
        </is>
      </c>
      <c r="G516" t="inlineStr"/>
      <c r="H516" t="inlineStr"/>
      <c r="I516" t="inlineStr"/>
      <c r="J516" t="inlineStr"/>
      <c r="K516" t="inlineStr"/>
      <c r="L516" t="inlineStr"/>
      <c r="M516" t="inlineStr"/>
      <c r="N516" t="n">
        <v>5.43</v>
      </c>
      <c r="O516" t="inlineStr"/>
      <c r="P516" t="inlineStr"/>
      <c r="Q516" t="inlineStr"/>
      <c r="R516" t="inlineStr"/>
      <c r="S516" t="inlineStr"/>
      <c r="T516" t="n">
        <v>0</v>
      </c>
      <c r="U516" t="n">
        <v>500000000</v>
      </c>
      <c r="V516" t="inlineStr"/>
      <c r="W516" t="inlineStr">
        <is>
          <t>déterminé</t>
        </is>
      </c>
    </row>
    <row r="517" ht="15" customHeight="1">
      <c r="A517" s="150" t="inlineStr">
        <is>
          <t>Viande</t>
        </is>
      </c>
      <c r="B517" t="inlineStr">
        <is>
          <t>Débouchés</t>
        </is>
      </c>
      <c r="C517" t="inlineStr">
        <is>
          <t>Viande chevaline</t>
        </is>
      </c>
      <c r="D517" t="inlineStr">
        <is>
          <t>France</t>
        </is>
      </c>
      <c r="E517" t="inlineStr">
        <is>
          <t>2023</t>
        </is>
      </c>
      <c r="F517" t="inlineStr">
        <is>
          <t>kt</t>
        </is>
      </c>
      <c r="G517" t="inlineStr"/>
      <c r="H517" t="inlineStr"/>
      <c r="I517" t="inlineStr"/>
      <c r="J517" t="inlineStr"/>
      <c r="K517" t="inlineStr"/>
      <c r="L517" t="inlineStr"/>
      <c r="M517" t="inlineStr"/>
      <c r="N517" t="n">
        <v>5.43</v>
      </c>
      <c r="O517" t="inlineStr"/>
      <c r="P517" t="inlineStr"/>
      <c r="Q517" t="inlineStr"/>
      <c r="R517" t="inlineStr"/>
      <c r="S517" t="inlineStr"/>
      <c r="T517" t="n">
        <v>0</v>
      </c>
      <c r="U517" t="n">
        <v>500000000</v>
      </c>
      <c r="V517" t="inlineStr"/>
      <c r="W517" t="inlineStr">
        <is>
          <t>déterminé</t>
        </is>
      </c>
    </row>
    <row r="518" ht="15" customHeight="1">
      <c r="A518" s="150" t="inlineStr">
        <is>
          <t>Viande, fraîche</t>
        </is>
      </c>
      <c r="B518" t="inlineStr">
        <is>
          <t>Vente directe et autoconsommation</t>
        </is>
      </c>
      <c r="C518" t="inlineStr">
        <is>
          <t>Viande chevaline</t>
        </is>
      </c>
      <c r="D518" t="inlineStr">
        <is>
          <t>France</t>
        </is>
      </c>
      <c r="E518" t="inlineStr">
        <is>
          <t>2023</t>
        </is>
      </c>
      <c r="F518" t="inlineStr">
        <is>
          <t>kt</t>
        </is>
      </c>
      <c r="G518" t="inlineStr"/>
      <c r="H518" t="inlineStr"/>
      <c r="I518" t="inlineStr"/>
      <c r="J518" t="inlineStr"/>
      <c r="K518" t="inlineStr"/>
      <c r="L518" t="inlineStr"/>
      <c r="M518" t="inlineStr"/>
      <c r="N518" t="n">
        <v>0</v>
      </c>
      <c r="O518" t="n">
        <v>0</v>
      </c>
      <c r="P518" t="n">
        <v>-0</v>
      </c>
      <c r="Q518" t="inlineStr"/>
      <c r="R518" t="inlineStr"/>
      <c r="S518" t="inlineStr"/>
      <c r="T518" t="n">
        <v>0</v>
      </c>
      <c r="U518" t="n">
        <v>500000000</v>
      </c>
      <c r="V518" t="inlineStr"/>
      <c r="W518" t="inlineStr">
        <is>
          <t>libre</t>
        </is>
      </c>
    </row>
    <row r="519" ht="15" customHeight="1">
      <c r="A519" s="150" t="inlineStr">
        <is>
          <t>Viande, fraîche</t>
        </is>
      </c>
      <c r="B519" t="inlineStr">
        <is>
          <t>GMS</t>
        </is>
      </c>
      <c r="C519" t="inlineStr">
        <is>
          <t>Viande chevaline</t>
        </is>
      </c>
      <c r="D519" t="inlineStr">
        <is>
          <t>France</t>
        </is>
      </c>
      <c r="E519" t="inlineStr">
        <is>
          <t>2023</t>
        </is>
      </c>
      <c r="F519" t="inlineStr">
        <is>
          <t>kt</t>
        </is>
      </c>
      <c r="G519" t="inlineStr">
        <is>
          <t>Part de viande fraîche consommée en GMS = 50 % (Kantar)</t>
        </is>
      </c>
      <c r="H519" t="inlineStr">
        <is>
          <t>Kantar</t>
        </is>
      </c>
      <c r="I519" t="inlineStr">
        <is>
          <t>Cette répartition correspond plus excatement à la répartition des achats, l'hypothèse est que celle à la distribution est similaire.</t>
        </is>
      </c>
      <c r="J519" t="inlineStr">
        <is>
          <t>Répartition</t>
        </is>
      </c>
      <c r="K519" t="inlineStr">
        <is>
          <t>Part de viande fraîche consommée en GMS</t>
        </is>
      </c>
      <c r="L519" t="inlineStr">
        <is>
          <t>Débouchés - IFCE</t>
        </is>
      </c>
      <c r="M519" t="inlineStr">
        <is>
          <t>Moyenne</t>
        </is>
      </c>
      <c r="N519" t="n">
        <v>2.71</v>
      </c>
      <c r="O519" t="inlineStr"/>
      <c r="P519" t="inlineStr"/>
      <c r="Q519" t="inlineStr"/>
      <c r="R519" t="inlineStr"/>
      <c r="S519" t="inlineStr"/>
      <c r="T519" t="n">
        <v>0</v>
      </c>
      <c r="U519" t="n">
        <v>500000000</v>
      </c>
      <c r="V519" t="inlineStr"/>
      <c r="W519" t="inlineStr">
        <is>
          <t>déterminé</t>
        </is>
      </c>
    </row>
    <row r="520" ht="15" customHeight="1">
      <c r="A520" s="150" t="inlineStr">
        <is>
          <t>Viande, fraîche</t>
        </is>
      </c>
      <c r="B520" t="inlineStr">
        <is>
          <t>Boucherie</t>
        </is>
      </c>
      <c r="C520" t="inlineStr">
        <is>
          <t>Viande chevaline</t>
        </is>
      </c>
      <c r="D520" t="inlineStr">
        <is>
          <t>France</t>
        </is>
      </c>
      <c r="E520" t="inlineStr">
        <is>
          <t>2023</t>
        </is>
      </c>
      <c r="F520" t="inlineStr">
        <is>
          <t>kt</t>
        </is>
      </c>
      <c r="G520" t="inlineStr">
        <is>
          <t>Part de viande fraîche consommée en boucherie = 50 % (Kantar)</t>
        </is>
      </c>
      <c r="H520" t="inlineStr">
        <is>
          <t>Kantar</t>
        </is>
      </c>
      <c r="I520" t="inlineStr">
        <is>
          <t>Cette répartition correspond plus excatement à la répartition des achats, l'hypothèse est que celle à la distribution est similaire.</t>
        </is>
      </c>
      <c r="J520" t="inlineStr">
        <is>
          <t>Répartition</t>
        </is>
      </c>
      <c r="K520" t="inlineStr">
        <is>
          <t>Part de viande fraîche consommée en boucherie</t>
        </is>
      </c>
      <c r="L520" t="inlineStr">
        <is>
          <t>Débouchés - IFCE</t>
        </is>
      </c>
      <c r="M520" t="inlineStr">
        <is>
          <t>Moyenne</t>
        </is>
      </c>
      <c r="N520" t="n">
        <v>2.71</v>
      </c>
      <c r="O520" t="inlineStr"/>
      <c r="P520" t="inlineStr"/>
      <c r="Q520" t="inlineStr"/>
      <c r="R520" t="inlineStr"/>
      <c r="S520" t="inlineStr"/>
      <c r="T520" t="n">
        <v>0</v>
      </c>
      <c r="U520" t="n">
        <v>500000000</v>
      </c>
      <c r="V520" t="inlineStr"/>
      <c r="W520" t="inlineStr">
        <is>
          <t>déterminé</t>
        </is>
      </c>
    </row>
    <row r="521" ht="15" customHeight="1">
      <c r="A521" s="150" t="inlineStr">
        <is>
          <t>Viande, fraîche</t>
        </is>
      </c>
      <c r="B521" t="inlineStr">
        <is>
          <t>RHD</t>
        </is>
      </c>
      <c r="C521" t="inlineStr">
        <is>
          <t>Viande chevaline</t>
        </is>
      </c>
      <c r="D521" t="inlineStr">
        <is>
          <t>France</t>
        </is>
      </c>
      <c r="E521" t="inlineStr">
        <is>
          <t>2023</t>
        </is>
      </c>
      <c r="F521" t="inlineStr">
        <is>
          <t>kt</t>
        </is>
      </c>
      <c r="G521" t="inlineStr"/>
      <c r="H521" t="inlineStr"/>
      <c r="I521" t="inlineStr"/>
      <c r="J521" t="inlineStr"/>
      <c r="K521" t="inlineStr"/>
      <c r="L521" t="inlineStr"/>
      <c r="M521" t="inlineStr"/>
      <c r="N521" t="n">
        <v>0</v>
      </c>
      <c r="O521" t="n">
        <v>0</v>
      </c>
      <c r="P521" t="n">
        <v>-0</v>
      </c>
      <c r="Q521" t="inlineStr"/>
      <c r="R521" t="inlineStr"/>
      <c r="S521" t="inlineStr"/>
      <c r="T521" t="n">
        <v>0</v>
      </c>
      <c r="U521" t="n">
        <v>500000000</v>
      </c>
      <c r="V521" t="inlineStr"/>
      <c r="W521" t="inlineStr">
        <is>
          <t>libre</t>
        </is>
      </c>
    </row>
    <row r="522" ht="15" customHeight="1">
      <c r="A522" s="150" t="inlineStr">
        <is>
          <t>Viande, fraîche</t>
        </is>
      </c>
      <c r="B522" t="inlineStr">
        <is>
          <t>Charcuterie industrielle</t>
        </is>
      </c>
      <c r="C522" t="inlineStr">
        <is>
          <t>Viande chevaline</t>
        </is>
      </c>
      <c r="D522" t="inlineStr">
        <is>
          <t>France</t>
        </is>
      </c>
      <c r="E522" t="inlineStr">
        <is>
          <t>2023</t>
        </is>
      </c>
      <c r="F522" t="inlineStr">
        <is>
          <t>kt</t>
        </is>
      </c>
      <c r="G522" t="inlineStr"/>
      <c r="H522" t="inlineStr"/>
      <c r="I522" t="inlineStr"/>
      <c r="J522" t="inlineStr"/>
      <c r="K522" t="inlineStr"/>
      <c r="L522" t="inlineStr"/>
      <c r="M522" t="inlineStr"/>
      <c r="N522" t="n">
        <v>0</v>
      </c>
      <c r="O522" t="n">
        <v>0</v>
      </c>
      <c r="P522" t="n">
        <v>-0</v>
      </c>
      <c r="Q522" t="inlineStr"/>
      <c r="R522" t="inlineStr"/>
      <c r="S522" t="inlineStr"/>
      <c r="T522" t="n">
        <v>0</v>
      </c>
      <c r="U522" t="n">
        <v>500000000</v>
      </c>
      <c r="V522" t="inlineStr"/>
      <c r="W522" t="inlineStr">
        <is>
          <t>libre</t>
        </is>
      </c>
    </row>
    <row r="523" ht="15" customHeight="1">
      <c r="A523" s="150" t="inlineStr">
        <is>
          <t>Viande, fraîche</t>
        </is>
      </c>
      <c r="B523" t="inlineStr">
        <is>
          <t>Fabrication de plats préparés</t>
        </is>
      </c>
      <c r="C523" t="inlineStr">
        <is>
          <t>Viande chevaline</t>
        </is>
      </c>
      <c r="D523" t="inlineStr">
        <is>
          <t>France</t>
        </is>
      </c>
      <c r="E523" t="inlineStr">
        <is>
          <t>2023</t>
        </is>
      </c>
      <c r="F523" t="inlineStr">
        <is>
          <t>kt</t>
        </is>
      </c>
      <c r="G523" t="inlineStr"/>
      <c r="H523" t="inlineStr"/>
      <c r="I523" t="inlineStr"/>
      <c r="J523" t="inlineStr"/>
      <c r="K523" t="inlineStr"/>
      <c r="L523" t="inlineStr"/>
      <c r="M523" t="inlineStr"/>
      <c r="N523" t="n">
        <v>0</v>
      </c>
      <c r="O523" t="n">
        <v>0</v>
      </c>
      <c r="P523" t="n">
        <v>-0</v>
      </c>
      <c r="Q523" t="inlineStr"/>
      <c r="R523" t="inlineStr"/>
      <c r="S523" t="inlineStr"/>
      <c r="T523" t="n">
        <v>0</v>
      </c>
      <c r="U523" t="n">
        <v>500000000</v>
      </c>
      <c r="V523" t="inlineStr"/>
      <c r="W523" t="inlineStr">
        <is>
          <t>libre</t>
        </is>
      </c>
    </row>
    <row r="524" ht="15" customHeight="1">
      <c r="A524" s="150" t="inlineStr">
        <is>
          <t>Viande, fraîche</t>
        </is>
      </c>
      <c r="B524" t="inlineStr">
        <is>
          <t>Export</t>
        </is>
      </c>
      <c r="C524" t="inlineStr">
        <is>
          <t>Viande chevaline</t>
        </is>
      </c>
      <c r="D524" t="inlineStr">
        <is>
          <t>France</t>
        </is>
      </c>
      <c r="E524" t="inlineStr">
        <is>
          <t>2023</t>
        </is>
      </c>
      <c r="F524" t="inlineStr">
        <is>
          <t>kt</t>
        </is>
      </c>
      <c r="G524" t="inlineStr">
        <is>
          <t>Exportations de viande fraîche = 2 kt (Douanes - Eurostat)</t>
        </is>
      </c>
      <c r="H524" t="inlineStr">
        <is>
          <t>Douanes - Eurostat</t>
        </is>
      </c>
      <c r="I524" t="inlineStr"/>
      <c r="J524" t="inlineStr">
        <is>
          <t>Volume</t>
        </is>
      </c>
      <c r="K524" t="inlineStr">
        <is>
          <t>Exportations de viande fraîche</t>
        </is>
      </c>
      <c r="L524" t="inlineStr">
        <is>
          <t>Echanges - EUROSTAT</t>
        </is>
      </c>
      <c r="M524" t="inlineStr">
        <is>
          <t>Très élevée</t>
        </is>
      </c>
      <c r="N524" t="n">
        <v>1.78</v>
      </c>
      <c r="O524" t="inlineStr"/>
      <c r="P524" t="inlineStr"/>
      <c r="Q524" t="n">
        <v>1.78</v>
      </c>
      <c r="R524" t="n">
        <v>0.09</v>
      </c>
      <c r="S524" t="n">
        <v>0.1</v>
      </c>
      <c r="T524" t="n">
        <v>0</v>
      </c>
      <c r="U524" t="n">
        <v>500000000</v>
      </c>
      <c r="V524" t="n">
        <v>0</v>
      </c>
      <c r="W524" t="inlineStr">
        <is>
          <t>mesuré</t>
        </is>
      </c>
    </row>
    <row r="525" ht="15" customHeight="1">
      <c r="A525" s="150" t="inlineStr">
        <is>
          <t>Viande, fraîche</t>
        </is>
      </c>
      <c r="B525" t="inlineStr">
        <is>
          <t>Alimentation humaine</t>
        </is>
      </c>
      <c r="C525" t="inlineStr">
        <is>
          <t>Viande chevaline</t>
        </is>
      </c>
      <c r="D525" t="inlineStr">
        <is>
          <t>France</t>
        </is>
      </c>
      <c r="E525" t="inlineStr">
        <is>
          <t>2023</t>
        </is>
      </c>
      <c r="F525" t="inlineStr">
        <is>
          <t>kt</t>
        </is>
      </c>
      <c r="G525" t="inlineStr"/>
      <c r="H525" t="inlineStr"/>
      <c r="I525" t="inlineStr"/>
      <c r="J525" t="inlineStr"/>
      <c r="K525" t="inlineStr"/>
      <c r="L525" t="inlineStr"/>
      <c r="M525" t="inlineStr"/>
      <c r="N525" t="n">
        <v>5.42</v>
      </c>
      <c r="O525" t="inlineStr"/>
      <c r="P525" t="inlineStr"/>
      <c r="Q525" t="inlineStr"/>
      <c r="R525" t="inlineStr"/>
      <c r="S525" t="inlineStr"/>
      <c r="T525" t="n">
        <v>0</v>
      </c>
      <c r="U525" t="n">
        <v>500000000</v>
      </c>
      <c r="V525" t="inlineStr"/>
      <c r="W525" t="inlineStr">
        <is>
          <t>déterminé</t>
        </is>
      </c>
    </row>
    <row r="526" ht="15" customHeight="1">
      <c r="A526" s="150" t="inlineStr">
        <is>
          <t>Viande, fraîche</t>
        </is>
      </c>
      <c r="B526" t="inlineStr">
        <is>
          <t>Circuits spécialisés</t>
        </is>
      </c>
      <c r="C526" t="inlineStr">
        <is>
          <t>Viande chevaline</t>
        </is>
      </c>
      <c r="D526" t="inlineStr">
        <is>
          <t>France</t>
        </is>
      </c>
      <c r="E526" t="inlineStr">
        <is>
          <t>2023</t>
        </is>
      </c>
      <c r="F526" t="inlineStr">
        <is>
          <t>kt</t>
        </is>
      </c>
      <c r="G526" t="inlineStr"/>
      <c r="H526" t="inlineStr"/>
      <c r="I526" t="inlineStr"/>
      <c r="J526" t="inlineStr"/>
      <c r="K526" t="inlineStr"/>
      <c r="L526" t="inlineStr"/>
      <c r="M526" t="inlineStr"/>
      <c r="N526" t="n">
        <v>2.71</v>
      </c>
      <c r="O526" t="inlineStr"/>
      <c r="P526" t="inlineStr"/>
      <c r="Q526" t="inlineStr"/>
      <c r="R526" t="inlineStr"/>
      <c r="S526" t="inlineStr"/>
      <c r="T526" t="n">
        <v>0</v>
      </c>
      <c r="U526" t="n">
        <v>500000000</v>
      </c>
      <c r="V526" t="inlineStr"/>
      <c r="W526" t="inlineStr">
        <is>
          <t>déterminé</t>
        </is>
      </c>
    </row>
    <row r="527" ht="15" customHeight="1">
      <c r="A527" s="150" t="inlineStr">
        <is>
          <t>Viande, fraîche</t>
        </is>
      </c>
      <c r="B527" t="inlineStr">
        <is>
          <t>Ménages</t>
        </is>
      </c>
      <c r="C527" t="inlineStr">
        <is>
          <t>Viande chevaline</t>
        </is>
      </c>
      <c r="D527" t="inlineStr">
        <is>
          <t>France</t>
        </is>
      </c>
      <c r="E527" t="inlineStr">
        <is>
          <t>2023</t>
        </is>
      </c>
      <c r="F527" t="inlineStr">
        <is>
          <t>kt</t>
        </is>
      </c>
      <c r="G527" t="inlineStr"/>
      <c r="H527" t="inlineStr"/>
      <c r="I527" t="inlineStr"/>
      <c r="J527" t="inlineStr"/>
      <c r="K527" t="inlineStr"/>
      <c r="L527" t="inlineStr"/>
      <c r="M527" t="inlineStr"/>
      <c r="N527" t="n">
        <v>5.42</v>
      </c>
      <c r="O527" t="inlineStr"/>
      <c r="P527" t="inlineStr"/>
      <c r="Q527" t="inlineStr"/>
      <c r="R527" t="inlineStr"/>
      <c r="S527" t="inlineStr"/>
      <c r="T527" t="n">
        <v>0</v>
      </c>
      <c r="U527" t="n">
        <v>500000000</v>
      </c>
      <c r="V527" t="inlineStr"/>
      <c r="W527" t="inlineStr">
        <is>
          <t>déterminé</t>
        </is>
      </c>
    </row>
    <row r="528" ht="15" customHeight="1">
      <c r="A528" s="150" t="inlineStr">
        <is>
          <t>Viande, fraîche</t>
        </is>
      </c>
      <c r="B528" t="inlineStr">
        <is>
          <t>Circuits généralistes</t>
        </is>
      </c>
      <c r="C528" t="inlineStr">
        <is>
          <t>Viande chevaline</t>
        </is>
      </c>
      <c r="D528" t="inlineStr">
        <is>
          <t>France</t>
        </is>
      </c>
      <c r="E528" t="inlineStr">
        <is>
          <t>2023</t>
        </is>
      </c>
      <c r="F528" t="inlineStr">
        <is>
          <t>kt</t>
        </is>
      </c>
      <c r="G528" t="inlineStr"/>
      <c r="H528" t="inlineStr"/>
      <c r="I528" t="inlineStr"/>
      <c r="J528" t="inlineStr"/>
      <c r="K528" t="inlineStr"/>
      <c r="L528" t="inlineStr"/>
      <c r="M528" t="inlineStr"/>
      <c r="N528" t="n">
        <v>2.71</v>
      </c>
      <c r="O528" t="inlineStr"/>
      <c r="P528" t="inlineStr"/>
      <c r="Q528" t="inlineStr"/>
      <c r="R528" t="inlineStr"/>
      <c r="S528" t="inlineStr"/>
      <c r="T528" t="n">
        <v>0</v>
      </c>
      <c r="U528" t="n">
        <v>500000000</v>
      </c>
      <c r="V528" t="inlineStr"/>
      <c r="W528" t="inlineStr">
        <is>
          <t>déterminé</t>
        </is>
      </c>
    </row>
    <row r="529" ht="15" customHeight="1">
      <c r="A529" s="150" t="inlineStr">
        <is>
          <t>Viande, fraîche</t>
        </is>
      </c>
      <c r="B529" t="inlineStr">
        <is>
          <t>Autres IAA</t>
        </is>
      </c>
      <c r="C529" t="inlineStr">
        <is>
          <t>Viande chevaline</t>
        </is>
      </c>
      <c r="D529" t="inlineStr">
        <is>
          <t>France</t>
        </is>
      </c>
      <c r="E529" t="inlineStr">
        <is>
          <t>2023</t>
        </is>
      </c>
      <c r="F529" t="inlineStr">
        <is>
          <t>kt</t>
        </is>
      </c>
      <c r="G529" t="inlineStr"/>
      <c r="H529" t="inlineStr"/>
      <c r="I529" t="inlineStr"/>
      <c r="J529" t="inlineStr"/>
      <c r="K529" t="inlineStr"/>
      <c r="L529" t="inlineStr"/>
      <c r="M529" t="inlineStr"/>
      <c r="N529" t="n">
        <v>0</v>
      </c>
      <c r="O529" t="n">
        <v>0</v>
      </c>
      <c r="P529" t="n">
        <v>-0</v>
      </c>
      <c r="Q529" t="inlineStr"/>
      <c r="R529" t="inlineStr"/>
      <c r="S529" t="inlineStr"/>
      <c r="T529" t="n">
        <v>0</v>
      </c>
      <c r="U529" t="n">
        <v>500000000</v>
      </c>
      <c r="V529" t="inlineStr"/>
      <c r="W529" t="inlineStr">
        <is>
          <t>libre</t>
        </is>
      </c>
    </row>
    <row r="530" ht="15" customHeight="1">
      <c r="A530" s="150" t="inlineStr">
        <is>
          <t>Viande, fraîche</t>
        </is>
      </c>
      <c r="B530" t="inlineStr">
        <is>
          <t>Usages alimentaires</t>
        </is>
      </c>
      <c r="C530" t="inlineStr">
        <is>
          <t>Viande chevaline</t>
        </is>
      </c>
      <c r="D530" t="inlineStr">
        <is>
          <t>France</t>
        </is>
      </c>
      <c r="E530" t="inlineStr">
        <is>
          <t>2023</t>
        </is>
      </c>
      <c r="F530" t="inlineStr">
        <is>
          <t>kt</t>
        </is>
      </c>
      <c r="G530" t="inlineStr"/>
      <c r="H530" t="inlineStr"/>
      <c r="I530" t="inlineStr"/>
      <c r="J530" t="inlineStr"/>
      <c r="K530" t="inlineStr"/>
      <c r="L530" t="inlineStr"/>
      <c r="M530" t="inlineStr"/>
      <c r="N530" t="n">
        <v>5.42</v>
      </c>
      <c r="O530" t="inlineStr"/>
      <c r="P530" t="inlineStr"/>
      <c r="Q530" t="inlineStr"/>
      <c r="R530" t="inlineStr"/>
      <c r="S530" t="inlineStr"/>
      <c r="T530" t="n">
        <v>0</v>
      </c>
      <c r="U530" t="n">
        <v>500000000</v>
      </c>
      <c r="V530" t="inlineStr"/>
      <c r="W530" t="inlineStr">
        <is>
          <t>déterminé</t>
        </is>
      </c>
    </row>
    <row r="531" ht="15" customHeight="1">
      <c r="A531" s="150" t="inlineStr">
        <is>
          <t>Viande, fraîche</t>
        </is>
      </c>
      <c r="B531" t="inlineStr">
        <is>
          <t>Débouchés</t>
        </is>
      </c>
      <c r="C531" t="inlineStr">
        <is>
          <t>Viande chevaline</t>
        </is>
      </c>
      <c r="D531" t="inlineStr">
        <is>
          <t>France</t>
        </is>
      </c>
      <c r="E531" t="inlineStr">
        <is>
          <t>2023</t>
        </is>
      </c>
      <c r="F531" t="inlineStr">
        <is>
          <t>kt</t>
        </is>
      </c>
      <c r="G531" t="inlineStr"/>
      <c r="H531" t="inlineStr"/>
      <c r="I531" t="inlineStr"/>
      <c r="J531" t="inlineStr"/>
      <c r="K531" t="inlineStr"/>
      <c r="L531" t="inlineStr"/>
      <c r="M531" t="inlineStr"/>
      <c r="N531" t="n">
        <v>5.42</v>
      </c>
      <c r="O531" t="inlineStr"/>
      <c r="P531" t="inlineStr"/>
      <c r="Q531" t="inlineStr"/>
      <c r="R531" t="inlineStr"/>
      <c r="S531" t="inlineStr"/>
      <c r="T531" t="n">
        <v>0</v>
      </c>
      <c r="U531" t="n">
        <v>500000000</v>
      </c>
      <c r="V531" t="inlineStr"/>
      <c r="W531" t="inlineStr">
        <is>
          <t>déterminé</t>
        </is>
      </c>
    </row>
    <row r="532" ht="15" customHeight="1">
      <c r="A532" s="150" t="inlineStr">
        <is>
          <t>Viande, congelée</t>
        </is>
      </c>
      <c r="B532" t="inlineStr">
        <is>
          <t>Vente directe et autoconsommation</t>
        </is>
      </c>
      <c r="C532" t="inlineStr">
        <is>
          <t>Viande chevaline</t>
        </is>
      </c>
      <c r="D532" t="inlineStr">
        <is>
          <t>France</t>
        </is>
      </c>
      <c r="E532" t="inlineStr">
        <is>
          <t>2023</t>
        </is>
      </c>
      <c r="F532" t="inlineStr">
        <is>
          <t>kt</t>
        </is>
      </c>
      <c r="G532" t="inlineStr"/>
      <c r="H532" t="inlineStr"/>
      <c r="I532" t="inlineStr"/>
      <c r="J532" t="inlineStr"/>
      <c r="K532" t="inlineStr"/>
      <c r="L532" t="inlineStr"/>
      <c r="M532" t="inlineStr"/>
      <c r="N532" t="n">
        <v>0</v>
      </c>
      <c r="O532" t="n">
        <v>0</v>
      </c>
      <c r="P532" t="n">
        <v>-0</v>
      </c>
      <c r="Q532" t="inlineStr"/>
      <c r="R532" t="inlineStr"/>
      <c r="S532" t="inlineStr"/>
      <c r="T532" t="n">
        <v>0</v>
      </c>
      <c r="U532" t="n">
        <v>500000000</v>
      </c>
      <c r="V532" t="inlineStr"/>
      <c r="W532" t="inlineStr">
        <is>
          <t>libre</t>
        </is>
      </c>
    </row>
    <row r="533" ht="15" customHeight="1">
      <c r="A533" s="150" t="inlineStr">
        <is>
          <t>Viande, congelée</t>
        </is>
      </c>
      <c r="B533" t="inlineStr">
        <is>
          <t>GMS</t>
        </is>
      </c>
      <c r="C533" t="inlineStr">
        <is>
          <t>Viande chevaline</t>
        </is>
      </c>
      <c r="D533" t="inlineStr">
        <is>
          <t>France</t>
        </is>
      </c>
      <c r="E533" t="inlineStr">
        <is>
          <t>2023</t>
        </is>
      </c>
      <c r="F533" t="inlineStr">
        <is>
          <t>kt</t>
        </is>
      </c>
      <c r="G533" t="inlineStr"/>
      <c r="H533" t="inlineStr"/>
      <c r="I533" t="inlineStr"/>
      <c r="J533" t="inlineStr"/>
      <c r="K533" t="inlineStr"/>
      <c r="L533" t="inlineStr"/>
      <c r="M533" t="inlineStr"/>
      <c r="N533" t="n">
        <v>0</v>
      </c>
      <c r="O533" t="n">
        <v>0</v>
      </c>
      <c r="P533" t="n">
        <v>-0</v>
      </c>
      <c r="Q533" t="inlineStr"/>
      <c r="R533" t="inlineStr"/>
      <c r="S533" t="inlineStr"/>
      <c r="T533" t="n">
        <v>0</v>
      </c>
      <c r="U533" t="n">
        <v>500000000</v>
      </c>
      <c r="V533" t="inlineStr"/>
      <c r="W533" t="inlineStr">
        <is>
          <t>libre</t>
        </is>
      </c>
    </row>
    <row r="534" ht="15" customHeight="1">
      <c r="A534" s="150" t="inlineStr">
        <is>
          <t>Viande, congelée</t>
        </is>
      </c>
      <c r="B534" t="inlineStr">
        <is>
          <t>Boucherie</t>
        </is>
      </c>
      <c r="C534" t="inlineStr">
        <is>
          <t>Viande chevaline</t>
        </is>
      </c>
      <c r="D534" t="inlineStr">
        <is>
          <t>France</t>
        </is>
      </c>
      <c r="E534" t="inlineStr">
        <is>
          <t>2023</t>
        </is>
      </c>
      <c r="F534" t="inlineStr">
        <is>
          <t>kt</t>
        </is>
      </c>
      <c r="G534" t="inlineStr"/>
      <c r="H534" t="inlineStr"/>
      <c r="I534" t="inlineStr"/>
      <c r="J534" t="inlineStr"/>
      <c r="K534" t="inlineStr"/>
      <c r="L534" t="inlineStr"/>
      <c r="M534" t="inlineStr"/>
      <c r="N534" t="n">
        <v>0</v>
      </c>
      <c r="O534" t="n">
        <v>0</v>
      </c>
      <c r="P534" t="n">
        <v>0.01</v>
      </c>
      <c r="Q534" t="inlineStr"/>
      <c r="R534" t="inlineStr"/>
      <c r="S534" t="inlineStr"/>
      <c r="T534" t="n">
        <v>0</v>
      </c>
      <c r="U534" t="n">
        <v>500000000</v>
      </c>
      <c r="V534" t="inlineStr"/>
      <c r="W534" t="inlineStr">
        <is>
          <t>libre</t>
        </is>
      </c>
    </row>
    <row r="535" ht="15" customHeight="1">
      <c r="A535" s="150" t="inlineStr">
        <is>
          <t>Viande, congelée</t>
        </is>
      </c>
      <c r="B535" t="inlineStr">
        <is>
          <t>RHD</t>
        </is>
      </c>
      <c r="C535" t="inlineStr">
        <is>
          <t>Viande chevaline</t>
        </is>
      </c>
      <c r="D535" t="inlineStr">
        <is>
          <t>France</t>
        </is>
      </c>
      <c r="E535" t="inlineStr">
        <is>
          <t>2023</t>
        </is>
      </c>
      <c r="F535" t="inlineStr">
        <is>
          <t>kt</t>
        </is>
      </c>
      <c r="G535" t="inlineStr"/>
      <c r="H535" t="inlineStr"/>
      <c r="I535" t="inlineStr"/>
      <c r="J535" t="inlineStr"/>
      <c r="K535" t="inlineStr"/>
      <c r="L535" t="inlineStr"/>
      <c r="M535" t="inlineStr"/>
      <c r="N535" t="n">
        <v>0</v>
      </c>
      <c r="O535" t="n">
        <v>0</v>
      </c>
      <c r="P535" t="n">
        <v>-0</v>
      </c>
      <c r="Q535" t="inlineStr"/>
      <c r="R535" t="inlineStr"/>
      <c r="S535" t="inlineStr"/>
      <c r="T535" t="n">
        <v>0</v>
      </c>
      <c r="U535" t="n">
        <v>500000000</v>
      </c>
      <c r="V535" t="inlineStr"/>
      <c r="W535" t="inlineStr">
        <is>
          <t>libre</t>
        </is>
      </c>
    </row>
    <row r="536" ht="15" customHeight="1">
      <c r="A536" s="150" t="inlineStr">
        <is>
          <t>Viande, congelée</t>
        </is>
      </c>
      <c r="B536" t="inlineStr">
        <is>
          <t>Charcuterie industrielle</t>
        </is>
      </c>
      <c r="C536" t="inlineStr">
        <is>
          <t>Viande chevaline</t>
        </is>
      </c>
      <c r="D536" t="inlineStr">
        <is>
          <t>France</t>
        </is>
      </c>
      <c r="E536" t="inlineStr">
        <is>
          <t>2023</t>
        </is>
      </c>
      <c r="F536" t="inlineStr">
        <is>
          <t>kt</t>
        </is>
      </c>
      <c r="G536" t="inlineStr"/>
      <c r="H536" t="inlineStr"/>
      <c r="I536" t="inlineStr"/>
      <c r="J536" t="inlineStr"/>
      <c r="K536" t="inlineStr"/>
      <c r="L536" t="inlineStr"/>
      <c r="M536" t="inlineStr"/>
      <c r="N536" t="n">
        <v>0.01</v>
      </c>
      <c r="O536" t="n">
        <v>0</v>
      </c>
      <c r="P536" t="n">
        <v>0.01</v>
      </c>
      <c r="Q536" t="inlineStr"/>
      <c r="R536" t="inlineStr"/>
      <c r="S536" t="inlineStr"/>
      <c r="T536" t="n">
        <v>0</v>
      </c>
      <c r="U536" t="n">
        <v>500000000</v>
      </c>
      <c r="V536" t="inlineStr"/>
      <c r="W536" t="inlineStr">
        <is>
          <t>libre</t>
        </is>
      </c>
    </row>
    <row r="537" ht="15" customHeight="1">
      <c r="A537" s="150" t="inlineStr">
        <is>
          <t>Viande, congelée</t>
        </is>
      </c>
      <c r="B537" t="inlineStr">
        <is>
          <t>Fabrication de plats préparés</t>
        </is>
      </c>
      <c r="C537" t="inlineStr">
        <is>
          <t>Viande chevaline</t>
        </is>
      </c>
      <c r="D537" t="inlineStr">
        <is>
          <t>France</t>
        </is>
      </c>
      <c r="E537" t="inlineStr">
        <is>
          <t>2023</t>
        </is>
      </c>
      <c r="F537" t="inlineStr">
        <is>
          <t>kt</t>
        </is>
      </c>
      <c r="G537" t="inlineStr"/>
      <c r="H537" t="inlineStr"/>
      <c r="I537" t="inlineStr"/>
      <c r="J537" t="inlineStr"/>
      <c r="K537" t="inlineStr"/>
      <c r="L537" t="inlineStr"/>
      <c r="M537" t="inlineStr"/>
      <c r="N537" t="n">
        <v>0</v>
      </c>
      <c r="O537" t="n">
        <v>0</v>
      </c>
      <c r="P537" t="n">
        <v>0.01</v>
      </c>
      <c r="Q537" t="inlineStr"/>
      <c r="R537" t="inlineStr"/>
      <c r="S537" t="inlineStr"/>
      <c r="T537" t="n">
        <v>0</v>
      </c>
      <c r="U537" t="n">
        <v>500000000</v>
      </c>
      <c r="V537" t="inlineStr"/>
      <c r="W537" t="inlineStr">
        <is>
          <t>libre</t>
        </is>
      </c>
    </row>
    <row r="538" ht="15" customHeight="1">
      <c r="A538" s="150" t="inlineStr">
        <is>
          <t>Viande, congelée</t>
        </is>
      </c>
      <c r="B538" t="inlineStr">
        <is>
          <t>Export</t>
        </is>
      </c>
      <c r="C538" t="inlineStr">
        <is>
          <t>Viande chevaline</t>
        </is>
      </c>
      <c r="D538" t="inlineStr">
        <is>
          <t>France</t>
        </is>
      </c>
      <c r="E538" t="inlineStr">
        <is>
          <t>2023</t>
        </is>
      </c>
      <c r="F538" t="inlineStr">
        <is>
          <t>kt</t>
        </is>
      </c>
      <c r="G538" t="inlineStr">
        <is>
          <t>Exportations de viande congelée = 0 kt (Douanes - Eurostat)</t>
        </is>
      </c>
      <c r="H538" t="inlineStr">
        <is>
          <t>Douanes - Eurostat</t>
        </is>
      </c>
      <c r="I538" t="inlineStr"/>
      <c r="J538" t="inlineStr">
        <is>
          <t>Volume</t>
        </is>
      </c>
      <c r="K538" t="inlineStr">
        <is>
          <t>Exportations de viande congelée</t>
        </is>
      </c>
      <c r="L538" t="inlineStr">
        <is>
          <t>Echanges - EUROSTAT</t>
        </is>
      </c>
      <c r="M538" t="inlineStr">
        <is>
          <t>Très élevée</t>
        </is>
      </c>
      <c r="N538" t="n">
        <v>0.41</v>
      </c>
      <c r="O538" t="inlineStr"/>
      <c r="P538" t="inlineStr"/>
      <c r="Q538" t="n">
        <v>0.41</v>
      </c>
      <c r="R538" t="n">
        <v>0.02</v>
      </c>
      <c r="S538" t="n">
        <v>0.1</v>
      </c>
      <c r="T538" t="n">
        <v>0</v>
      </c>
      <c r="U538" t="n">
        <v>500000000</v>
      </c>
      <c r="V538" t="n">
        <v>0</v>
      </c>
      <c r="W538" t="inlineStr">
        <is>
          <t>redondant</t>
        </is>
      </c>
    </row>
    <row r="539" ht="15" customHeight="1">
      <c r="A539" s="150" t="inlineStr">
        <is>
          <t>Viande, congelée</t>
        </is>
      </c>
      <c r="B539" t="inlineStr">
        <is>
          <t>Alimentation humaine</t>
        </is>
      </c>
      <c r="C539" t="inlineStr">
        <is>
          <t>Viande chevaline</t>
        </is>
      </c>
      <c r="D539" t="inlineStr">
        <is>
          <t>France</t>
        </is>
      </c>
      <c r="E539" t="inlineStr">
        <is>
          <t>2023</t>
        </is>
      </c>
      <c r="F539" t="inlineStr">
        <is>
          <t>kt</t>
        </is>
      </c>
      <c r="G539" t="inlineStr"/>
      <c r="H539" t="inlineStr"/>
      <c r="I539" t="inlineStr"/>
      <c r="J539" t="inlineStr"/>
      <c r="K539" t="inlineStr"/>
      <c r="L539" t="inlineStr"/>
      <c r="M539" t="inlineStr"/>
      <c r="N539" t="n">
        <v>0.01</v>
      </c>
      <c r="O539" t="inlineStr"/>
      <c r="P539" t="inlineStr"/>
      <c r="Q539" t="inlineStr"/>
      <c r="R539" t="inlineStr"/>
      <c r="S539" t="inlineStr"/>
      <c r="T539" t="n">
        <v>0</v>
      </c>
      <c r="U539" t="n">
        <v>500000000</v>
      </c>
      <c r="V539" t="inlineStr"/>
      <c r="W539" t="inlineStr">
        <is>
          <t>déterminé</t>
        </is>
      </c>
    </row>
    <row r="540" ht="15" customHeight="1">
      <c r="A540" s="150" t="inlineStr">
        <is>
          <t>Viande, congelée</t>
        </is>
      </c>
      <c r="B540" t="inlineStr">
        <is>
          <t>Circuits spécialisés</t>
        </is>
      </c>
      <c r="C540" t="inlineStr">
        <is>
          <t>Viande chevaline</t>
        </is>
      </c>
      <c r="D540" t="inlineStr">
        <is>
          <t>France</t>
        </is>
      </c>
      <c r="E540" t="inlineStr">
        <is>
          <t>2023</t>
        </is>
      </c>
      <c r="F540" t="inlineStr">
        <is>
          <t>kt</t>
        </is>
      </c>
      <c r="G540" t="inlineStr"/>
      <c r="H540" t="inlineStr"/>
      <c r="I540" t="inlineStr"/>
      <c r="J540" t="inlineStr"/>
      <c r="K540" t="inlineStr"/>
      <c r="L540" t="inlineStr"/>
      <c r="M540" t="inlineStr"/>
      <c r="N540" t="n">
        <v>0</v>
      </c>
      <c r="O540" t="n">
        <v>0</v>
      </c>
      <c r="P540" t="n">
        <v>-0</v>
      </c>
      <c r="Q540" t="inlineStr"/>
      <c r="R540" t="inlineStr"/>
      <c r="S540" t="inlineStr"/>
      <c r="T540" t="n">
        <v>0</v>
      </c>
      <c r="U540" t="n">
        <v>500000000</v>
      </c>
      <c r="V540" t="inlineStr"/>
      <c r="W540" t="inlineStr">
        <is>
          <t>libre</t>
        </is>
      </c>
    </row>
    <row r="541" ht="15" customHeight="1">
      <c r="A541" s="150" t="inlineStr">
        <is>
          <t>Viande, congelée</t>
        </is>
      </c>
      <c r="B541" t="inlineStr">
        <is>
          <t>Ménages</t>
        </is>
      </c>
      <c r="C541" t="inlineStr">
        <is>
          <t>Viande chevaline</t>
        </is>
      </c>
      <c r="D541" t="inlineStr">
        <is>
          <t>France</t>
        </is>
      </c>
      <c r="E541" t="inlineStr">
        <is>
          <t>2023</t>
        </is>
      </c>
      <c r="F541" t="inlineStr">
        <is>
          <t>kt</t>
        </is>
      </c>
      <c r="G541" t="inlineStr"/>
      <c r="H541" t="inlineStr"/>
      <c r="I541" t="inlineStr"/>
      <c r="J541" t="inlineStr"/>
      <c r="K541" t="inlineStr"/>
      <c r="L541" t="inlineStr"/>
      <c r="M541" t="inlineStr"/>
      <c r="N541" t="n">
        <v>0</v>
      </c>
      <c r="O541" t="n">
        <v>0</v>
      </c>
      <c r="P541" t="n">
        <v>-0</v>
      </c>
      <c r="Q541" t="inlineStr"/>
      <c r="R541" t="inlineStr"/>
      <c r="S541" t="inlineStr"/>
      <c r="T541" t="n">
        <v>0</v>
      </c>
      <c r="U541" t="n">
        <v>500000000</v>
      </c>
      <c r="V541" t="inlineStr"/>
      <c r="W541" t="inlineStr">
        <is>
          <t>libre</t>
        </is>
      </c>
    </row>
    <row r="542" ht="15" customHeight="1">
      <c r="A542" s="150" t="inlineStr">
        <is>
          <t>Viande, congelée</t>
        </is>
      </c>
      <c r="B542" t="inlineStr">
        <is>
          <t>Circuits généralistes</t>
        </is>
      </c>
      <c r="C542" t="inlineStr">
        <is>
          <t>Viande chevaline</t>
        </is>
      </c>
      <c r="D542" t="inlineStr">
        <is>
          <t>France</t>
        </is>
      </c>
      <c r="E542" t="inlineStr">
        <is>
          <t>2023</t>
        </is>
      </c>
      <c r="F542" t="inlineStr">
        <is>
          <t>kt</t>
        </is>
      </c>
      <c r="G542" t="inlineStr"/>
      <c r="H542" t="inlineStr"/>
      <c r="I542" t="inlineStr"/>
      <c r="J542" t="inlineStr"/>
      <c r="K542" t="inlineStr"/>
      <c r="L542" t="inlineStr"/>
      <c r="M542" t="inlineStr"/>
      <c r="N542" t="n">
        <v>0</v>
      </c>
      <c r="O542" t="n">
        <v>0</v>
      </c>
      <c r="P542" t="n">
        <v>-0</v>
      </c>
      <c r="Q542" t="inlineStr"/>
      <c r="R542" t="inlineStr"/>
      <c r="S542" t="inlineStr"/>
      <c r="T542" t="n">
        <v>0</v>
      </c>
      <c r="U542" t="n">
        <v>500000000</v>
      </c>
      <c r="V542" t="inlineStr"/>
      <c r="W542" t="inlineStr">
        <is>
          <t>libre</t>
        </is>
      </c>
    </row>
    <row r="543" ht="15" customHeight="1">
      <c r="A543" s="150" t="inlineStr">
        <is>
          <t>Viande, congelée</t>
        </is>
      </c>
      <c r="B543" t="inlineStr">
        <is>
          <t>Autres IAA</t>
        </is>
      </c>
      <c r="C543" t="inlineStr">
        <is>
          <t>Viande chevaline</t>
        </is>
      </c>
      <c r="D543" t="inlineStr">
        <is>
          <t>France</t>
        </is>
      </c>
      <c r="E543" t="inlineStr">
        <is>
          <t>2023</t>
        </is>
      </c>
      <c r="F543" t="inlineStr">
        <is>
          <t>kt</t>
        </is>
      </c>
      <c r="G543" t="inlineStr">
        <is>
          <t>Part de viande congelée consommée par les autres IAA = 100 % (A dire d'expert)</t>
        </is>
      </c>
      <c r="H543" t="inlineStr">
        <is>
          <t>A dire d'expert:Ifce + hypothèse de modélisation</t>
        </is>
      </c>
      <c r="I543" t="inlineStr">
        <is>
          <t>0:Consommation des autres IAA inconnue (négligée en volume dans le modèle)</t>
        </is>
      </c>
      <c r="J543" t="inlineStr">
        <is>
          <t>Répartition</t>
        </is>
      </c>
      <c r="K543" t="inlineStr">
        <is>
          <t>Part de viande congelée consommée par les autres IAA:Consommation de viande congelée par les autres IAA</t>
        </is>
      </c>
      <c r="L543" t="inlineStr">
        <is>
          <t>Débouchés - IFCE</t>
        </is>
      </c>
      <c r="M543" t="inlineStr">
        <is>
          <t>Faible:Très faible</t>
        </is>
      </c>
      <c r="N543" t="n">
        <v>0.01</v>
      </c>
      <c r="O543" t="inlineStr"/>
      <c r="P543" t="inlineStr"/>
      <c r="Q543" t="n">
        <v>0.01</v>
      </c>
      <c r="R543" t="n">
        <v>0</v>
      </c>
      <c r="S543" t="n">
        <v>0.1</v>
      </c>
      <c r="T543" t="n">
        <v>0</v>
      </c>
      <c r="U543" t="n">
        <v>500000000</v>
      </c>
      <c r="V543" t="n">
        <v>0</v>
      </c>
      <c r="W543" t="inlineStr">
        <is>
          <t>redondant</t>
        </is>
      </c>
    </row>
    <row r="544" ht="15" customHeight="1">
      <c r="A544" s="150" t="inlineStr">
        <is>
          <t>Viande, congelée</t>
        </is>
      </c>
      <c r="B544" t="inlineStr">
        <is>
          <t>Usages alimentaires</t>
        </is>
      </c>
      <c r="C544" t="inlineStr">
        <is>
          <t>Viande chevaline</t>
        </is>
      </c>
      <c r="D544" t="inlineStr">
        <is>
          <t>France</t>
        </is>
      </c>
      <c r="E544" t="inlineStr">
        <is>
          <t>2023</t>
        </is>
      </c>
      <c r="F544" t="inlineStr">
        <is>
          <t>kt</t>
        </is>
      </c>
      <c r="G544" t="inlineStr"/>
      <c r="H544" t="inlineStr"/>
      <c r="I544" t="inlineStr"/>
      <c r="J544" t="inlineStr"/>
      <c r="K544" t="inlineStr"/>
      <c r="L544" t="inlineStr"/>
      <c r="M544" t="inlineStr"/>
      <c r="N544" t="n">
        <v>0.01</v>
      </c>
      <c r="O544" t="inlineStr"/>
      <c r="P544" t="inlineStr"/>
      <c r="Q544" t="inlineStr"/>
      <c r="R544" t="inlineStr"/>
      <c r="S544" t="inlineStr"/>
      <c r="T544" t="n">
        <v>0</v>
      </c>
      <c r="U544" t="n">
        <v>500000000</v>
      </c>
      <c r="V544" t="inlineStr"/>
      <c r="W544" t="inlineStr">
        <is>
          <t>déterminé</t>
        </is>
      </c>
    </row>
    <row r="545" ht="15" customHeight="1">
      <c r="A545" s="150" t="inlineStr">
        <is>
          <t>Viande, congelée</t>
        </is>
      </c>
      <c r="B545" t="inlineStr">
        <is>
          <t>Débouchés</t>
        </is>
      </c>
      <c r="C545" t="inlineStr">
        <is>
          <t>Viande chevaline</t>
        </is>
      </c>
      <c r="D545" t="inlineStr">
        <is>
          <t>France</t>
        </is>
      </c>
      <c r="E545" t="inlineStr">
        <is>
          <t>2023</t>
        </is>
      </c>
      <c r="F545" t="inlineStr">
        <is>
          <t>kt</t>
        </is>
      </c>
      <c r="G545" t="inlineStr"/>
      <c r="H545" t="inlineStr"/>
      <c r="I545" t="inlineStr"/>
      <c r="J545" t="inlineStr"/>
      <c r="K545" t="inlineStr"/>
      <c r="L545" t="inlineStr"/>
      <c r="M545" t="inlineStr"/>
      <c r="N545" t="n">
        <v>0.01</v>
      </c>
      <c r="O545" t="inlineStr"/>
      <c r="P545" t="inlineStr"/>
      <c r="Q545" t="inlineStr"/>
      <c r="R545" t="inlineStr"/>
      <c r="S545" t="inlineStr"/>
      <c r="T545" t="n">
        <v>0</v>
      </c>
      <c r="U545" t="n">
        <v>500000000</v>
      </c>
      <c r="V545" t="inlineStr"/>
      <c r="W545" t="inlineStr">
        <is>
          <t>déterminé</t>
        </is>
      </c>
    </row>
    <row r="546" ht="15" customHeight="1">
      <c r="A546" s="150" t="inlineStr">
        <is>
          <t>Abats</t>
        </is>
      </c>
      <c r="B546" t="inlineStr">
        <is>
          <t>Vente directe et autoconsommation</t>
        </is>
      </c>
      <c r="C546" t="inlineStr">
        <is>
          <t>Viande chevaline</t>
        </is>
      </c>
      <c r="D546" t="inlineStr">
        <is>
          <t>France</t>
        </is>
      </c>
      <c r="E546" t="inlineStr">
        <is>
          <t>2023</t>
        </is>
      </c>
      <c r="F546" t="inlineStr">
        <is>
          <t>kt</t>
        </is>
      </c>
      <c r="G546" t="inlineStr"/>
      <c r="H546" t="inlineStr"/>
      <c r="I546" t="inlineStr"/>
      <c r="J546" t="inlineStr"/>
      <c r="K546" t="inlineStr"/>
      <c r="L546" t="inlineStr"/>
      <c r="M546" t="inlineStr"/>
      <c r="N546" t="n">
        <v>0</v>
      </c>
      <c r="O546" t="n">
        <v>0</v>
      </c>
      <c r="P546" t="n">
        <v>-0</v>
      </c>
      <c r="Q546" t="inlineStr"/>
      <c r="R546" t="inlineStr"/>
      <c r="S546" t="inlineStr"/>
      <c r="T546" t="n">
        <v>0</v>
      </c>
      <c r="U546" t="n">
        <v>500000000</v>
      </c>
      <c r="V546" t="inlineStr"/>
      <c r="W546" t="inlineStr">
        <is>
          <t>libre</t>
        </is>
      </c>
    </row>
    <row r="547" ht="15" customHeight="1">
      <c r="A547" s="150" t="inlineStr">
        <is>
          <t>Abats</t>
        </is>
      </c>
      <c r="B547" t="inlineStr">
        <is>
          <t>GMS</t>
        </is>
      </c>
      <c r="C547" t="inlineStr">
        <is>
          <t>Viande chevaline</t>
        </is>
      </c>
      <c r="D547" t="inlineStr">
        <is>
          <t>France</t>
        </is>
      </c>
      <c r="E547" t="inlineStr">
        <is>
          <t>2023</t>
        </is>
      </c>
      <c r="F547" t="inlineStr">
        <is>
          <t>kt</t>
        </is>
      </c>
      <c r="G547" t="inlineStr"/>
      <c r="H547" t="inlineStr"/>
      <c r="I547" t="inlineStr"/>
      <c r="J547" t="inlineStr"/>
      <c r="K547" t="inlineStr"/>
      <c r="L547" t="inlineStr"/>
      <c r="M547" t="inlineStr"/>
      <c r="N547" t="n">
        <v>0</v>
      </c>
      <c r="O547" t="n">
        <v>0</v>
      </c>
      <c r="P547" t="n">
        <v>-0</v>
      </c>
      <c r="Q547" t="inlineStr"/>
      <c r="R547" t="inlineStr"/>
      <c r="S547" t="inlineStr"/>
      <c r="T547" t="n">
        <v>0</v>
      </c>
      <c r="U547" t="n">
        <v>500000000</v>
      </c>
      <c r="V547" t="inlineStr"/>
      <c r="W547" t="inlineStr">
        <is>
          <t>libre</t>
        </is>
      </c>
    </row>
    <row r="548" ht="15" customHeight="1">
      <c r="A548" s="150" t="inlineStr">
        <is>
          <t>Abats</t>
        </is>
      </c>
      <c r="B548" t="inlineStr">
        <is>
          <t>Boucherie</t>
        </is>
      </c>
      <c r="C548" t="inlineStr">
        <is>
          <t>Viande chevaline</t>
        </is>
      </c>
      <c r="D548" t="inlineStr">
        <is>
          <t>France</t>
        </is>
      </c>
      <c r="E548" t="inlineStr">
        <is>
          <t>2023</t>
        </is>
      </c>
      <c r="F548" t="inlineStr">
        <is>
          <t>kt</t>
        </is>
      </c>
      <c r="G548" t="inlineStr"/>
      <c r="H548" t="inlineStr"/>
      <c r="I548" t="inlineStr"/>
      <c r="J548" t="inlineStr"/>
      <c r="K548" t="inlineStr"/>
      <c r="L548" t="inlineStr"/>
      <c r="M548" t="inlineStr"/>
      <c r="N548" t="n">
        <v>0</v>
      </c>
      <c r="O548" t="n">
        <v>0</v>
      </c>
      <c r="P548" t="n">
        <v>-0</v>
      </c>
      <c r="Q548" t="inlineStr"/>
      <c r="R548" t="inlineStr"/>
      <c r="S548" t="inlineStr"/>
      <c r="T548" t="n">
        <v>0</v>
      </c>
      <c r="U548" t="n">
        <v>500000000</v>
      </c>
      <c r="V548" t="inlineStr"/>
      <c r="W548" t="inlineStr">
        <is>
          <t>libre</t>
        </is>
      </c>
    </row>
    <row r="549" ht="15" customHeight="1">
      <c r="A549" s="150" t="inlineStr">
        <is>
          <t>Abats</t>
        </is>
      </c>
      <c r="B549" t="inlineStr">
        <is>
          <t>RHD</t>
        </is>
      </c>
      <c r="C549" t="inlineStr">
        <is>
          <t>Viande chevaline</t>
        </is>
      </c>
      <c r="D549" t="inlineStr">
        <is>
          <t>France</t>
        </is>
      </c>
      <c r="E549" t="inlineStr">
        <is>
          <t>2023</t>
        </is>
      </c>
      <c r="F549" t="inlineStr">
        <is>
          <t>kt</t>
        </is>
      </c>
      <c r="G549" t="inlineStr"/>
      <c r="H549" t="inlineStr"/>
      <c r="I549" t="inlineStr"/>
      <c r="J549" t="inlineStr"/>
      <c r="K549" t="inlineStr"/>
      <c r="L549" t="inlineStr"/>
      <c r="M549" t="inlineStr"/>
      <c r="N549" t="n">
        <v>0</v>
      </c>
      <c r="O549" t="n">
        <v>0</v>
      </c>
      <c r="P549" t="n">
        <v>-0</v>
      </c>
      <c r="Q549" t="inlineStr"/>
      <c r="R549" t="inlineStr"/>
      <c r="S549" t="inlineStr"/>
      <c r="T549" t="n">
        <v>0</v>
      </c>
      <c r="U549" t="n">
        <v>500000000</v>
      </c>
      <c r="V549" t="inlineStr"/>
      <c r="W549" t="inlineStr">
        <is>
          <t>libre</t>
        </is>
      </c>
    </row>
    <row r="550" ht="15" customHeight="1">
      <c r="A550" s="150" t="inlineStr">
        <is>
          <t>Abats</t>
        </is>
      </c>
      <c r="B550" t="inlineStr">
        <is>
          <t>Charcuterie industrielle</t>
        </is>
      </c>
      <c r="C550" t="inlineStr">
        <is>
          <t>Viande chevaline</t>
        </is>
      </c>
      <c r="D550" t="inlineStr">
        <is>
          <t>France</t>
        </is>
      </c>
      <c r="E550" t="inlineStr">
        <is>
          <t>2023</t>
        </is>
      </c>
      <c r="F550" t="inlineStr">
        <is>
          <t>kt</t>
        </is>
      </c>
      <c r="G550" t="inlineStr"/>
      <c r="H550" t="inlineStr"/>
      <c r="I550" t="inlineStr"/>
      <c r="J550" t="inlineStr"/>
      <c r="K550" t="inlineStr"/>
      <c r="L550" t="inlineStr"/>
      <c r="M550" t="inlineStr"/>
      <c r="N550" t="n">
        <v>0</v>
      </c>
      <c r="O550" t="n">
        <v>0</v>
      </c>
      <c r="P550" t="n">
        <v>-0</v>
      </c>
      <c r="Q550" t="inlineStr"/>
      <c r="R550" t="inlineStr"/>
      <c r="S550" t="inlineStr"/>
      <c r="T550" t="n">
        <v>0</v>
      </c>
      <c r="U550" t="n">
        <v>500000000</v>
      </c>
      <c r="V550" t="inlineStr"/>
      <c r="W550" t="inlineStr">
        <is>
          <t>libre</t>
        </is>
      </c>
    </row>
    <row r="551" ht="15" customHeight="1">
      <c r="A551" s="150" t="inlineStr">
        <is>
          <t>Abats</t>
        </is>
      </c>
      <c r="B551" t="inlineStr">
        <is>
          <t>Fabrication de plats préparés</t>
        </is>
      </c>
      <c r="C551" t="inlineStr">
        <is>
          <t>Viande chevaline</t>
        </is>
      </c>
      <c r="D551" t="inlineStr">
        <is>
          <t>France</t>
        </is>
      </c>
      <c r="E551" t="inlineStr">
        <is>
          <t>2023</t>
        </is>
      </c>
      <c r="F551" t="inlineStr">
        <is>
          <t>kt</t>
        </is>
      </c>
      <c r="G551" t="inlineStr"/>
      <c r="H551" t="inlineStr"/>
      <c r="I551" t="inlineStr"/>
      <c r="J551" t="inlineStr"/>
      <c r="K551" t="inlineStr"/>
      <c r="L551" t="inlineStr"/>
      <c r="M551" t="inlineStr"/>
      <c r="N551" t="n">
        <v>0</v>
      </c>
      <c r="O551" t="n">
        <v>0</v>
      </c>
      <c r="P551" t="n">
        <v>-0</v>
      </c>
      <c r="Q551" t="inlineStr"/>
      <c r="R551" t="inlineStr"/>
      <c r="S551" t="inlineStr"/>
      <c r="T551" t="n">
        <v>0</v>
      </c>
      <c r="U551" t="n">
        <v>500000000</v>
      </c>
      <c r="V551" t="inlineStr"/>
      <c r="W551" t="inlineStr">
        <is>
          <t>libre</t>
        </is>
      </c>
    </row>
    <row r="552" ht="15" customHeight="1">
      <c r="A552" s="150" t="inlineStr">
        <is>
          <t>Abats</t>
        </is>
      </c>
      <c r="B552" t="inlineStr">
        <is>
          <t>Export</t>
        </is>
      </c>
      <c r="C552" t="inlineStr">
        <is>
          <t>Viande chevaline</t>
        </is>
      </c>
      <c r="D552" t="inlineStr">
        <is>
          <t>France</t>
        </is>
      </c>
      <c r="E552" t="inlineStr">
        <is>
          <t>2023</t>
        </is>
      </c>
      <c r="F552" t="inlineStr">
        <is>
          <t>kt</t>
        </is>
      </c>
      <c r="G552" t="inlineStr">
        <is>
          <t>Exportations d'abats = 0 kt (Douanes - Eurostat)</t>
        </is>
      </c>
      <c r="H552" t="inlineStr">
        <is>
          <t>Douanes - Eurostat</t>
        </is>
      </c>
      <c r="I552" t="inlineStr">
        <is>
          <t>Statistique comprenant également les ovins et caprins = extrapolation à partir de la production d'abats de chaque espèce</t>
        </is>
      </c>
      <c r="J552" t="inlineStr">
        <is>
          <t>Volume</t>
        </is>
      </c>
      <c r="K552" t="inlineStr">
        <is>
          <t>Exportations d'abats</t>
        </is>
      </c>
      <c r="L552" t="inlineStr">
        <is>
          <t>Echanges - EUROSTAT</t>
        </is>
      </c>
      <c r="M552" t="inlineStr">
        <is>
          <t>Elevée</t>
        </is>
      </c>
      <c r="N552" t="n">
        <v>0.18</v>
      </c>
      <c r="O552" t="inlineStr"/>
      <c r="P552" t="inlineStr"/>
      <c r="Q552" t="n">
        <v>0.18</v>
      </c>
      <c r="R552" t="n">
        <v>0.01</v>
      </c>
      <c r="S552" t="n">
        <v>0.1</v>
      </c>
      <c r="T552" t="n">
        <v>0</v>
      </c>
      <c r="U552" t="n">
        <v>500000000</v>
      </c>
      <c r="V552" t="n">
        <v>0</v>
      </c>
      <c r="W552" t="inlineStr">
        <is>
          <t>mesuré</t>
        </is>
      </c>
    </row>
    <row r="553" ht="15" customHeight="1">
      <c r="A553" s="150" t="inlineStr">
        <is>
          <t>Abats</t>
        </is>
      </c>
      <c r="B553" t="inlineStr">
        <is>
          <t>Alimentation humaine</t>
        </is>
      </c>
      <c r="C553" t="inlineStr">
        <is>
          <t>Viande chevaline</t>
        </is>
      </c>
      <c r="D553" t="inlineStr">
        <is>
          <t>France</t>
        </is>
      </c>
      <c r="E553" t="inlineStr">
        <is>
          <t>2023</t>
        </is>
      </c>
      <c r="F553" t="inlineStr">
        <is>
          <t>kt</t>
        </is>
      </c>
      <c r="G553" t="inlineStr"/>
      <c r="H553" t="inlineStr"/>
      <c r="I553" t="inlineStr"/>
      <c r="J553" t="inlineStr"/>
      <c r="K553" t="inlineStr"/>
      <c r="L553" t="inlineStr"/>
      <c r="M553" t="inlineStr"/>
      <c r="N553" t="n">
        <v>0</v>
      </c>
      <c r="O553" t="inlineStr"/>
      <c r="P553" t="inlineStr"/>
      <c r="Q553" t="inlineStr"/>
      <c r="R553" t="inlineStr"/>
      <c r="S553" t="inlineStr"/>
      <c r="T553" t="n">
        <v>0</v>
      </c>
      <c r="U553" t="n">
        <v>500000000</v>
      </c>
      <c r="V553" t="inlineStr"/>
      <c r="W553" t="inlineStr">
        <is>
          <t>déterminé</t>
        </is>
      </c>
    </row>
    <row r="554" ht="15" customHeight="1">
      <c r="A554" s="150" t="inlineStr">
        <is>
          <t>Abats</t>
        </is>
      </c>
      <c r="B554" t="inlineStr">
        <is>
          <t>Circuits spécialisés</t>
        </is>
      </c>
      <c r="C554" t="inlineStr">
        <is>
          <t>Viande chevaline</t>
        </is>
      </c>
      <c r="D554" t="inlineStr">
        <is>
          <t>France</t>
        </is>
      </c>
      <c r="E554" t="inlineStr">
        <is>
          <t>2023</t>
        </is>
      </c>
      <c r="F554" t="inlineStr">
        <is>
          <t>kt</t>
        </is>
      </c>
      <c r="G554" t="inlineStr"/>
      <c r="H554" t="inlineStr"/>
      <c r="I554" t="inlineStr"/>
      <c r="J554" t="inlineStr"/>
      <c r="K554" t="inlineStr"/>
      <c r="L554" t="inlineStr"/>
      <c r="M554" t="inlineStr"/>
      <c r="N554" t="n">
        <v>0</v>
      </c>
      <c r="O554" t="n">
        <v>0</v>
      </c>
      <c r="P554" t="n">
        <v>-0</v>
      </c>
      <c r="Q554" t="inlineStr"/>
      <c r="R554" t="inlineStr"/>
      <c r="S554" t="inlineStr"/>
      <c r="T554" t="n">
        <v>0</v>
      </c>
      <c r="U554" t="n">
        <v>500000000</v>
      </c>
      <c r="V554" t="inlineStr"/>
      <c r="W554" t="inlineStr">
        <is>
          <t>libre</t>
        </is>
      </c>
    </row>
    <row r="555" ht="15" customHeight="1">
      <c r="A555" s="150" t="inlineStr">
        <is>
          <t>Abats</t>
        </is>
      </c>
      <c r="B555" t="inlineStr">
        <is>
          <t>Ménages</t>
        </is>
      </c>
      <c r="C555" t="inlineStr">
        <is>
          <t>Viande chevaline</t>
        </is>
      </c>
      <c r="D555" t="inlineStr">
        <is>
          <t>France</t>
        </is>
      </c>
      <c r="E555" t="inlineStr">
        <is>
          <t>2023</t>
        </is>
      </c>
      <c r="F555" t="inlineStr">
        <is>
          <t>kt</t>
        </is>
      </c>
      <c r="G555" t="inlineStr"/>
      <c r="H555" t="inlineStr"/>
      <c r="I555" t="inlineStr"/>
      <c r="J555" t="inlineStr"/>
      <c r="K555" t="inlineStr"/>
      <c r="L555" t="inlineStr"/>
      <c r="M555" t="inlineStr"/>
      <c r="N555" t="n">
        <v>0</v>
      </c>
      <c r="O555" t="n">
        <v>0</v>
      </c>
      <c r="P555" t="n">
        <v>-0</v>
      </c>
      <c r="Q555" t="inlineStr"/>
      <c r="R555" t="inlineStr"/>
      <c r="S555" t="inlineStr"/>
      <c r="T555" t="n">
        <v>0</v>
      </c>
      <c r="U555" t="n">
        <v>500000000</v>
      </c>
      <c r="V555" t="inlineStr"/>
      <c r="W555" t="inlineStr">
        <is>
          <t>libre</t>
        </is>
      </c>
    </row>
    <row r="556" ht="15" customHeight="1">
      <c r="A556" s="150" t="inlineStr">
        <is>
          <t>Abats</t>
        </is>
      </c>
      <c r="B556" t="inlineStr">
        <is>
          <t>Circuits généralistes</t>
        </is>
      </c>
      <c r="C556" t="inlineStr">
        <is>
          <t>Viande chevaline</t>
        </is>
      </c>
      <c r="D556" t="inlineStr">
        <is>
          <t>France</t>
        </is>
      </c>
      <c r="E556" t="inlineStr">
        <is>
          <t>2023</t>
        </is>
      </c>
      <c r="F556" t="inlineStr">
        <is>
          <t>kt</t>
        </is>
      </c>
      <c r="G556" t="inlineStr"/>
      <c r="H556" t="inlineStr"/>
      <c r="I556" t="inlineStr"/>
      <c r="J556" t="inlineStr"/>
      <c r="K556" t="inlineStr"/>
      <c r="L556" t="inlineStr"/>
      <c r="M556" t="inlineStr"/>
      <c r="N556" t="n">
        <v>0</v>
      </c>
      <c r="O556" t="n">
        <v>0</v>
      </c>
      <c r="P556" t="n">
        <v>-0</v>
      </c>
      <c r="Q556" t="inlineStr"/>
      <c r="R556" t="inlineStr"/>
      <c r="S556" t="inlineStr"/>
      <c r="T556" t="n">
        <v>0</v>
      </c>
      <c r="U556" t="n">
        <v>500000000</v>
      </c>
      <c r="V556" t="inlineStr"/>
      <c r="W556" t="inlineStr">
        <is>
          <t>libre</t>
        </is>
      </c>
    </row>
    <row r="557" ht="15" customHeight="1">
      <c r="A557" s="150" t="inlineStr">
        <is>
          <t>Abats</t>
        </is>
      </c>
      <c r="B557" t="inlineStr">
        <is>
          <t>Autres IAA</t>
        </is>
      </c>
      <c r="C557" t="inlineStr">
        <is>
          <t>Viande chevaline</t>
        </is>
      </c>
      <c r="D557" t="inlineStr">
        <is>
          <t>France</t>
        </is>
      </c>
      <c r="E557" t="inlineStr">
        <is>
          <t>2023</t>
        </is>
      </c>
      <c r="F557" t="inlineStr">
        <is>
          <t>kt</t>
        </is>
      </c>
      <c r="G557" t="inlineStr"/>
      <c r="H557" t="inlineStr"/>
      <c r="I557" t="inlineStr"/>
      <c r="J557" t="inlineStr"/>
      <c r="K557" t="inlineStr"/>
      <c r="L557" t="inlineStr"/>
      <c r="M557" t="inlineStr"/>
      <c r="N557" t="n">
        <v>0</v>
      </c>
      <c r="O557" t="n">
        <v>0</v>
      </c>
      <c r="P557" t="n">
        <v>-0</v>
      </c>
      <c r="Q557" t="inlineStr"/>
      <c r="R557" t="inlineStr"/>
      <c r="S557" t="inlineStr"/>
      <c r="T557" t="n">
        <v>0</v>
      </c>
      <c r="U557" t="n">
        <v>500000000</v>
      </c>
      <c r="V557" t="inlineStr"/>
      <c r="W557" t="inlineStr">
        <is>
          <t>libre</t>
        </is>
      </c>
    </row>
    <row r="558" ht="15" customHeight="1">
      <c r="A558" s="150" t="inlineStr">
        <is>
          <t>Abats</t>
        </is>
      </c>
      <c r="B558" t="inlineStr">
        <is>
          <t>Usages alimentaires</t>
        </is>
      </c>
      <c r="C558" t="inlineStr">
        <is>
          <t>Viande chevaline</t>
        </is>
      </c>
      <c r="D558" t="inlineStr">
        <is>
          <t>France</t>
        </is>
      </c>
      <c r="E558" t="inlineStr">
        <is>
          <t>2023</t>
        </is>
      </c>
      <c r="F558" t="inlineStr">
        <is>
          <t>kt</t>
        </is>
      </c>
      <c r="G558" t="inlineStr"/>
      <c r="H558" t="inlineStr"/>
      <c r="I558" t="inlineStr"/>
      <c r="J558" t="inlineStr"/>
      <c r="K558" t="inlineStr"/>
      <c r="L558" t="inlineStr"/>
      <c r="M558" t="inlineStr"/>
      <c r="N558" t="n">
        <v>0.14</v>
      </c>
      <c r="O558" t="inlineStr"/>
      <c r="P558" t="inlineStr"/>
      <c r="Q558" t="inlineStr"/>
      <c r="R558" t="inlineStr"/>
      <c r="S558" t="inlineStr"/>
      <c r="T558" t="n">
        <v>0</v>
      </c>
      <c r="U558" t="n">
        <v>500000000</v>
      </c>
      <c r="V558" t="inlineStr"/>
      <c r="W558" t="inlineStr">
        <is>
          <t>déterminé</t>
        </is>
      </c>
    </row>
    <row r="559" ht="15" customHeight="1">
      <c r="A559" s="150" t="inlineStr">
        <is>
          <t>Abats</t>
        </is>
      </c>
      <c r="B559" t="inlineStr">
        <is>
          <t>Débouchés</t>
        </is>
      </c>
      <c r="C559" t="inlineStr">
        <is>
          <t>Viande chevaline</t>
        </is>
      </c>
      <c r="D559" t="inlineStr">
        <is>
          <t>France</t>
        </is>
      </c>
      <c r="E559" t="inlineStr">
        <is>
          <t>2023</t>
        </is>
      </c>
      <c r="F559" t="inlineStr">
        <is>
          <t>kt</t>
        </is>
      </c>
      <c r="G559" t="inlineStr"/>
      <c r="H559" t="inlineStr"/>
      <c r="I559" t="inlineStr"/>
      <c r="J559" t="inlineStr"/>
      <c r="K559" t="inlineStr"/>
      <c r="L559" t="inlineStr"/>
      <c r="M559" t="inlineStr"/>
      <c r="N559" t="n">
        <v>0.14</v>
      </c>
      <c r="O559" t="inlineStr"/>
      <c r="P559" t="inlineStr"/>
      <c r="Q559" t="inlineStr"/>
      <c r="R559" t="inlineStr"/>
      <c r="S559" t="inlineStr"/>
      <c r="T559" t="n">
        <v>0</v>
      </c>
      <c r="U559" t="n">
        <v>500000000</v>
      </c>
      <c r="V559" t="inlineStr"/>
      <c r="W559" t="inlineStr">
        <is>
          <t>déterminé</t>
        </is>
      </c>
    </row>
    <row r="560" ht="15" customHeight="1">
      <c r="A560" s="150" t="inlineStr">
        <is>
          <t>Abats</t>
        </is>
      </c>
      <c r="B560" t="inlineStr">
        <is>
          <t>Petfood</t>
        </is>
      </c>
      <c r="C560" t="inlineStr">
        <is>
          <t>Viande chevaline</t>
        </is>
      </c>
      <c r="D560" t="inlineStr">
        <is>
          <t>France</t>
        </is>
      </c>
      <c r="E560" t="inlineStr">
        <is>
          <t>2023</t>
        </is>
      </c>
      <c r="F560" t="inlineStr">
        <is>
          <t>kt</t>
        </is>
      </c>
      <c r="G560" t="inlineStr">
        <is>
          <t>Part des abats consommée en petfood = 100 % (A dire d'expert)</t>
        </is>
      </c>
      <c r="H560" t="inlineStr">
        <is>
          <t>A dire d'expert</t>
        </is>
      </c>
      <c r="I560" t="inlineStr">
        <is>
          <t>0</t>
        </is>
      </c>
      <c r="J560" t="inlineStr">
        <is>
          <t>Répartition</t>
        </is>
      </c>
      <c r="K560" t="inlineStr">
        <is>
          <t>Part des abats consommée en petfood</t>
        </is>
      </c>
      <c r="L560" t="inlineStr">
        <is>
          <t>Débouchés - IFCE</t>
        </is>
      </c>
      <c r="M560" t="inlineStr">
        <is>
          <t>Faible</t>
        </is>
      </c>
      <c r="N560" t="n">
        <v>0.14</v>
      </c>
      <c r="O560" t="inlineStr"/>
      <c r="P560" t="inlineStr"/>
      <c r="Q560" t="inlineStr"/>
      <c r="R560" t="inlineStr"/>
      <c r="S560" t="inlineStr"/>
      <c r="T560" t="n">
        <v>0</v>
      </c>
      <c r="U560" t="n">
        <v>500000000</v>
      </c>
      <c r="V560" t="inlineStr"/>
      <c r="W560" t="inlineStr">
        <is>
          <t>déterminé</t>
        </is>
      </c>
    </row>
    <row r="561" ht="15" customHeight="1">
      <c r="A561" s="150" t="inlineStr">
        <is>
          <t>Abats</t>
        </is>
      </c>
      <c r="B561" t="inlineStr">
        <is>
          <t>Alimentation animale</t>
        </is>
      </c>
      <c r="C561" t="inlineStr">
        <is>
          <t>Viande chevaline</t>
        </is>
      </c>
      <c r="D561" t="inlineStr">
        <is>
          <t>France</t>
        </is>
      </c>
      <c r="E561" t="inlineStr">
        <is>
          <t>2023</t>
        </is>
      </c>
      <c r="F561" t="inlineStr">
        <is>
          <t>kt</t>
        </is>
      </c>
      <c r="G561" t="inlineStr"/>
      <c r="H561" t="inlineStr"/>
      <c r="I561" t="inlineStr"/>
      <c r="J561" t="inlineStr"/>
      <c r="K561" t="inlineStr"/>
      <c r="L561" t="inlineStr"/>
      <c r="M561" t="inlineStr"/>
      <c r="N561" t="n">
        <v>0.14</v>
      </c>
      <c r="O561" t="inlineStr"/>
      <c r="P561" t="inlineStr"/>
      <c r="Q561" t="inlineStr"/>
      <c r="R561" t="inlineStr"/>
      <c r="S561" t="inlineStr"/>
      <c r="T561" t="n">
        <v>0</v>
      </c>
      <c r="U561" t="n">
        <v>500000000</v>
      </c>
      <c r="V561" t="inlineStr"/>
      <c r="W561" t="inlineStr">
        <is>
          <t>déterminé</t>
        </is>
      </c>
    </row>
    <row r="562" ht="15" customHeight="1">
      <c r="A562" s="150" t="inlineStr">
        <is>
          <t>Peaux</t>
        </is>
      </c>
      <c r="B562" t="inlineStr">
        <is>
          <t>Biomatériaux</t>
        </is>
      </c>
      <c r="C562" t="inlineStr">
        <is>
          <t>Viande chevaline</t>
        </is>
      </c>
      <c r="D562" t="inlineStr">
        <is>
          <t>France</t>
        </is>
      </c>
      <c r="E562" t="inlineStr">
        <is>
          <t>2023</t>
        </is>
      </c>
      <c r="F562" t="inlineStr">
        <is>
          <t>kt</t>
        </is>
      </c>
      <c r="G562" t="inlineStr"/>
      <c r="H562" t="inlineStr"/>
      <c r="I562" t="inlineStr"/>
      <c r="J562" t="inlineStr"/>
      <c r="K562" t="inlineStr"/>
      <c r="L562" t="inlineStr"/>
      <c r="M562" t="inlineStr">
        <is>
          <t>Faible</t>
        </is>
      </c>
      <c r="N562" t="n">
        <v>0.12</v>
      </c>
      <c r="O562" t="inlineStr"/>
      <c r="P562" t="inlineStr"/>
      <c r="Q562" t="inlineStr"/>
      <c r="R562" t="inlineStr"/>
      <c r="S562" t="inlineStr"/>
      <c r="T562" t="n">
        <v>0</v>
      </c>
      <c r="U562" t="n">
        <v>500000000</v>
      </c>
      <c r="V562" t="inlineStr"/>
      <c r="W562" t="inlineStr">
        <is>
          <t>déterminé</t>
        </is>
      </c>
    </row>
    <row r="563" ht="15" customHeight="1">
      <c r="A563" s="150" t="inlineStr">
        <is>
          <t>Peaux</t>
        </is>
      </c>
      <c r="B563" t="inlineStr">
        <is>
          <t>Usages non-alimentaires</t>
        </is>
      </c>
      <c r="C563" t="inlineStr">
        <is>
          <t>Viande chevaline</t>
        </is>
      </c>
      <c r="D563" t="inlineStr">
        <is>
          <t>France</t>
        </is>
      </c>
      <c r="E563" t="inlineStr">
        <is>
          <t>2023</t>
        </is>
      </c>
      <c r="F563" t="inlineStr">
        <is>
          <t>kt</t>
        </is>
      </c>
      <c r="G563" t="inlineStr"/>
      <c r="H563" t="inlineStr"/>
      <c r="I563" t="inlineStr"/>
      <c r="J563" t="inlineStr"/>
      <c r="K563" t="inlineStr"/>
      <c r="L563" t="inlineStr"/>
      <c r="M563" t="inlineStr"/>
      <c r="N563" t="n">
        <v>0.12</v>
      </c>
      <c r="O563" t="inlineStr"/>
      <c r="P563" t="inlineStr"/>
      <c r="Q563" t="inlineStr"/>
      <c r="R563" t="inlineStr"/>
      <c r="S563" t="inlineStr"/>
      <c r="T563" t="n">
        <v>0</v>
      </c>
      <c r="U563" t="n">
        <v>500000000</v>
      </c>
      <c r="V563" t="inlineStr"/>
      <c r="W563" t="inlineStr">
        <is>
          <t>déterminé</t>
        </is>
      </c>
    </row>
    <row r="564" ht="15" customHeight="1">
      <c r="A564" s="150" t="inlineStr">
        <is>
          <t>Peaux</t>
        </is>
      </c>
      <c r="B564" t="inlineStr">
        <is>
          <t>Débouchés</t>
        </is>
      </c>
      <c r="C564" t="inlineStr">
        <is>
          <t>Viande chevaline</t>
        </is>
      </c>
      <c r="D564" t="inlineStr">
        <is>
          <t>France</t>
        </is>
      </c>
      <c r="E564" t="inlineStr">
        <is>
          <t>2023</t>
        </is>
      </c>
      <c r="F564" t="inlineStr">
        <is>
          <t>kt</t>
        </is>
      </c>
      <c r="G564" t="inlineStr"/>
      <c r="H564" t="inlineStr"/>
      <c r="I564" t="inlineStr"/>
      <c r="J564" t="inlineStr"/>
      <c r="K564" t="inlineStr"/>
      <c r="L564" t="inlineStr"/>
      <c r="M564" t="inlineStr"/>
      <c r="N564" t="n">
        <v>0.12</v>
      </c>
      <c r="O564" t="inlineStr"/>
      <c r="P564" t="inlineStr"/>
      <c r="Q564" t="inlineStr"/>
      <c r="R564" t="inlineStr"/>
      <c r="S564" t="inlineStr"/>
      <c r="T564" t="n">
        <v>0</v>
      </c>
      <c r="U564" t="n">
        <v>500000000</v>
      </c>
      <c r="V564" t="inlineStr"/>
      <c r="W564" t="inlineStr">
        <is>
          <t>déterminé</t>
        </is>
      </c>
    </row>
    <row r="565" ht="15" customHeight="1">
      <c r="A565" s="150" t="inlineStr">
        <is>
          <t>Coproduits</t>
        </is>
      </c>
      <c r="B565" t="inlineStr">
        <is>
          <t>Traitement thermique C1/C2</t>
        </is>
      </c>
      <c r="C565" t="inlineStr">
        <is>
          <t>Viande chevaline</t>
        </is>
      </c>
      <c r="D565" t="inlineStr">
        <is>
          <t>France</t>
        </is>
      </c>
      <c r="E565" t="inlineStr">
        <is>
          <t>2023</t>
        </is>
      </c>
      <c r="F565" t="inlineStr">
        <is>
          <t>kt</t>
        </is>
      </c>
      <c r="G565" t="inlineStr"/>
      <c r="H565" t="inlineStr"/>
      <c r="I565" t="inlineStr"/>
      <c r="J565" t="inlineStr"/>
      <c r="K565" t="inlineStr"/>
      <c r="L565" t="inlineStr"/>
      <c r="M565" t="inlineStr"/>
      <c r="N565" t="n">
        <v>0.1</v>
      </c>
      <c r="O565" t="inlineStr"/>
      <c r="P565" t="inlineStr"/>
      <c r="Q565" t="inlineStr"/>
      <c r="R565" t="inlineStr"/>
      <c r="S565" t="inlineStr"/>
      <c r="T565" t="n">
        <v>0</v>
      </c>
      <c r="U565" t="n">
        <v>500000000</v>
      </c>
      <c r="V565" t="inlineStr"/>
      <c r="W565" t="inlineStr">
        <is>
          <t>déterminé</t>
        </is>
      </c>
    </row>
    <row r="566" ht="15" customHeight="1">
      <c r="A566" s="150" t="inlineStr">
        <is>
          <t>Coproduits</t>
        </is>
      </c>
      <c r="B566" t="inlineStr">
        <is>
          <t>Traitement thermique C3 et alimentaire</t>
        </is>
      </c>
      <c r="C566" t="inlineStr">
        <is>
          <t>Viande chevaline</t>
        </is>
      </c>
      <c r="D566" t="inlineStr">
        <is>
          <t>France</t>
        </is>
      </c>
      <c r="E566" t="inlineStr">
        <is>
          <t>2023</t>
        </is>
      </c>
      <c r="F566" t="inlineStr">
        <is>
          <t>kt</t>
        </is>
      </c>
      <c r="G566" t="inlineStr"/>
      <c r="H566" t="inlineStr"/>
      <c r="I566" t="inlineStr"/>
      <c r="J566" t="inlineStr"/>
      <c r="K566" t="inlineStr"/>
      <c r="L566" t="inlineStr"/>
      <c r="M566" t="inlineStr"/>
      <c r="N566" t="n">
        <v>0.65</v>
      </c>
      <c r="O566" t="inlineStr"/>
      <c r="P566" t="inlineStr"/>
      <c r="Q566" t="inlineStr"/>
      <c r="R566" t="inlineStr"/>
      <c r="S566" t="inlineStr"/>
      <c r="T566" t="n">
        <v>0</v>
      </c>
      <c r="U566" t="n">
        <v>500000000</v>
      </c>
      <c r="V566" t="inlineStr"/>
      <c r="W566" t="inlineStr">
        <is>
          <t>déterminé</t>
        </is>
      </c>
    </row>
    <row r="567" ht="15" customHeight="1">
      <c r="A567" s="150" t="inlineStr">
        <is>
          <t>Coproduits</t>
        </is>
      </c>
      <c r="B567" t="inlineStr">
        <is>
          <t>Transformation des coproduits</t>
        </is>
      </c>
      <c r="C567" t="inlineStr">
        <is>
          <t>Viande chevaline</t>
        </is>
      </c>
      <c r="D567" t="inlineStr">
        <is>
          <t>France</t>
        </is>
      </c>
      <c r="E567" t="inlineStr">
        <is>
          <t>2023</t>
        </is>
      </c>
      <c r="F567" t="inlineStr">
        <is>
          <t>kt</t>
        </is>
      </c>
      <c r="G567" t="inlineStr"/>
      <c r="H567" t="inlineStr"/>
      <c r="I567" t="inlineStr"/>
      <c r="J567" t="inlineStr"/>
      <c r="K567" t="inlineStr"/>
      <c r="L567" t="inlineStr"/>
      <c r="M567" t="inlineStr"/>
      <c r="N567" t="n">
        <v>0.75</v>
      </c>
      <c r="O567" t="inlineStr"/>
      <c r="P567" t="inlineStr"/>
      <c r="Q567" t="inlineStr"/>
      <c r="R567" t="inlineStr"/>
      <c r="S567" t="inlineStr"/>
      <c r="T567" t="n">
        <v>0</v>
      </c>
      <c r="U567" t="n">
        <v>500000000</v>
      </c>
      <c r="V567" t="inlineStr"/>
      <c r="W567" t="inlineStr">
        <is>
          <t>déterminé</t>
        </is>
      </c>
    </row>
    <row r="568" ht="15" customHeight="1">
      <c r="A568" s="150" t="inlineStr">
        <is>
          <t>C1</t>
        </is>
      </c>
      <c r="B568" t="inlineStr">
        <is>
          <t>Traitement thermique C1/C2</t>
        </is>
      </c>
      <c r="C568" t="inlineStr">
        <is>
          <t>Viande chevaline</t>
        </is>
      </c>
      <c r="D568" t="inlineStr">
        <is>
          <t>France</t>
        </is>
      </c>
      <c r="E568" t="inlineStr">
        <is>
          <t>2023</t>
        </is>
      </c>
      <c r="F568" t="inlineStr">
        <is>
          <t>kt</t>
        </is>
      </c>
      <c r="G568" t="inlineStr"/>
      <c r="H568" t="inlineStr"/>
      <c r="I568" t="inlineStr"/>
      <c r="J568" t="inlineStr"/>
      <c r="K568" t="inlineStr"/>
      <c r="L568" t="inlineStr"/>
      <c r="M568" t="inlineStr">
        <is>
          <t>Faible</t>
        </is>
      </c>
      <c r="N568" t="n">
        <v>0.1</v>
      </c>
      <c r="O568" t="inlineStr"/>
      <c r="P568" t="inlineStr"/>
      <c r="Q568" t="inlineStr"/>
      <c r="R568" t="inlineStr"/>
      <c r="S568" t="inlineStr"/>
      <c r="T568" t="n">
        <v>0</v>
      </c>
      <c r="U568" t="n">
        <v>500000000</v>
      </c>
      <c r="V568" t="inlineStr"/>
      <c r="W568" t="inlineStr">
        <is>
          <t>déterminé</t>
        </is>
      </c>
    </row>
    <row r="569" ht="15" customHeight="1">
      <c r="A569" s="150" t="inlineStr">
        <is>
          <t>C1</t>
        </is>
      </c>
      <c r="B569" t="inlineStr">
        <is>
          <t>Transformation des coproduits</t>
        </is>
      </c>
      <c r="C569" t="inlineStr">
        <is>
          <t>Viande chevaline</t>
        </is>
      </c>
      <c r="D569" t="inlineStr">
        <is>
          <t>France</t>
        </is>
      </c>
      <c r="E569" t="inlineStr">
        <is>
          <t>2023</t>
        </is>
      </c>
      <c r="F569" t="inlineStr">
        <is>
          <t>kt</t>
        </is>
      </c>
      <c r="G569" t="inlineStr"/>
      <c r="H569" t="inlineStr"/>
      <c r="I569" t="inlineStr"/>
      <c r="J569" t="inlineStr"/>
      <c r="K569" t="inlineStr"/>
      <c r="L569" t="inlineStr"/>
      <c r="M569" t="inlineStr"/>
      <c r="N569" t="n">
        <v>0.1</v>
      </c>
      <c r="O569" t="inlineStr"/>
      <c r="P569" t="inlineStr"/>
      <c r="Q569" t="inlineStr"/>
      <c r="R569" t="inlineStr"/>
      <c r="S569" t="inlineStr"/>
      <c r="T569" t="n">
        <v>0</v>
      </c>
      <c r="U569" t="n">
        <v>500000000</v>
      </c>
      <c r="V569" t="inlineStr"/>
      <c r="W569" t="inlineStr">
        <is>
          <t>déterminé</t>
        </is>
      </c>
    </row>
    <row r="570" ht="15" customHeight="1">
      <c r="A570" s="150" t="inlineStr">
        <is>
          <t>C2</t>
        </is>
      </c>
      <c r="B570" t="inlineStr">
        <is>
          <t>Traitement thermique C1/C2</t>
        </is>
      </c>
      <c r="C570" t="inlineStr">
        <is>
          <t>Viande chevaline</t>
        </is>
      </c>
      <c r="D570" t="inlineStr">
        <is>
          <t>France</t>
        </is>
      </c>
      <c r="E570" t="inlineStr">
        <is>
          <t>2023</t>
        </is>
      </c>
      <c r="F570" t="inlineStr">
        <is>
          <t>kt</t>
        </is>
      </c>
      <c r="G570" t="inlineStr"/>
      <c r="H570" t="inlineStr"/>
      <c r="I570" t="inlineStr"/>
      <c r="J570" t="inlineStr"/>
      <c r="K570" t="inlineStr"/>
      <c r="L570" t="inlineStr"/>
      <c r="M570" t="inlineStr"/>
      <c r="N570" t="n">
        <v>0</v>
      </c>
      <c r="O570" t="inlineStr"/>
      <c r="P570" t="inlineStr"/>
      <c r="Q570" t="inlineStr"/>
      <c r="R570" t="inlineStr"/>
      <c r="S570" t="inlineStr"/>
      <c r="T570" t="n">
        <v>0</v>
      </c>
      <c r="U570" t="n">
        <v>500000000</v>
      </c>
      <c r="V570" t="inlineStr"/>
      <c r="W570" t="inlineStr">
        <is>
          <t>déterminé</t>
        </is>
      </c>
    </row>
    <row r="571" ht="15" customHeight="1">
      <c r="A571" s="150" t="inlineStr">
        <is>
          <t>C2</t>
        </is>
      </c>
      <c r="B571" t="inlineStr">
        <is>
          <t>Transformation des coproduits</t>
        </is>
      </c>
      <c r="C571" t="inlineStr">
        <is>
          <t>Viande chevaline</t>
        </is>
      </c>
      <c r="D571" t="inlineStr">
        <is>
          <t>France</t>
        </is>
      </c>
      <c r="E571" t="inlineStr">
        <is>
          <t>2023</t>
        </is>
      </c>
      <c r="F571" t="inlineStr">
        <is>
          <t>kt</t>
        </is>
      </c>
      <c r="G571" t="inlineStr"/>
      <c r="H571" t="inlineStr"/>
      <c r="I571" t="inlineStr"/>
      <c r="J571" t="inlineStr"/>
      <c r="K571" t="inlineStr"/>
      <c r="L571" t="inlineStr"/>
      <c r="M571" t="inlineStr"/>
      <c r="N571" t="n">
        <v>0</v>
      </c>
      <c r="O571" t="inlineStr"/>
      <c r="P571" t="inlineStr"/>
      <c r="Q571" t="inlineStr"/>
      <c r="R571" t="inlineStr"/>
      <c r="S571" t="inlineStr"/>
      <c r="T571" t="n">
        <v>0</v>
      </c>
      <c r="U571" t="n">
        <v>500000000</v>
      </c>
      <c r="V571" t="inlineStr"/>
      <c r="W571" t="inlineStr">
        <is>
          <t>déterminé</t>
        </is>
      </c>
    </row>
    <row r="572" ht="15" customHeight="1">
      <c r="A572" s="150" t="inlineStr">
        <is>
          <t>C3 et alimentaire</t>
        </is>
      </c>
      <c r="B572" t="inlineStr">
        <is>
          <t>Traitement thermique C3 et alimentaire</t>
        </is>
      </c>
      <c r="C572" t="inlineStr">
        <is>
          <t>Viande chevaline</t>
        </is>
      </c>
      <c r="D572" t="inlineStr">
        <is>
          <t>France</t>
        </is>
      </c>
      <c r="E572" t="inlineStr">
        <is>
          <t>2023</t>
        </is>
      </c>
      <c r="F572" t="inlineStr">
        <is>
          <t>kt</t>
        </is>
      </c>
      <c r="G572" t="inlineStr"/>
      <c r="H572" t="inlineStr"/>
      <c r="I572" t="inlineStr"/>
      <c r="J572" t="inlineStr"/>
      <c r="K572" t="inlineStr"/>
      <c r="L572" t="inlineStr"/>
      <c r="M572" t="inlineStr">
        <is>
          <t>Faible</t>
        </is>
      </c>
      <c r="N572" t="n">
        <v>0.65</v>
      </c>
      <c r="O572" t="inlineStr"/>
      <c r="P572" t="inlineStr"/>
      <c r="Q572" t="inlineStr"/>
      <c r="R572" t="inlineStr"/>
      <c r="S572" t="inlineStr"/>
      <c r="T572" t="n">
        <v>0</v>
      </c>
      <c r="U572" t="n">
        <v>500000000</v>
      </c>
      <c r="V572" t="inlineStr"/>
      <c r="W572" t="inlineStr">
        <is>
          <t>déterminé</t>
        </is>
      </c>
    </row>
    <row r="573" ht="15" customHeight="1">
      <c r="A573" s="150" t="inlineStr">
        <is>
          <t>C3 et alimentaire</t>
        </is>
      </c>
      <c r="B573" t="inlineStr">
        <is>
          <t>Transformation des coproduits</t>
        </is>
      </c>
      <c r="C573" t="inlineStr">
        <is>
          <t>Viande chevaline</t>
        </is>
      </c>
      <c r="D573" t="inlineStr">
        <is>
          <t>France</t>
        </is>
      </c>
      <c r="E573" t="inlineStr">
        <is>
          <t>2023</t>
        </is>
      </c>
      <c r="F573" t="inlineStr">
        <is>
          <t>kt</t>
        </is>
      </c>
      <c r="G573" t="inlineStr"/>
      <c r="H573" t="inlineStr"/>
      <c r="I573" t="inlineStr"/>
      <c r="J573" t="inlineStr"/>
      <c r="K573" t="inlineStr"/>
      <c r="L573" t="inlineStr"/>
      <c r="M573" t="inlineStr"/>
      <c r="N573" t="n">
        <v>0.65</v>
      </c>
      <c r="O573" t="inlineStr"/>
      <c r="P573" t="inlineStr"/>
      <c r="Q573" t="inlineStr"/>
      <c r="R573" t="inlineStr"/>
      <c r="S573" t="inlineStr"/>
      <c r="T573" t="n">
        <v>0</v>
      </c>
      <c r="U573" t="n">
        <v>500000000</v>
      </c>
      <c r="V573" t="inlineStr"/>
      <c r="W573" t="inlineStr">
        <is>
          <t>déterminé</t>
        </is>
      </c>
    </row>
    <row r="574" ht="15" customHeight="1">
      <c r="A574" s="150" t="inlineStr">
        <is>
          <t>Matières issues de coproduits</t>
        </is>
      </c>
      <c r="B574" t="inlineStr">
        <is>
          <t>Energie</t>
        </is>
      </c>
      <c r="C574" t="inlineStr">
        <is>
          <t>Viande chevaline</t>
        </is>
      </c>
      <c r="D574" t="inlineStr">
        <is>
          <t>France</t>
        </is>
      </c>
      <c r="E574" t="inlineStr">
        <is>
          <t>2023</t>
        </is>
      </c>
      <c r="F574" t="inlineStr">
        <is>
          <t>kt</t>
        </is>
      </c>
      <c r="G574" t="inlineStr"/>
      <c r="H574" t="inlineStr"/>
      <c r="I574" t="inlineStr"/>
      <c r="J574" t="inlineStr"/>
      <c r="K574" t="inlineStr"/>
      <c r="L574" t="inlineStr"/>
      <c r="M574" t="inlineStr"/>
      <c r="N574" t="n">
        <v>0.04</v>
      </c>
      <c r="O574" t="inlineStr"/>
      <c r="P574" t="inlineStr"/>
      <c r="Q574" t="inlineStr"/>
      <c r="R574" t="inlineStr"/>
      <c r="S574" t="inlineStr"/>
      <c r="T574" t="n">
        <v>0</v>
      </c>
      <c r="U574" t="n">
        <v>500000000</v>
      </c>
      <c r="V574" t="inlineStr"/>
      <c r="W574" t="inlineStr">
        <is>
          <t>déterminé</t>
        </is>
      </c>
    </row>
    <row r="575" ht="15" customHeight="1">
      <c r="A575" s="150" t="inlineStr">
        <is>
          <t>Matières issues de coproduits</t>
        </is>
      </c>
      <c r="B575" t="inlineStr">
        <is>
          <t>Fertilisation</t>
        </is>
      </c>
      <c r="C575" t="inlineStr">
        <is>
          <t>Viande chevaline</t>
        </is>
      </c>
      <c r="D575" t="inlineStr">
        <is>
          <t>France</t>
        </is>
      </c>
      <c r="E575" t="inlineStr">
        <is>
          <t>2023</t>
        </is>
      </c>
      <c r="F575" t="inlineStr">
        <is>
          <t>kt</t>
        </is>
      </c>
      <c r="G575" t="inlineStr"/>
      <c r="H575" t="inlineStr"/>
      <c r="I575" t="inlineStr"/>
      <c r="J575" t="inlineStr"/>
      <c r="K575" t="inlineStr"/>
      <c r="L575" t="inlineStr"/>
      <c r="M575" t="inlineStr"/>
      <c r="N575" t="n">
        <v>0.01</v>
      </c>
      <c r="O575" t="inlineStr"/>
      <c r="P575" t="inlineStr"/>
      <c r="Q575" t="inlineStr"/>
      <c r="R575" t="inlineStr"/>
      <c r="S575" t="inlineStr"/>
      <c r="T575" t="n">
        <v>0</v>
      </c>
      <c r="U575" t="n">
        <v>500000000</v>
      </c>
      <c r="V575" t="inlineStr"/>
      <c r="W575" t="inlineStr">
        <is>
          <t>déterminé</t>
        </is>
      </c>
    </row>
    <row r="576" ht="15" customHeight="1">
      <c r="A576" s="150" t="inlineStr">
        <is>
          <t>Matières issues de coproduits</t>
        </is>
      </c>
      <c r="B576" t="inlineStr">
        <is>
          <t>Charcuterie industrielle</t>
        </is>
      </c>
      <c r="C576" t="inlineStr">
        <is>
          <t>Viande chevaline</t>
        </is>
      </c>
      <c r="D576" t="inlineStr">
        <is>
          <t>France</t>
        </is>
      </c>
      <c r="E576" t="inlineStr">
        <is>
          <t>2023</t>
        </is>
      </c>
      <c r="F576" t="inlineStr">
        <is>
          <t>kt</t>
        </is>
      </c>
      <c r="G576" t="inlineStr"/>
      <c r="H576" t="inlineStr"/>
      <c r="I576" t="inlineStr"/>
      <c r="J576" t="inlineStr"/>
      <c r="K576" t="inlineStr"/>
      <c r="L576" t="inlineStr"/>
      <c r="M576" t="inlineStr"/>
      <c r="N576" t="n">
        <v>0</v>
      </c>
      <c r="O576" t="n">
        <v>0</v>
      </c>
      <c r="P576" t="n">
        <v>0</v>
      </c>
      <c r="Q576" t="inlineStr"/>
      <c r="R576" t="inlineStr"/>
      <c r="S576" t="inlineStr"/>
      <c r="T576" t="n">
        <v>0</v>
      </c>
      <c r="U576" t="n">
        <v>500000000</v>
      </c>
      <c r="V576" t="inlineStr"/>
      <c r="W576" t="inlineStr">
        <is>
          <t>libre</t>
        </is>
      </c>
    </row>
    <row r="577" ht="15" customHeight="1">
      <c r="A577" s="150" t="inlineStr">
        <is>
          <t>Matières issues de coproduits</t>
        </is>
      </c>
      <c r="B577" t="inlineStr">
        <is>
          <t>Fabrication de plats préparés</t>
        </is>
      </c>
      <c r="C577" t="inlineStr">
        <is>
          <t>Viande chevaline</t>
        </is>
      </c>
      <c r="D577" t="inlineStr">
        <is>
          <t>France</t>
        </is>
      </c>
      <c r="E577" t="inlineStr">
        <is>
          <t>2023</t>
        </is>
      </c>
      <c r="F577" t="inlineStr">
        <is>
          <t>kt</t>
        </is>
      </c>
      <c r="G577" t="inlineStr"/>
      <c r="H577" t="inlineStr"/>
      <c r="I577" t="inlineStr"/>
      <c r="J577" t="inlineStr"/>
      <c r="K577" t="inlineStr"/>
      <c r="L577" t="inlineStr"/>
      <c r="M577" t="inlineStr"/>
      <c r="N577" t="n">
        <v>0</v>
      </c>
      <c r="O577" t="n">
        <v>0</v>
      </c>
      <c r="P577" t="n">
        <v>0</v>
      </c>
      <c r="Q577" t="inlineStr"/>
      <c r="R577" t="inlineStr"/>
      <c r="S577" t="inlineStr"/>
      <c r="T577" t="n">
        <v>0</v>
      </c>
      <c r="U577" t="n">
        <v>500000000</v>
      </c>
      <c r="V577" t="inlineStr"/>
      <c r="W577" t="inlineStr">
        <is>
          <t>libre</t>
        </is>
      </c>
    </row>
    <row r="578" ht="15" customHeight="1">
      <c r="A578" s="150" t="inlineStr">
        <is>
          <t>Matières issues de coproduits</t>
        </is>
      </c>
      <c r="B578" t="inlineStr">
        <is>
          <t>Alimentation animale rente</t>
        </is>
      </c>
      <c r="C578" t="inlineStr">
        <is>
          <t>Viande chevaline</t>
        </is>
      </c>
      <c r="D578" t="inlineStr">
        <is>
          <t>France</t>
        </is>
      </c>
      <c r="E578" t="inlineStr">
        <is>
          <t>2023</t>
        </is>
      </c>
      <c r="F578" t="inlineStr">
        <is>
          <t>kt</t>
        </is>
      </c>
      <c r="G578" t="inlineStr"/>
      <c r="H578" t="inlineStr"/>
      <c r="I578" t="inlineStr"/>
      <c r="J578" t="inlineStr"/>
      <c r="K578" t="inlineStr"/>
      <c r="L578" t="inlineStr"/>
      <c r="M578" t="inlineStr"/>
      <c r="N578" t="n">
        <v>0</v>
      </c>
      <c r="O578" t="inlineStr"/>
      <c r="P578" t="inlineStr"/>
      <c r="Q578" t="inlineStr"/>
      <c r="R578" t="inlineStr"/>
      <c r="S578" t="inlineStr"/>
      <c r="T578" t="n">
        <v>0</v>
      </c>
      <c r="U578" t="n">
        <v>500000000</v>
      </c>
      <c r="V578" t="inlineStr"/>
      <c r="W578" t="inlineStr">
        <is>
          <t>déterminé</t>
        </is>
      </c>
    </row>
    <row r="579" ht="15" customHeight="1">
      <c r="A579" s="150" t="inlineStr">
        <is>
          <t>Matières issues de coproduits</t>
        </is>
      </c>
      <c r="B579" t="inlineStr">
        <is>
          <t>Petfood</t>
        </is>
      </c>
      <c r="C579" t="inlineStr">
        <is>
          <t>Viande chevaline</t>
        </is>
      </c>
      <c r="D579" t="inlineStr">
        <is>
          <t>France</t>
        </is>
      </c>
      <c r="E579" t="inlineStr">
        <is>
          <t>2023</t>
        </is>
      </c>
      <c r="F579" t="inlineStr">
        <is>
          <t>kt</t>
        </is>
      </c>
      <c r="G579" t="inlineStr"/>
      <c r="H579" t="inlineStr"/>
      <c r="I579" t="inlineStr"/>
      <c r="J579" t="inlineStr"/>
      <c r="K579" t="inlineStr"/>
      <c r="L579" t="inlineStr"/>
      <c r="M579" t="inlineStr"/>
      <c r="N579" t="n">
        <v>0.05</v>
      </c>
      <c r="O579" t="inlineStr"/>
      <c r="P579" t="inlineStr"/>
      <c r="Q579" t="inlineStr"/>
      <c r="R579" t="inlineStr"/>
      <c r="S579" t="inlineStr"/>
      <c r="T579" t="n">
        <v>0</v>
      </c>
      <c r="U579" t="n">
        <v>500000000</v>
      </c>
      <c r="V579" t="inlineStr"/>
      <c r="W579" t="inlineStr">
        <is>
          <t>déterminé</t>
        </is>
      </c>
    </row>
    <row r="580" ht="15" customHeight="1">
      <c r="A580" s="150" t="inlineStr">
        <is>
          <t>Matières issues de coproduits</t>
        </is>
      </c>
      <c r="B580" t="inlineStr">
        <is>
          <t>Aquaculture</t>
        </is>
      </c>
      <c r="C580" t="inlineStr">
        <is>
          <t>Viande chevaline</t>
        </is>
      </c>
      <c r="D580" t="inlineStr">
        <is>
          <t>France</t>
        </is>
      </c>
      <c r="E580" t="inlineStr">
        <is>
          <t>2023</t>
        </is>
      </c>
      <c r="F580" t="inlineStr">
        <is>
          <t>kt</t>
        </is>
      </c>
      <c r="G580" t="inlineStr"/>
      <c r="H580" t="inlineStr"/>
      <c r="I580" t="inlineStr"/>
      <c r="J580" t="inlineStr"/>
      <c r="K580" t="inlineStr"/>
      <c r="L580" t="inlineStr"/>
      <c r="M580" t="inlineStr"/>
      <c r="N580" t="n">
        <v>0</v>
      </c>
      <c r="O580" t="inlineStr"/>
      <c r="P580" t="inlineStr"/>
      <c r="Q580" t="inlineStr"/>
      <c r="R580" t="inlineStr"/>
      <c r="S580" t="inlineStr"/>
      <c r="T580" t="n">
        <v>0</v>
      </c>
      <c r="U580" t="n">
        <v>500000000</v>
      </c>
      <c r="V580" t="inlineStr"/>
      <c r="W580" t="inlineStr">
        <is>
          <t>déterminé</t>
        </is>
      </c>
    </row>
    <row r="581" ht="15" customHeight="1">
      <c r="A581" s="150" t="inlineStr">
        <is>
          <t>Matières issues de coproduits</t>
        </is>
      </c>
      <c r="B581" t="inlineStr">
        <is>
          <t>Autres industries</t>
        </is>
      </c>
      <c r="C581" t="inlineStr">
        <is>
          <t>Viande chevaline</t>
        </is>
      </c>
      <c r="D581" t="inlineStr">
        <is>
          <t>France</t>
        </is>
      </c>
      <c r="E581" t="inlineStr">
        <is>
          <t>2023</t>
        </is>
      </c>
      <c r="F581" t="inlineStr">
        <is>
          <t>kt</t>
        </is>
      </c>
      <c r="G581" t="inlineStr"/>
      <c r="H581" t="inlineStr"/>
      <c r="I581" t="inlineStr"/>
      <c r="J581" t="inlineStr"/>
      <c r="K581" t="inlineStr"/>
      <c r="L581" t="inlineStr"/>
      <c r="M581" t="inlineStr"/>
      <c r="N581" t="n">
        <v>0.01</v>
      </c>
      <c r="O581" t="inlineStr"/>
      <c r="P581" t="inlineStr"/>
      <c r="Q581" t="inlineStr"/>
      <c r="R581" t="inlineStr"/>
      <c r="S581" t="inlineStr"/>
      <c r="T581" t="n">
        <v>0</v>
      </c>
      <c r="U581" t="n">
        <v>500000000</v>
      </c>
      <c r="V581" t="inlineStr"/>
      <c r="W581" t="inlineStr">
        <is>
          <t>déterminé</t>
        </is>
      </c>
    </row>
    <row r="582" ht="15" customHeight="1">
      <c r="A582" s="150" t="inlineStr">
        <is>
          <t>Matières issues de coproduits</t>
        </is>
      </c>
      <c r="B582" t="inlineStr">
        <is>
          <t>Autres usages (ou usages inconnus)</t>
        </is>
      </c>
      <c r="C582" t="inlineStr">
        <is>
          <t>Viande chevaline</t>
        </is>
      </c>
      <c r="D582" t="inlineStr">
        <is>
          <t>France</t>
        </is>
      </c>
      <c r="E582" t="inlineStr">
        <is>
          <t>2023</t>
        </is>
      </c>
      <c r="F582" t="inlineStr">
        <is>
          <t>kt</t>
        </is>
      </c>
      <c r="G582" t="inlineStr"/>
      <c r="H582" t="inlineStr"/>
      <c r="I582" t="inlineStr"/>
      <c r="J582" t="inlineStr"/>
      <c r="K582" t="inlineStr"/>
      <c r="L582" t="inlineStr"/>
      <c r="M582" t="inlineStr"/>
      <c r="N582" t="n">
        <v>0</v>
      </c>
      <c r="O582" t="inlineStr"/>
      <c r="P582" t="inlineStr"/>
      <c r="Q582" t="inlineStr"/>
      <c r="R582" t="inlineStr"/>
      <c r="S582" t="inlineStr"/>
      <c r="T582" t="n">
        <v>0</v>
      </c>
      <c r="U582" t="n">
        <v>500000000</v>
      </c>
      <c r="V582" t="inlineStr"/>
      <c r="W582" t="inlineStr">
        <is>
          <t>déterminé</t>
        </is>
      </c>
    </row>
    <row r="583" ht="15" customHeight="1">
      <c r="A583" s="150" t="inlineStr">
        <is>
          <t>Matières issues de coproduits</t>
        </is>
      </c>
      <c r="B583" t="inlineStr">
        <is>
          <t>Export</t>
        </is>
      </c>
      <c r="C583" t="inlineStr">
        <is>
          <t>Viande chevaline</t>
        </is>
      </c>
      <c r="D583" t="inlineStr">
        <is>
          <t>France</t>
        </is>
      </c>
      <c r="E583" t="inlineStr">
        <is>
          <t>2023</t>
        </is>
      </c>
      <c r="F583" t="inlineStr">
        <is>
          <t>kt</t>
        </is>
      </c>
      <c r="G583" t="inlineStr"/>
      <c r="H583" t="inlineStr"/>
      <c r="I583" t="inlineStr"/>
      <c r="J583" t="inlineStr"/>
      <c r="K583" t="inlineStr"/>
      <c r="L583" t="inlineStr"/>
      <c r="M583" t="inlineStr"/>
      <c r="N583" t="n">
        <v>0.21</v>
      </c>
      <c r="O583" t="inlineStr"/>
      <c r="P583" t="inlineStr"/>
      <c r="Q583" t="inlineStr"/>
      <c r="R583" t="inlineStr"/>
      <c r="S583" t="inlineStr"/>
      <c r="T583" t="n">
        <v>0</v>
      </c>
      <c r="U583" t="n">
        <v>500000000</v>
      </c>
      <c r="V583" t="inlineStr"/>
      <c r="W583" t="inlineStr">
        <is>
          <t>déterminé</t>
        </is>
      </c>
    </row>
    <row r="584" ht="15" customHeight="1">
      <c r="A584" s="150" t="inlineStr">
        <is>
          <t>Matières issues de coproduits</t>
        </is>
      </c>
      <c r="B584" t="inlineStr">
        <is>
          <t>Autres IAA</t>
        </is>
      </c>
      <c r="C584" t="inlineStr">
        <is>
          <t>Viande chevaline</t>
        </is>
      </c>
      <c r="D584" t="inlineStr">
        <is>
          <t>France</t>
        </is>
      </c>
      <c r="E584" t="inlineStr">
        <is>
          <t>2023</t>
        </is>
      </c>
      <c r="F584" t="inlineStr">
        <is>
          <t>kt</t>
        </is>
      </c>
      <c r="G584" t="inlineStr"/>
      <c r="H584" t="inlineStr"/>
      <c r="I584" t="inlineStr"/>
      <c r="J584" t="inlineStr"/>
      <c r="K584" t="inlineStr"/>
      <c r="L584" t="inlineStr"/>
      <c r="M584" t="inlineStr"/>
      <c r="N584" t="n">
        <v>0.01</v>
      </c>
      <c r="O584" t="inlineStr"/>
      <c r="P584" t="inlineStr"/>
      <c r="Q584" t="inlineStr"/>
      <c r="R584" t="inlineStr"/>
      <c r="S584" t="inlineStr"/>
      <c r="T584" t="n">
        <v>0</v>
      </c>
      <c r="U584" t="n">
        <v>500000000</v>
      </c>
      <c r="V584" t="inlineStr"/>
      <c r="W584" t="inlineStr">
        <is>
          <t>déterminé</t>
        </is>
      </c>
    </row>
    <row r="585" ht="15" customHeight="1">
      <c r="A585" s="150" t="inlineStr">
        <is>
          <t>Matières issues de coproduits</t>
        </is>
      </c>
      <c r="B585" t="inlineStr">
        <is>
          <t>Alimentation humaine</t>
        </is>
      </c>
      <c r="C585" t="inlineStr">
        <is>
          <t>Viande chevaline</t>
        </is>
      </c>
      <c r="D585" t="inlineStr">
        <is>
          <t>France</t>
        </is>
      </c>
      <c r="E585" t="inlineStr">
        <is>
          <t>2023</t>
        </is>
      </c>
      <c r="F585" t="inlineStr">
        <is>
          <t>kt</t>
        </is>
      </c>
      <c r="G585" t="inlineStr"/>
      <c r="H585" t="inlineStr"/>
      <c r="I585" t="inlineStr"/>
      <c r="J585" t="inlineStr"/>
      <c r="K585" t="inlineStr"/>
      <c r="L585" t="inlineStr"/>
      <c r="M585" t="inlineStr"/>
      <c r="N585" t="n">
        <v>0.01</v>
      </c>
      <c r="O585" t="inlineStr"/>
      <c r="P585" t="inlineStr"/>
      <c r="Q585" t="inlineStr"/>
      <c r="R585" t="inlineStr"/>
      <c r="S585" t="inlineStr"/>
      <c r="T585" t="n">
        <v>0</v>
      </c>
      <c r="U585" t="n">
        <v>500000000</v>
      </c>
      <c r="V585" t="inlineStr"/>
      <c r="W585" t="inlineStr">
        <is>
          <t>déterminé</t>
        </is>
      </c>
    </row>
    <row r="586" ht="15" customHeight="1">
      <c r="A586" s="150" t="inlineStr">
        <is>
          <t>Matières issues de coproduits</t>
        </is>
      </c>
      <c r="B586" t="inlineStr">
        <is>
          <t>Usages alimentaires</t>
        </is>
      </c>
      <c r="C586" t="inlineStr">
        <is>
          <t>Viande chevaline</t>
        </is>
      </c>
      <c r="D586" t="inlineStr">
        <is>
          <t>France</t>
        </is>
      </c>
      <c r="E586" t="inlineStr">
        <is>
          <t>2023</t>
        </is>
      </c>
      <c r="F586" t="inlineStr">
        <is>
          <t>kt</t>
        </is>
      </c>
      <c r="G586" t="inlineStr"/>
      <c r="H586" t="inlineStr"/>
      <c r="I586" t="inlineStr"/>
      <c r="J586" t="inlineStr"/>
      <c r="K586" t="inlineStr"/>
      <c r="L586" t="inlineStr"/>
      <c r="M586" t="inlineStr"/>
      <c r="N586" t="n">
        <v>0.07000000000000001</v>
      </c>
      <c r="O586" t="inlineStr"/>
      <c r="P586" t="inlineStr"/>
      <c r="Q586" t="inlineStr"/>
      <c r="R586" t="inlineStr"/>
      <c r="S586" t="inlineStr"/>
      <c r="T586" t="n">
        <v>0</v>
      </c>
      <c r="U586" t="n">
        <v>500000000</v>
      </c>
      <c r="V586" t="inlineStr"/>
      <c r="W586" t="inlineStr">
        <is>
          <t>déterminé</t>
        </is>
      </c>
    </row>
    <row r="587" ht="15" customHeight="1">
      <c r="A587" s="150" t="inlineStr">
        <is>
          <t>Matières issues de coproduits</t>
        </is>
      </c>
      <c r="B587" t="inlineStr">
        <is>
          <t>Alimentation animale</t>
        </is>
      </c>
      <c r="C587" t="inlineStr">
        <is>
          <t>Viande chevaline</t>
        </is>
      </c>
      <c r="D587" t="inlineStr">
        <is>
          <t>France</t>
        </is>
      </c>
      <c r="E587" t="inlineStr">
        <is>
          <t>2023</t>
        </is>
      </c>
      <c r="F587" t="inlineStr">
        <is>
          <t>kt</t>
        </is>
      </c>
      <c r="G587" t="inlineStr"/>
      <c r="H587" t="inlineStr"/>
      <c r="I587" t="inlineStr"/>
      <c r="J587" t="inlineStr"/>
      <c r="K587" t="inlineStr"/>
      <c r="L587" t="inlineStr"/>
      <c r="M587" t="inlineStr"/>
      <c r="N587" t="n">
        <v>0.06</v>
      </c>
      <c r="O587" t="inlineStr"/>
      <c r="P587" t="inlineStr"/>
      <c r="Q587" t="inlineStr"/>
      <c r="R587" t="inlineStr"/>
      <c r="S587" t="inlineStr"/>
      <c r="T587" t="n">
        <v>0</v>
      </c>
      <c r="U587" t="n">
        <v>500000000</v>
      </c>
      <c r="V587" t="inlineStr"/>
      <c r="W587" t="inlineStr">
        <is>
          <t>déterminé</t>
        </is>
      </c>
    </row>
    <row r="588" ht="15" customHeight="1">
      <c r="A588" s="150" t="inlineStr">
        <is>
          <t>Matières issues de coproduits</t>
        </is>
      </c>
      <c r="B588" t="inlineStr">
        <is>
          <t>Débouchés</t>
        </is>
      </c>
      <c r="C588" t="inlineStr">
        <is>
          <t>Viande chevaline</t>
        </is>
      </c>
      <c r="D588" t="inlineStr">
        <is>
          <t>France</t>
        </is>
      </c>
      <c r="E588" t="inlineStr">
        <is>
          <t>2023</t>
        </is>
      </c>
      <c r="F588" t="inlineStr">
        <is>
          <t>kt</t>
        </is>
      </c>
      <c r="G588" t="inlineStr"/>
      <c r="H588" t="inlineStr"/>
      <c r="I588" t="inlineStr"/>
      <c r="J588" t="inlineStr"/>
      <c r="K588" t="inlineStr"/>
      <c r="L588" t="inlineStr"/>
      <c r="M588" t="inlineStr"/>
      <c r="N588" t="n">
        <v>0.12</v>
      </c>
      <c r="O588" t="inlineStr"/>
      <c r="P588" t="inlineStr"/>
      <c r="Q588" t="inlineStr"/>
      <c r="R588" t="inlineStr"/>
      <c r="S588" t="inlineStr"/>
      <c r="T588" t="n">
        <v>0</v>
      </c>
      <c r="U588" t="n">
        <v>500000000</v>
      </c>
      <c r="V588" t="inlineStr"/>
      <c r="W588" t="inlineStr">
        <is>
          <t>déterminé</t>
        </is>
      </c>
    </row>
    <row r="589" ht="15" customHeight="1">
      <c r="A589" s="150" t="inlineStr">
        <is>
          <t>Matières issues de coproduits</t>
        </is>
      </c>
      <c r="B589" t="inlineStr">
        <is>
          <t>Usages non-alimentaires</t>
        </is>
      </c>
      <c r="C589" t="inlineStr">
        <is>
          <t>Viande chevaline</t>
        </is>
      </c>
      <c r="D589" t="inlineStr">
        <is>
          <t>France</t>
        </is>
      </c>
      <c r="E589" t="inlineStr">
        <is>
          <t>2023</t>
        </is>
      </c>
      <c r="F589" t="inlineStr">
        <is>
          <t>kt</t>
        </is>
      </c>
      <c r="G589" t="inlineStr"/>
      <c r="H589" t="inlineStr"/>
      <c r="I589" t="inlineStr"/>
      <c r="J589" t="inlineStr"/>
      <c r="K589" t="inlineStr"/>
      <c r="L589" t="inlineStr"/>
      <c r="M589" t="inlineStr"/>
      <c r="N589" t="n">
        <v>0.05</v>
      </c>
      <c r="O589" t="inlineStr"/>
      <c r="P589" t="inlineStr"/>
      <c r="Q589" t="inlineStr"/>
      <c r="R589" t="inlineStr"/>
      <c r="S589" t="inlineStr"/>
      <c r="T589" t="n">
        <v>0</v>
      </c>
      <c r="U589" t="n">
        <v>500000000</v>
      </c>
      <c r="V589" t="inlineStr"/>
      <c r="W589" t="inlineStr">
        <is>
          <t>déterminé</t>
        </is>
      </c>
    </row>
    <row r="590" ht="15" customHeight="1">
      <c r="A590" s="150" t="inlineStr">
        <is>
          <t>Produits transformés</t>
        </is>
      </c>
      <c r="B590" t="inlineStr">
        <is>
          <t>Energie</t>
        </is>
      </c>
      <c r="C590" t="inlineStr">
        <is>
          <t>Viande chevaline</t>
        </is>
      </c>
      <c r="D590" t="inlineStr">
        <is>
          <t>France</t>
        </is>
      </c>
      <c r="E590" t="inlineStr">
        <is>
          <t>2023</t>
        </is>
      </c>
      <c r="F590" t="inlineStr">
        <is>
          <t>kt</t>
        </is>
      </c>
      <c r="G590" t="inlineStr"/>
      <c r="H590" t="inlineStr"/>
      <c r="I590" t="inlineStr"/>
      <c r="J590" t="inlineStr"/>
      <c r="K590" t="inlineStr"/>
      <c r="L590" t="inlineStr"/>
      <c r="M590" t="inlineStr"/>
      <c r="N590" t="n">
        <v>0.04</v>
      </c>
      <c r="O590" t="inlineStr"/>
      <c r="P590" t="inlineStr"/>
      <c r="Q590" t="inlineStr"/>
      <c r="R590" t="inlineStr"/>
      <c r="S590" t="inlineStr"/>
      <c r="T590" t="n">
        <v>0</v>
      </c>
      <c r="U590" t="n">
        <v>500000000</v>
      </c>
      <c r="V590" t="inlineStr"/>
      <c r="W590" t="inlineStr">
        <is>
          <t>déterminé</t>
        </is>
      </c>
    </row>
    <row r="591" ht="15" customHeight="1">
      <c r="A591" s="150" t="inlineStr">
        <is>
          <t>Produits transformés</t>
        </is>
      </c>
      <c r="B591" t="inlineStr">
        <is>
          <t>Fertilisation</t>
        </is>
      </c>
      <c r="C591" t="inlineStr">
        <is>
          <t>Viande chevaline</t>
        </is>
      </c>
      <c r="D591" t="inlineStr">
        <is>
          <t>France</t>
        </is>
      </c>
      <c r="E591" t="inlineStr">
        <is>
          <t>2023</t>
        </is>
      </c>
      <c r="F591" t="inlineStr">
        <is>
          <t>kt</t>
        </is>
      </c>
      <c r="G591" t="inlineStr"/>
      <c r="H591" t="inlineStr"/>
      <c r="I591" t="inlineStr"/>
      <c r="J591" t="inlineStr"/>
      <c r="K591" t="inlineStr"/>
      <c r="L591" t="inlineStr"/>
      <c r="M591" t="inlineStr"/>
      <c r="N591" t="n">
        <v>0.01</v>
      </c>
      <c r="O591" t="inlineStr"/>
      <c r="P591" t="inlineStr"/>
      <c r="Q591" t="inlineStr"/>
      <c r="R591" t="inlineStr"/>
      <c r="S591" t="inlineStr"/>
      <c r="T591" t="n">
        <v>0</v>
      </c>
      <c r="U591" t="n">
        <v>500000000</v>
      </c>
      <c r="V591" t="inlineStr"/>
      <c r="W591" t="inlineStr">
        <is>
          <t>déterminé</t>
        </is>
      </c>
    </row>
    <row r="592" ht="15" customHeight="1">
      <c r="A592" s="150" t="inlineStr">
        <is>
          <t>Produits transformés</t>
        </is>
      </c>
      <c r="B592" t="inlineStr">
        <is>
          <t>Charcuterie industrielle</t>
        </is>
      </c>
      <c r="C592" t="inlineStr">
        <is>
          <t>Viande chevaline</t>
        </is>
      </c>
      <c r="D592" t="inlineStr">
        <is>
          <t>France</t>
        </is>
      </c>
      <c r="E592" t="inlineStr">
        <is>
          <t>2023</t>
        </is>
      </c>
      <c r="F592" t="inlineStr">
        <is>
          <t>kt</t>
        </is>
      </c>
      <c r="G592" t="inlineStr"/>
      <c r="H592" t="inlineStr"/>
      <c r="I592" t="inlineStr"/>
      <c r="J592" t="inlineStr"/>
      <c r="K592" t="inlineStr"/>
      <c r="L592" t="inlineStr"/>
      <c r="M592" t="inlineStr"/>
      <c r="N592" t="n">
        <v>0</v>
      </c>
      <c r="O592" t="n">
        <v>0</v>
      </c>
      <c r="P592" t="n">
        <v>0</v>
      </c>
      <c r="Q592" t="inlineStr"/>
      <c r="R592" t="inlineStr"/>
      <c r="S592" t="inlineStr"/>
      <c r="T592" t="n">
        <v>0</v>
      </c>
      <c r="U592" t="n">
        <v>500000000</v>
      </c>
      <c r="V592" t="inlineStr"/>
      <c r="W592" t="inlineStr">
        <is>
          <t>libre</t>
        </is>
      </c>
    </row>
    <row r="593" ht="15" customHeight="1">
      <c r="A593" s="150" t="inlineStr">
        <is>
          <t>Produits transformés</t>
        </is>
      </c>
      <c r="B593" t="inlineStr">
        <is>
          <t>Fabrication de plats préparés</t>
        </is>
      </c>
      <c r="C593" t="inlineStr">
        <is>
          <t>Viande chevaline</t>
        </is>
      </c>
      <c r="D593" t="inlineStr">
        <is>
          <t>France</t>
        </is>
      </c>
      <c r="E593" t="inlineStr">
        <is>
          <t>2023</t>
        </is>
      </c>
      <c r="F593" t="inlineStr">
        <is>
          <t>kt</t>
        </is>
      </c>
      <c r="G593" t="inlineStr"/>
      <c r="H593" t="inlineStr"/>
      <c r="I593" t="inlineStr"/>
      <c r="J593" t="inlineStr"/>
      <c r="K593" t="inlineStr"/>
      <c r="L593" t="inlineStr"/>
      <c r="M593" t="inlineStr"/>
      <c r="N593" t="n">
        <v>0</v>
      </c>
      <c r="O593" t="n">
        <v>0</v>
      </c>
      <c r="P593" t="n">
        <v>0</v>
      </c>
      <c r="Q593" t="inlineStr"/>
      <c r="R593" t="inlineStr"/>
      <c r="S593" t="inlineStr"/>
      <c r="T593" t="n">
        <v>0</v>
      </c>
      <c r="U593" t="n">
        <v>500000000</v>
      </c>
      <c r="V593" t="inlineStr"/>
      <c r="W593" t="inlineStr">
        <is>
          <t>libre</t>
        </is>
      </c>
    </row>
    <row r="594" ht="15" customHeight="1">
      <c r="A594" s="150" t="inlineStr">
        <is>
          <t>Produits transformés</t>
        </is>
      </c>
      <c r="B594" t="inlineStr">
        <is>
          <t>Alimentation animale rente</t>
        </is>
      </c>
      <c r="C594" t="inlineStr">
        <is>
          <t>Viande chevaline</t>
        </is>
      </c>
      <c r="D594" t="inlineStr">
        <is>
          <t>France</t>
        </is>
      </c>
      <c r="E594" t="inlineStr">
        <is>
          <t>2023</t>
        </is>
      </c>
      <c r="F594" t="inlineStr">
        <is>
          <t>kt</t>
        </is>
      </c>
      <c r="G594" t="inlineStr"/>
      <c r="H594" t="inlineStr"/>
      <c r="I594" t="inlineStr"/>
      <c r="J594" t="inlineStr"/>
      <c r="K594" t="inlineStr"/>
      <c r="L594" t="inlineStr"/>
      <c r="M594" t="inlineStr"/>
      <c r="N594" t="n">
        <v>0</v>
      </c>
      <c r="O594" t="inlineStr"/>
      <c r="P594" t="inlineStr"/>
      <c r="Q594" t="inlineStr"/>
      <c r="R594" t="inlineStr"/>
      <c r="S594" t="inlineStr"/>
      <c r="T594" t="n">
        <v>0</v>
      </c>
      <c r="U594" t="n">
        <v>500000000</v>
      </c>
      <c r="V594" t="inlineStr"/>
      <c r="W594" t="inlineStr">
        <is>
          <t>déterminé</t>
        </is>
      </c>
    </row>
    <row r="595" ht="15" customHeight="1">
      <c r="A595" s="150" t="inlineStr">
        <is>
          <t>Produits transformés</t>
        </is>
      </c>
      <c r="B595" t="inlineStr">
        <is>
          <t>Petfood</t>
        </is>
      </c>
      <c r="C595" t="inlineStr">
        <is>
          <t>Viande chevaline</t>
        </is>
      </c>
      <c r="D595" t="inlineStr">
        <is>
          <t>France</t>
        </is>
      </c>
      <c r="E595" t="inlineStr">
        <is>
          <t>2023</t>
        </is>
      </c>
      <c r="F595" t="inlineStr">
        <is>
          <t>kt</t>
        </is>
      </c>
      <c r="G595" t="inlineStr"/>
      <c r="H595" t="inlineStr"/>
      <c r="I595" t="inlineStr"/>
      <c r="J595" t="inlineStr"/>
      <c r="K595" t="inlineStr"/>
      <c r="L595" t="inlineStr"/>
      <c r="M595" t="inlineStr"/>
      <c r="N595" t="n">
        <v>0.05</v>
      </c>
      <c r="O595" t="inlineStr"/>
      <c r="P595" t="inlineStr"/>
      <c r="Q595" t="inlineStr"/>
      <c r="R595" t="inlineStr"/>
      <c r="S595" t="inlineStr"/>
      <c r="T595" t="n">
        <v>0</v>
      </c>
      <c r="U595" t="n">
        <v>500000000</v>
      </c>
      <c r="V595" t="inlineStr"/>
      <c r="W595" t="inlineStr">
        <is>
          <t>déterminé</t>
        </is>
      </c>
    </row>
    <row r="596" ht="15" customHeight="1">
      <c r="A596" s="150" t="inlineStr">
        <is>
          <t>Produits transformés</t>
        </is>
      </c>
      <c r="B596" t="inlineStr">
        <is>
          <t>Aquaculture</t>
        </is>
      </c>
      <c r="C596" t="inlineStr">
        <is>
          <t>Viande chevaline</t>
        </is>
      </c>
      <c r="D596" t="inlineStr">
        <is>
          <t>France</t>
        </is>
      </c>
      <c r="E596" t="inlineStr">
        <is>
          <t>2023</t>
        </is>
      </c>
      <c r="F596" t="inlineStr">
        <is>
          <t>kt</t>
        </is>
      </c>
      <c r="G596" t="inlineStr"/>
      <c r="H596" t="inlineStr"/>
      <c r="I596" t="inlineStr"/>
      <c r="J596" t="inlineStr"/>
      <c r="K596" t="inlineStr"/>
      <c r="L596" t="inlineStr"/>
      <c r="M596" t="inlineStr"/>
      <c r="N596" t="n">
        <v>0</v>
      </c>
      <c r="O596" t="inlineStr"/>
      <c r="P596" t="inlineStr"/>
      <c r="Q596" t="inlineStr"/>
      <c r="R596" t="inlineStr"/>
      <c r="S596" t="inlineStr"/>
      <c r="T596" t="n">
        <v>0</v>
      </c>
      <c r="U596" t="n">
        <v>500000000</v>
      </c>
      <c r="V596" t="inlineStr"/>
      <c r="W596" t="inlineStr">
        <is>
          <t>déterminé</t>
        </is>
      </c>
    </row>
    <row r="597" ht="15" customHeight="1">
      <c r="A597" s="150" t="inlineStr">
        <is>
          <t>Produits transformés</t>
        </is>
      </c>
      <c r="B597" t="inlineStr">
        <is>
          <t>Autres industries</t>
        </is>
      </c>
      <c r="C597" t="inlineStr">
        <is>
          <t>Viande chevaline</t>
        </is>
      </c>
      <c r="D597" t="inlineStr">
        <is>
          <t>France</t>
        </is>
      </c>
      <c r="E597" t="inlineStr">
        <is>
          <t>2023</t>
        </is>
      </c>
      <c r="F597" t="inlineStr">
        <is>
          <t>kt</t>
        </is>
      </c>
      <c r="G597" t="inlineStr"/>
      <c r="H597" t="inlineStr"/>
      <c r="I597" t="inlineStr"/>
      <c r="J597" t="inlineStr"/>
      <c r="K597" t="inlineStr"/>
      <c r="L597" t="inlineStr"/>
      <c r="M597" t="inlineStr"/>
      <c r="N597" t="n">
        <v>0.01</v>
      </c>
      <c r="O597" t="inlineStr"/>
      <c r="P597" t="inlineStr"/>
      <c r="Q597" t="inlineStr"/>
      <c r="R597" t="inlineStr"/>
      <c r="S597" t="inlineStr"/>
      <c r="T597" t="n">
        <v>0</v>
      </c>
      <c r="U597" t="n">
        <v>500000000</v>
      </c>
      <c r="V597" t="inlineStr"/>
      <c r="W597" t="inlineStr">
        <is>
          <t>déterminé</t>
        </is>
      </c>
    </row>
    <row r="598" ht="15" customHeight="1">
      <c r="A598" s="150" t="inlineStr">
        <is>
          <t>Produits transformés</t>
        </is>
      </c>
      <c r="B598" t="inlineStr">
        <is>
          <t>Autres usages (ou usages inconnus)</t>
        </is>
      </c>
      <c r="C598" t="inlineStr">
        <is>
          <t>Viande chevaline</t>
        </is>
      </c>
      <c r="D598" t="inlineStr">
        <is>
          <t>France</t>
        </is>
      </c>
      <c r="E598" t="inlineStr">
        <is>
          <t>2023</t>
        </is>
      </c>
      <c r="F598" t="inlineStr">
        <is>
          <t>kt</t>
        </is>
      </c>
      <c r="G598" t="inlineStr"/>
      <c r="H598" t="inlineStr"/>
      <c r="I598" t="inlineStr"/>
      <c r="J598" t="inlineStr"/>
      <c r="K598" t="inlineStr"/>
      <c r="L598" t="inlineStr"/>
      <c r="M598" t="inlineStr"/>
      <c r="N598" t="n">
        <v>0</v>
      </c>
      <c r="O598" t="inlineStr"/>
      <c r="P598" t="inlineStr"/>
      <c r="Q598" t="inlineStr"/>
      <c r="R598" t="inlineStr"/>
      <c r="S598" t="inlineStr"/>
      <c r="T598" t="n">
        <v>0</v>
      </c>
      <c r="U598" t="n">
        <v>500000000</v>
      </c>
      <c r="V598" t="inlineStr"/>
      <c r="W598" t="inlineStr">
        <is>
          <t>déterminé</t>
        </is>
      </c>
    </row>
    <row r="599" ht="15" customHeight="1">
      <c r="A599" s="150" t="inlineStr">
        <is>
          <t>Produits transformés</t>
        </is>
      </c>
      <c r="B599" t="inlineStr">
        <is>
          <t>Export</t>
        </is>
      </c>
      <c r="C599" t="inlineStr">
        <is>
          <t>Viande chevaline</t>
        </is>
      </c>
      <c r="D599" t="inlineStr">
        <is>
          <t>France</t>
        </is>
      </c>
      <c r="E599" t="inlineStr">
        <is>
          <t>2023</t>
        </is>
      </c>
      <c r="F599" t="inlineStr">
        <is>
          <t>kt</t>
        </is>
      </c>
      <c r="G599" t="inlineStr"/>
      <c r="H599" t="inlineStr"/>
      <c r="I599" t="inlineStr"/>
      <c r="J599" t="inlineStr"/>
      <c r="K599" t="inlineStr"/>
      <c r="L599" t="inlineStr"/>
      <c r="M599" t="inlineStr"/>
      <c r="N599" t="n">
        <v>0.21</v>
      </c>
      <c r="O599" t="inlineStr"/>
      <c r="P599" t="inlineStr"/>
      <c r="Q599" t="inlineStr"/>
      <c r="R599" t="inlineStr"/>
      <c r="S599" t="inlineStr"/>
      <c r="T599" t="n">
        <v>0</v>
      </c>
      <c r="U599" t="n">
        <v>500000000</v>
      </c>
      <c r="V599" t="inlineStr"/>
      <c r="W599" t="inlineStr">
        <is>
          <t>déterminé</t>
        </is>
      </c>
    </row>
    <row r="600" ht="15" customHeight="1">
      <c r="A600" s="150" t="inlineStr">
        <is>
          <t>Produits transformés</t>
        </is>
      </c>
      <c r="B600" t="inlineStr">
        <is>
          <t>Autres IAA</t>
        </is>
      </c>
      <c r="C600" t="inlineStr">
        <is>
          <t>Viande chevaline</t>
        </is>
      </c>
      <c r="D600" t="inlineStr">
        <is>
          <t>France</t>
        </is>
      </c>
      <c r="E600" t="inlineStr">
        <is>
          <t>2023</t>
        </is>
      </c>
      <c r="F600" t="inlineStr">
        <is>
          <t>kt</t>
        </is>
      </c>
      <c r="G600" t="inlineStr"/>
      <c r="H600" t="inlineStr"/>
      <c r="I600" t="inlineStr"/>
      <c r="J600" t="inlineStr"/>
      <c r="K600" t="inlineStr"/>
      <c r="L600" t="inlineStr"/>
      <c r="M600" t="inlineStr"/>
      <c r="N600" t="n">
        <v>0.01</v>
      </c>
      <c r="O600" t="inlineStr"/>
      <c r="P600" t="inlineStr"/>
      <c r="Q600" t="inlineStr"/>
      <c r="R600" t="inlineStr"/>
      <c r="S600" t="inlineStr"/>
      <c r="T600" t="n">
        <v>0</v>
      </c>
      <c r="U600" t="n">
        <v>500000000</v>
      </c>
      <c r="V600" t="inlineStr"/>
      <c r="W600" t="inlineStr">
        <is>
          <t>déterminé</t>
        </is>
      </c>
    </row>
    <row r="601" ht="15" customHeight="1">
      <c r="A601" s="150" t="inlineStr">
        <is>
          <t>Produits transformés</t>
        </is>
      </c>
      <c r="B601" t="inlineStr">
        <is>
          <t>Alimentation humaine</t>
        </is>
      </c>
      <c r="C601" t="inlineStr">
        <is>
          <t>Viande chevaline</t>
        </is>
      </c>
      <c r="D601" t="inlineStr">
        <is>
          <t>France</t>
        </is>
      </c>
      <c r="E601" t="inlineStr">
        <is>
          <t>2023</t>
        </is>
      </c>
      <c r="F601" t="inlineStr">
        <is>
          <t>kt</t>
        </is>
      </c>
      <c r="G601" t="inlineStr"/>
      <c r="H601" t="inlineStr"/>
      <c r="I601" t="inlineStr"/>
      <c r="J601" t="inlineStr"/>
      <c r="K601" t="inlineStr"/>
      <c r="L601" t="inlineStr"/>
      <c r="M601" t="inlineStr"/>
      <c r="N601" t="n">
        <v>0.01</v>
      </c>
      <c r="O601" t="inlineStr"/>
      <c r="P601" t="inlineStr"/>
      <c r="Q601" t="inlineStr"/>
      <c r="R601" t="inlineStr"/>
      <c r="S601" t="inlineStr"/>
      <c r="T601" t="n">
        <v>0</v>
      </c>
      <c r="U601" t="n">
        <v>500000000</v>
      </c>
      <c r="V601" t="inlineStr"/>
      <c r="W601" t="inlineStr">
        <is>
          <t>déterminé</t>
        </is>
      </c>
    </row>
    <row r="602" ht="15" customHeight="1">
      <c r="A602" s="150" t="inlineStr">
        <is>
          <t>Produits transformés</t>
        </is>
      </c>
      <c r="B602" t="inlineStr">
        <is>
          <t>Usages alimentaires</t>
        </is>
      </c>
      <c r="C602" t="inlineStr">
        <is>
          <t>Viande chevaline</t>
        </is>
      </c>
      <c r="D602" t="inlineStr">
        <is>
          <t>France</t>
        </is>
      </c>
      <c r="E602" t="inlineStr">
        <is>
          <t>2023</t>
        </is>
      </c>
      <c r="F602" t="inlineStr">
        <is>
          <t>kt</t>
        </is>
      </c>
      <c r="G602" t="inlineStr"/>
      <c r="H602" t="inlineStr"/>
      <c r="I602" t="inlineStr"/>
      <c r="J602" t="inlineStr"/>
      <c r="K602" t="inlineStr"/>
      <c r="L602" t="inlineStr"/>
      <c r="M602" t="inlineStr"/>
      <c r="N602" t="n">
        <v>0.07000000000000001</v>
      </c>
      <c r="O602" t="inlineStr"/>
      <c r="P602" t="inlineStr"/>
      <c r="Q602" t="inlineStr"/>
      <c r="R602" t="inlineStr"/>
      <c r="S602" t="inlineStr"/>
      <c r="T602" t="n">
        <v>0</v>
      </c>
      <c r="U602" t="n">
        <v>500000000</v>
      </c>
      <c r="V602" t="inlineStr"/>
      <c r="W602" t="inlineStr">
        <is>
          <t>déterminé</t>
        </is>
      </c>
    </row>
    <row r="603" ht="15" customHeight="1">
      <c r="A603" s="150" t="inlineStr">
        <is>
          <t>Produits transformés</t>
        </is>
      </c>
      <c r="B603" t="inlineStr">
        <is>
          <t>Alimentation animale</t>
        </is>
      </c>
      <c r="C603" t="inlineStr">
        <is>
          <t>Viande chevaline</t>
        </is>
      </c>
      <c r="D603" t="inlineStr">
        <is>
          <t>France</t>
        </is>
      </c>
      <c r="E603" t="inlineStr">
        <is>
          <t>2023</t>
        </is>
      </c>
      <c r="F603" t="inlineStr">
        <is>
          <t>kt</t>
        </is>
      </c>
      <c r="G603" t="inlineStr"/>
      <c r="H603" t="inlineStr"/>
      <c r="I603" t="inlineStr"/>
      <c r="J603" t="inlineStr"/>
      <c r="K603" t="inlineStr"/>
      <c r="L603" t="inlineStr"/>
      <c r="M603" t="inlineStr"/>
      <c r="N603" t="n">
        <v>0.06</v>
      </c>
      <c r="O603" t="inlineStr"/>
      <c r="P603" t="inlineStr"/>
      <c r="Q603" t="inlineStr"/>
      <c r="R603" t="inlineStr"/>
      <c r="S603" t="inlineStr"/>
      <c r="T603" t="n">
        <v>0</v>
      </c>
      <c r="U603" t="n">
        <v>500000000</v>
      </c>
      <c r="V603" t="inlineStr"/>
      <c r="W603" t="inlineStr">
        <is>
          <t>déterminé</t>
        </is>
      </c>
    </row>
    <row r="604" ht="15" customHeight="1">
      <c r="A604" s="150" t="inlineStr">
        <is>
          <t>Produits transformés</t>
        </is>
      </c>
      <c r="B604" t="inlineStr">
        <is>
          <t>Débouchés</t>
        </is>
      </c>
      <c r="C604" t="inlineStr">
        <is>
          <t>Viande chevaline</t>
        </is>
      </c>
      <c r="D604" t="inlineStr">
        <is>
          <t>France</t>
        </is>
      </c>
      <c r="E604" t="inlineStr">
        <is>
          <t>2023</t>
        </is>
      </c>
      <c r="F604" t="inlineStr">
        <is>
          <t>kt</t>
        </is>
      </c>
      <c r="G604" t="inlineStr"/>
      <c r="H604" t="inlineStr"/>
      <c r="I604" t="inlineStr"/>
      <c r="J604" t="inlineStr"/>
      <c r="K604" t="inlineStr"/>
      <c r="L604" t="inlineStr"/>
      <c r="M604" t="inlineStr"/>
      <c r="N604" t="n">
        <v>0.12</v>
      </c>
      <c r="O604" t="inlineStr"/>
      <c r="P604" t="inlineStr"/>
      <c r="Q604" t="inlineStr"/>
      <c r="R604" t="inlineStr"/>
      <c r="S604" t="inlineStr"/>
      <c r="T604" t="n">
        <v>0</v>
      </c>
      <c r="U604" t="n">
        <v>500000000</v>
      </c>
      <c r="V604" t="inlineStr"/>
      <c r="W604" t="inlineStr">
        <is>
          <t>déterminé</t>
        </is>
      </c>
    </row>
    <row r="605" ht="15" customHeight="1">
      <c r="A605" s="150" t="inlineStr">
        <is>
          <t>Produits transformés</t>
        </is>
      </c>
      <c r="B605" t="inlineStr">
        <is>
          <t>Usages non-alimentaires</t>
        </is>
      </c>
      <c r="C605" t="inlineStr">
        <is>
          <t>Viande chevaline</t>
        </is>
      </c>
      <c r="D605" t="inlineStr">
        <is>
          <t>France</t>
        </is>
      </c>
      <c r="E605" t="inlineStr">
        <is>
          <t>2023</t>
        </is>
      </c>
      <c r="F605" t="inlineStr">
        <is>
          <t>kt</t>
        </is>
      </c>
      <c r="G605" t="inlineStr"/>
      <c r="H605" t="inlineStr"/>
      <c r="I605" t="inlineStr"/>
      <c r="J605" t="inlineStr"/>
      <c r="K605" t="inlineStr"/>
      <c r="L605" t="inlineStr"/>
      <c r="M605" t="inlineStr"/>
      <c r="N605" t="n">
        <v>0.05</v>
      </c>
      <c r="O605" t="inlineStr"/>
      <c r="P605" t="inlineStr"/>
      <c r="Q605" t="inlineStr"/>
      <c r="R605" t="inlineStr"/>
      <c r="S605" t="inlineStr"/>
      <c r="T605" t="n">
        <v>0</v>
      </c>
      <c r="U605" t="n">
        <v>500000000</v>
      </c>
      <c r="V605" t="inlineStr"/>
      <c r="W605" t="inlineStr">
        <is>
          <t>déterminé</t>
        </is>
      </c>
    </row>
    <row r="606" ht="15" customHeight="1">
      <c r="A606" s="150" t="inlineStr">
        <is>
          <t>Farines et graisses animales</t>
        </is>
      </c>
      <c r="B606" t="inlineStr">
        <is>
          <t>Energie</t>
        </is>
      </c>
      <c r="C606" t="inlineStr">
        <is>
          <t>Viande chevaline</t>
        </is>
      </c>
      <c r="D606" t="inlineStr">
        <is>
          <t>France</t>
        </is>
      </c>
      <c r="E606" t="inlineStr">
        <is>
          <t>2023</t>
        </is>
      </c>
      <c r="F606" t="inlineStr">
        <is>
          <t>kt</t>
        </is>
      </c>
      <c r="G606" t="inlineStr"/>
      <c r="H606" t="inlineStr"/>
      <c r="I606" t="inlineStr"/>
      <c r="J606" t="inlineStr"/>
      <c r="K606" t="inlineStr"/>
      <c r="L606" t="inlineStr"/>
      <c r="M606" t="inlineStr"/>
      <c r="N606" t="n">
        <v>0.03</v>
      </c>
      <c r="O606" t="inlineStr"/>
      <c r="P606" t="inlineStr"/>
      <c r="Q606" t="inlineStr"/>
      <c r="R606" t="inlineStr"/>
      <c r="S606" t="inlineStr"/>
      <c r="T606" t="n">
        <v>0</v>
      </c>
      <c r="U606" t="n">
        <v>500000000</v>
      </c>
      <c r="V606" t="inlineStr"/>
      <c r="W606" t="inlineStr">
        <is>
          <t>déterminé</t>
        </is>
      </c>
    </row>
    <row r="607" ht="15" customHeight="1">
      <c r="A607" s="150" t="inlineStr">
        <is>
          <t>Farines et graisses animales</t>
        </is>
      </c>
      <c r="B607" t="inlineStr">
        <is>
          <t>Fertilisation</t>
        </is>
      </c>
      <c r="C607" t="inlineStr">
        <is>
          <t>Viande chevaline</t>
        </is>
      </c>
      <c r="D607" t="inlineStr">
        <is>
          <t>France</t>
        </is>
      </c>
      <c r="E607" t="inlineStr">
        <is>
          <t>2023</t>
        </is>
      </c>
      <c r="F607" t="inlineStr">
        <is>
          <t>kt</t>
        </is>
      </c>
      <c r="G607" t="inlineStr"/>
      <c r="H607" t="inlineStr"/>
      <c r="I607" t="inlineStr"/>
      <c r="J607" t="inlineStr"/>
      <c r="K607" t="inlineStr"/>
      <c r="L607" t="inlineStr"/>
      <c r="M607" t="inlineStr"/>
      <c r="N607" t="n">
        <v>0.01</v>
      </c>
      <c r="O607" t="inlineStr"/>
      <c r="P607" t="inlineStr"/>
      <c r="Q607" t="inlineStr"/>
      <c r="R607" t="inlineStr"/>
      <c r="S607" t="inlineStr"/>
      <c r="T607" t="n">
        <v>0</v>
      </c>
      <c r="U607" t="n">
        <v>500000000</v>
      </c>
      <c r="V607" t="inlineStr"/>
      <c r="W607" t="inlineStr">
        <is>
          <t>déterminé</t>
        </is>
      </c>
    </row>
    <row r="608" ht="15" customHeight="1">
      <c r="A608" s="150" t="inlineStr">
        <is>
          <t>Farines et graisses animales</t>
        </is>
      </c>
      <c r="B608" t="inlineStr">
        <is>
          <t>Usages non-alimentaires</t>
        </is>
      </c>
      <c r="C608" t="inlineStr">
        <is>
          <t>Viande chevaline</t>
        </is>
      </c>
      <c r="D608" t="inlineStr">
        <is>
          <t>France</t>
        </is>
      </c>
      <c r="E608" t="inlineStr">
        <is>
          <t>2023</t>
        </is>
      </c>
      <c r="F608" t="inlineStr">
        <is>
          <t>kt</t>
        </is>
      </c>
      <c r="G608" t="inlineStr"/>
      <c r="H608" t="inlineStr"/>
      <c r="I608" t="inlineStr"/>
      <c r="J608" t="inlineStr"/>
      <c r="K608" t="inlineStr"/>
      <c r="L608" t="inlineStr"/>
      <c r="M608" t="inlineStr"/>
      <c r="N608" t="n">
        <v>0.03</v>
      </c>
      <c r="O608" t="inlineStr"/>
      <c r="P608" t="inlineStr"/>
      <c r="Q608" t="inlineStr"/>
      <c r="R608" t="inlineStr"/>
      <c r="S608" t="inlineStr"/>
      <c r="T608" t="n">
        <v>0</v>
      </c>
      <c r="U608" t="n">
        <v>500000000</v>
      </c>
      <c r="V608" t="inlineStr"/>
      <c r="W608" t="inlineStr">
        <is>
          <t>déterminé</t>
        </is>
      </c>
    </row>
    <row r="609" ht="15" customHeight="1">
      <c r="A609" s="150" t="inlineStr">
        <is>
          <t>Farines et graisses animales</t>
        </is>
      </c>
      <c r="B609" t="inlineStr">
        <is>
          <t>Débouchés</t>
        </is>
      </c>
      <c r="C609" t="inlineStr">
        <is>
          <t>Viande chevaline</t>
        </is>
      </c>
      <c r="D609" t="inlineStr">
        <is>
          <t>France</t>
        </is>
      </c>
      <c r="E609" t="inlineStr">
        <is>
          <t>2023</t>
        </is>
      </c>
      <c r="F609" t="inlineStr">
        <is>
          <t>kt</t>
        </is>
      </c>
      <c r="G609" t="inlineStr"/>
      <c r="H609" t="inlineStr"/>
      <c r="I609" t="inlineStr"/>
      <c r="J609" t="inlineStr"/>
      <c r="K609" t="inlineStr"/>
      <c r="L609" t="inlineStr"/>
      <c r="M609" t="inlineStr"/>
      <c r="N609" t="n">
        <v>0.03</v>
      </c>
      <c r="O609" t="inlineStr"/>
      <c r="P609" t="inlineStr"/>
      <c r="Q609" t="inlineStr"/>
      <c r="R609" t="inlineStr"/>
      <c r="S609" t="inlineStr"/>
      <c r="T609" t="n">
        <v>0</v>
      </c>
      <c r="U609" t="n">
        <v>500000000</v>
      </c>
      <c r="V609" t="inlineStr"/>
      <c r="W609" t="inlineStr">
        <is>
          <t>déterminé</t>
        </is>
      </c>
    </row>
    <row r="610" ht="15" customHeight="1">
      <c r="A610" s="150" t="inlineStr">
        <is>
          <t>Farines animales</t>
        </is>
      </c>
      <c r="B610" t="inlineStr">
        <is>
          <t>Energie</t>
        </is>
      </c>
      <c r="C610" t="inlineStr">
        <is>
          <t>Viande chevaline</t>
        </is>
      </c>
      <c r="D610" t="inlineStr">
        <is>
          <t>France</t>
        </is>
      </c>
      <c r="E610" t="inlineStr">
        <is>
          <t>2023</t>
        </is>
      </c>
      <c r="F610" t="inlineStr">
        <is>
          <t>kt</t>
        </is>
      </c>
      <c r="G610" t="inlineStr">
        <is>
          <t>Valorisation des farines animales en énergie = 0 kt (SIFCO)</t>
        </is>
      </c>
      <c r="H610" t="inlineStr">
        <is>
          <t>SIFCO</t>
        </is>
      </c>
      <c r="I610" t="inlineStr">
        <is>
          <t>Statistique comprenant également les autres espèces ainsi que les exportations = extrapolation à partir de la production de C3 de chaque espèce et des exportations tous débouchés confondus</t>
        </is>
      </c>
      <c r="J610" t="inlineStr">
        <is>
          <t>Volume</t>
        </is>
      </c>
      <c r="K610" t="inlineStr">
        <is>
          <t>Valorisation des farines animales en énergie</t>
        </is>
      </c>
      <c r="L610" t="inlineStr">
        <is>
          <t>Coproduits - SIFCO</t>
        </is>
      </c>
      <c r="M610" t="inlineStr">
        <is>
          <t>Très faible</t>
        </is>
      </c>
      <c r="N610" t="n">
        <v>0.02</v>
      </c>
      <c r="O610" t="inlineStr"/>
      <c r="P610" t="inlineStr"/>
      <c r="Q610" t="n">
        <v>0.02</v>
      </c>
      <c r="R610" t="n">
        <v>0</v>
      </c>
      <c r="S610" t="n">
        <v>0.1</v>
      </c>
      <c r="T610" t="n">
        <v>0</v>
      </c>
      <c r="U610" t="n">
        <v>500000000</v>
      </c>
      <c r="V610" t="n">
        <v>0</v>
      </c>
      <c r="W610" t="inlineStr">
        <is>
          <t>mesuré</t>
        </is>
      </c>
    </row>
    <row r="611" ht="15" customHeight="1">
      <c r="A611" s="150" t="inlineStr">
        <is>
          <t>Farines animales</t>
        </is>
      </c>
      <c r="B611" t="inlineStr">
        <is>
          <t>Fertilisation</t>
        </is>
      </c>
      <c r="C611" t="inlineStr">
        <is>
          <t>Viande chevaline</t>
        </is>
      </c>
      <c r="D611" t="inlineStr">
        <is>
          <t>France</t>
        </is>
      </c>
      <c r="E611" t="inlineStr">
        <is>
          <t>2023</t>
        </is>
      </c>
      <c r="F611" t="inlineStr">
        <is>
          <t>kt</t>
        </is>
      </c>
      <c r="G611" t="inlineStr">
        <is>
          <t>Valorisation des farines animales en fertilisation = 0 kt (SIFCO)</t>
        </is>
      </c>
      <c r="H611" t="inlineStr">
        <is>
          <t>SIFCO</t>
        </is>
      </c>
      <c r="I611" t="inlineStr">
        <is>
          <t>Statistique comprenant également les autres espèces ainsi que les exportations = extrapolation à partir de la production de C3 de chaque espèce et des exportations tous débouchés confondus</t>
        </is>
      </c>
      <c r="J611" t="inlineStr">
        <is>
          <t>Volume</t>
        </is>
      </c>
      <c r="K611" t="inlineStr">
        <is>
          <t>Valorisation des farines animales en fertilisation</t>
        </is>
      </c>
      <c r="L611" t="inlineStr">
        <is>
          <t>Coproduits - SIFCO</t>
        </is>
      </c>
      <c r="M611" t="inlineStr">
        <is>
          <t>Très faible</t>
        </is>
      </c>
      <c r="N611" t="n">
        <v>0.01</v>
      </c>
      <c r="O611" t="inlineStr"/>
      <c r="P611" t="inlineStr"/>
      <c r="Q611" t="n">
        <v>0.01</v>
      </c>
      <c r="R611" t="n">
        <v>0</v>
      </c>
      <c r="S611" t="n">
        <v>0.1</v>
      </c>
      <c r="T611" t="n">
        <v>0</v>
      </c>
      <c r="U611" t="n">
        <v>500000000</v>
      </c>
      <c r="V611" t="n">
        <v>0</v>
      </c>
      <c r="W611" t="inlineStr">
        <is>
          <t>mesuré</t>
        </is>
      </c>
    </row>
    <row r="612" ht="15" customHeight="1">
      <c r="A612" s="150" t="inlineStr">
        <is>
          <t>Farines animales</t>
        </is>
      </c>
      <c r="B612" t="inlineStr">
        <is>
          <t>Usages non-alimentaires</t>
        </is>
      </c>
      <c r="C612" t="inlineStr">
        <is>
          <t>Viande chevaline</t>
        </is>
      </c>
      <c r="D612" t="inlineStr">
        <is>
          <t>France</t>
        </is>
      </c>
      <c r="E612" t="inlineStr">
        <is>
          <t>2023</t>
        </is>
      </c>
      <c r="F612" t="inlineStr">
        <is>
          <t>kt</t>
        </is>
      </c>
      <c r="G612" t="inlineStr"/>
      <c r="H612" t="inlineStr"/>
      <c r="I612" t="inlineStr"/>
      <c r="J612" t="inlineStr"/>
      <c r="K612" t="inlineStr"/>
      <c r="L612" t="inlineStr"/>
      <c r="M612" t="inlineStr"/>
      <c r="N612" t="n">
        <v>0.02</v>
      </c>
      <c r="O612" t="inlineStr"/>
      <c r="P612" t="inlineStr"/>
      <c r="Q612" t="inlineStr"/>
      <c r="R612" t="inlineStr"/>
      <c r="S612" t="inlineStr"/>
      <c r="T612" t="n">
        <v>0</v>
      </c>
      <c r="U612" t="n">
        <v>500000000</v>
      </c>
      <c r="V612" t="inlineStr"/>
      <c r="W612" t="inlineStr">
        <is>
          <t>déterminé</t>
        </is>
      </c>
    </row>
    <row r="613" ht="15" customHeight="1">
      <c r="A613" s="150" t="inlineStr">
        <is>
          <t>Farines animales</t>
        </is>
      </c>
      <c r="B613" t="inlineStr">
        <is>
          <t>Débouchés</t>
        </is>
      </c>
      <c r="C613" t="inlineStr">
        <is>
          <t>Viande chevaline</t>
        </is>
      </c>
      <c r="D613" t="inlineStr">
        <is>
          <t>France</t>
        </is>
      </c>
      <c r="E613" t="inlineStr">
        <is>
          <t>2023</t>
        </is>
      </c>
      <c r="F613" t="inlineStr">
        <is>
          <t>kt</t>
        </is>
      </c>
      <c r="G613" t="inlineStr"/>
      <c r="H613" t="inlineStr"/>
      <c r="I613" t="inlineStr"/>
      <c r="J613" t="inlineStr"/>
      <c r="K613" t="inlineStr"/>
      <c r="L613" t="inlineStr"/>
      <c r="M613" t="inlineStr"/>
      <c r="N613" t="n">
        <v>0.02</v>
      </c>
      <c r="O613" t="inlineStr"/>
      <c r="P613" t="inlineStr"/>
      <c r="Q613" t="inlineStr"/>
      <c r="R613" t="inlineStr"/>
      <c r="S613" t="inlineStr"/>
      <c r="T613" t="n">
        <v>0</v>
      </c>
      <c r="U613" t="n">
        <v>500000000</v>
      </c>
      <c r="V613" t="inlineStr"/>
      <c r="W613" t="inlineStr">
        <is>
          <t>déterminé</t>
        </is>
      </c>
    </row>
    <row r="614" ht="15" customHeight="1">
      <c r="A614" s="150" t="inlineStr">
        <is>
          <t>Graisses animales</t>
        </is>
      </c>
      <c r="B614" t="inlineStr">
        <is>
          <t>Energie</t>
        </is>
      </c>
      <c r="C614" t="inlineStr">
        <is>
          <t>Viande chevaline</t>
        </is>
      </c>
      <c r="D614" t="inlineStr">
        <is>
          <t>France</t>
        </is>
      </c>
      <c r="E614" t="inlineStr">
        <is>
          <t>2023</t>
        </is>
      </c>
      <c r="F614" t="inlineStr">
        <is>
          <t>kt</t>
        </is>
      </c>
      <c r="G614" t="inlineStr">
        <is>
          <t>Valorisation des graisses animales en énergie = 0 kt (SIFCO)</t>
        </is>
      </c>
      <c r="H614" t="inlineStr">
        <is>
          <t>SIFCO</t>
        </is>
      </c>
      <c r="I614" t="inlineStr">
        <is>
          <t>Statistique comprenant également les autres espèces ainsi que les exportations = extrapolation à partir de la production de C3 de chaque espèce et des exportations tous débouchés confondus</t>
        </is>
      </c>
      <c r="J614" t="inlineStr">
        <is>
          <t>Volume</t>
        </is>
      </c>
      <c r="K614" t="inlineStr">
        <is>
          <t>Valorisation des graisses animales en énergie</t>
        </is>
      </c>
      <c r="L614" t="inlineStr">
        <is>
          <t>Coproduits - SIFCO</t>
        </is>
      </c>
      <c r="M614" t="inlineStr">
        <is>
          <t>Très faible</t>
        </is>
      </c>
      <c r="N614" t="n">
        <v>0.01</v>
      </c>
      <c r="O614" t="inlineStr"/>
      <c r="P614" t="inlineStr"/>
      <c r="Q614" t="n">
        <v>0.01</v>
      </c>
      <c r="R614" t="n">
        <v>0</v>
      </c>
      <c r="S614" t="n">
        <v>0.1</v>
      </c>
      <c r="T614" t="n">
        <v>0</v>
      </c>
      <c r="U614" t="n">
        <v>500000000</v>
      </c>
      <c r="V614" t="n">
        <v>0</v>
      </c>
      <c r="W614" t="inlineStr">
        <is>
          <t>mesuré</t>
        </is>
      </c>
    </row>
    <row r="615" ht="15" customHeight="1">
      <c r="A615" s="150" t="inlineStr">
        <is>
          <t>Graisses animales</t>
        </is>
      </c>
      <c r="B615" t="inlineStr">
        <is>
          <t>Usages non-alimentaires</t>
        </is>
      </c>
      <c r="C615" t="inlineStr">
        <is>
          <t>Viande chevaline</t>
        </is>
      </c>
      <c r="D615" t="inlineStr">
        <is>
          <t>France</t>
        </is>
      </c>
      <c r="E615" t="inlineStr">
        <is>
          <t>2023</t>
        </is>
      </c>
      <c r="F615" t="inlineStr">
        <is>
          <t>kt</t>
        </is>
      </c>
      <c r="G615" t="inlineStr"/>
      <c r="H615" t="inlineStr"/>
      <c r="I615" t="inlineStr"/>
      <c r="J615" t="inlineStr"/>
      <c r="K615" t="inlineStr"/>
      <c r="L615" t="inlineStr"/>
      <c r="M615" t="inlineStr"/>
      <c r="N615" t="n">
        <v>0.01</v>
      </c>
      <c r="O615" t="inlineStr"/>
      <c r="P615" t="inlineStr"/>
      <c r="Q615" t="inlineStr"/>
      <c r="R615" t="inlineStr"/>
      <c r="S615" t="inlineStr"/>
      <c r="T615" t="n">
        <v>0</v>
      </c>
      <c r="U615" t="n">
        <v>500000000</v>
      </c>
      <c r="V615" t="inlineStr"/>
      <c r="W615" t="inlineStr">
        <is>
          <t>déterminé</t>
        </is>
      </c>
    </row>
    <row r="616" ht="15" customHeight="1">
      <c r="A616" s="150" t="inlineStr">
        <is>
          <t>Graisses animales</t>
        </is>
      </c>
      <c r="B616" t="inlineStr">
        <is>
          <t>Débouchés</t>
        </is>
      </c>
      <c r="C616" t="inlineStr">
        <is>
          <t>Viande chevaline</t>
        </is>
      </c>
      <c r="D616" t="inlineStr">
        <is>
          <t>France</t>
        </is>
      </c>
      <c r="E616" t="inlineStr">
        <is>
          <t>2023</t>
        </is>
      </c>
      <c r="F616" t="inlineStr">
        <is>
          <t>kt</t>
        </is>
      </c>
      <c r="G616" t="inlineStr"/>
      <c r="H616" t="inlineStr"/>
      <c r="I616" t="inlineStr"/>
      <c r="J616" t="inlineStr"/>
      <c r="K616" t="inlineStr"/>
      <c r="L616" t="inlineStr"/>
      <c r="M616" t="inlineStr"/>
      <c r="N616" t="n">
        <v>0.01</v>
      </c>
      <c r="O616" t="inlineStr"/>
      <c r="P616" t="inlineStr"/>
      <c r="Q616" t="inlineStr"/>
      <c r="R616" t="inlineStr"/>
      <c r="S616" t="inlineStr"/>
      <c r="T616" t="n">
        <v>0</v>
      </c>
      <c r="U616" t="n">
        <v>500000000</v>
      </c>
      <c r="V616" t="inlineStr"/>
      <c r="W616" t="inlineStr">
        <is>
          <t>déterminé</t>
        </is>
      </c>
    </row>
    <row r="617" ht="15" customHeight="1">
      <c r="A617" s="150" t="inlineStr">
        <is>
          <t>PAT et CGA</t>
        </is>
      </c>
      <c r="B617" t="inlineStr">
        <is>
          <t>Charcuterie industrielle</t>
        </is>
      </c>
      <c r="C617" t="inlineStr">
        <is>
          <t>Viande chevaline</t>
        </is>
      </c>
      <c r="D617" t="inlineStr">
        <is>
          <t>France</t>
        </is>
      </c>
      <c r="E617" t="inlineStr">
        <is>
          <t>2023</t>
        </is>
      </c>
      <c r="F617" t="inlineStr">
        <is>
          <t>kt</t>
        </is>
      </c>
      <c r="G617" t="inlineStr"/>
      <c r="H617" t="inlineStr"/>
      <c r="I617" t="inlineStr"/>
      <c r="J617" t="inlineStr"/>
      <c r="K617" t="inlineStr"/>
      <c r="L617" t="inlineStr"/>
      <c r="M617" t="inlineStr"/>
      <c r="N617" t="n">
        <v>0</v>
      </c>
      <c r="O617" t="n">
        <v>0</v>
      </c>
      <c r="P617" t="n">
        <v>0</v>
      </c>
      <c r="Q617" t="inlineStr"/>
      <c r="R617" t="inlineStr"/>
      <c r="S617" t="inlineStr"/>
      <c r="T617" t="n">
        <v>0</v>
      </c>
      <c r="U617" t="n">
        <v>500000000</v>
      </c>
      <c r="V617" t="inlineStr"/>
      <c r="W617" t="inlineStr">
        <is>
          <t>libre</t>
        </is>
      </c>
    </row>
    <row r="618" ht="15" customHeight="1">
      <c r="A618" s="150" t="inlineStr">
        <is>
          <t>PAT et CGA</t>
        </is>
      </c>
      <c r="B618" t="inlineStr">
        <is>
          <t>Fabrication de plats préparés</t>
        </is>
      </c>
      <c r="C618" t="inlineStr">
        <is>
          <t>Viande chevaline</t>
        </is>
      </c>
      <c r="D618" t="inlineStr">
        <is>
          <t>France</t>
        </is>
      </c>
      <c r="E618" t="inlineStr">
        <is>
          <t>2023</t>
        </is>
      </c>
      <c r="F618" t="inlineStr">
        <is>
          <t>kt</t>
        </is>
      </c>
      <c r="G618" t="inlineStr"/>
      <c r="H618" t="inlineStr"/>
      <c r="I618" t="inlineStr"/>
      <c r="J618" t="inlineStr"/>
      <c r="K618" t="inlineStr"/>
      <c r="L618" t="inlineStr"/>
      <c r="M618" t="inlineStr"/>
      <c r="N618" t="n">
        <v>0</v>
      </c>
      <c r="O618" t="n">
        <v>0</v>
      </c>
      <c r="P618" t="n">
        <v>0</v>
      </c>
      <c r="Q618" t="inlineStr"/>
      <c r="R618" t="inlineStr"/>
      <c r="S618" t="inlineStr"/>
      <c r="T618" t="n">
        <v>0</v>
      </c>
      <c r="U618" t="n">
        <v>500000000</v>
      </c>
      <c r="V618" t="inlineStr"/>
      <c r="W618" t="inlineStr">
        <is>
          <t>libre</t>
        </is>
      </c>
    </row>
    <row r="619" ht="15" customHeight="1">
      <c r="A619" s="150" t="inlineStr">
        <is>
          <t>PAT et CGA</t>
        </is>
      </c>
      <c r="B619" t="inlineStr">
        <is>
          <t>Alimentation animale rente</t>
        </is>
      </c>
      <c r="C619" t="inlineStr">
        <is>
          <t>Viande chevaline</t>
        </is>
      </c>
      <c r="D619" t="inlineStr">
        <is>
          <t>France</t>
        </is>
      </c>
      <c r="E619" t="inlineStr">
        <is>
          <t>2023</t>
        </is>
      </c>
      <c r="F619" t="inlineStr">
        <is>
          <t>kt</t>
        </is>
      </c>
      <c r="G619" t="inlineStr"/>
      <c r="H619" t="inlineStr"/>
      <c r="I619" t="inlineStr"/>
      <c r="J619" t="inlineStr"/>
      <c r="K619" t="inlineStr"/>
      <c r="L619" t="inlineStr"/>
      <c r="M619" t="inlineStr"/>
      <c r="N619" t="n">
        <v>0</v>
      </c>
      <c r="O619" t="inlineStr"/>
      <c r="P619" t="inlineStr"/>
      <c r="Q619" t="inlineStr"/>
      <c r="R619" t="inlineStr"/>
      <c r="S619" t="inlineStr"/>
      <c r="T619" t="n">
        <v>0</v>
      </c>
      <c r="U619" t="n">
        <v>500000000</v>
      </c>
      <c r="V619" t="inlineStr"/>
      <c r="W619" t="inlineStr">
        <is>
          <t>déterminé</t>
        </is>
      </c>
    </row>
    <row r="620" ht="15" customHeight="1">
      <c r="A620" s="150" t="inlineStr">
        <is>
          <t>PAT et CGA</t>
        </is>
      </c>
      <c r="B620" t="inlineStr">
        <is>
          <t>Petfood</t>
        </is>
      </c>
      <c r="C620" t="inlineStr">
        <is>
          <t>Viande chevaline</t>
        </is>
      </c>
      <c r="D620" t="inlineStr">
        <is>
          <t>France</t>
        </is>
      </c>
      <c r="E620" t="inlineStr">
        <is>
          <t>2023</t>
        </is>
      </c>
      <c r="F620" t="inlineStr">
        <is>
          <t>kt</t>
        </is>
      </c>
      <c r="G620" t="inlineStr"/>
      <c r="H620" t="inlineStr"/>
      <c r="I620" t="inlineStr"/>
      <c r="J620" t="inlineStr"/>
      <c r="K620" t="inlineStr"/>
      <c r="L620" t="inlineStr"/>
      <c r="M620" t="inlineStr"/>
      <c r="N620" t="n">
        <v>0.05</v>
      </c>
      <c r="O620" t="inlineStr"/>
      <c r="P620" t="inlineStr"/>
      <c r="Q620" t="inlineStr"/>
      <c r="R620" t="inlineStr"/>
      <c r="S620" t="inlineStr"/>
      <c r="T620" t="n">
        <v>0</v>
      </c>
      <c r="U620" t="n">
        <v>500000000</v>
      </c>
      <c r="V620" t="inlineStr"/>
      <c r="W620" t="inlineStr">
        <is>
          <t>déterminé</t>
        </is>
      </c>
    </row>
    <row r="621" ht="15" customHeight="1">
      <c r="A621" s="150" t="inlineStr">
        <is>
          <t>PAT et CGA</t>
        </is>
      </c>
      <c r="B621" t="inlineStr">
        <is>
          <t>Aquaculture</t>
        </is>
      </c>
      <c r="C621" t="inlineStr">
        <is>
          <t>Viande chevaline</t>
        </is>
      </c>
      <c r="D621" t="inlineStr">
        <is>
          <t>France</t>
        </is>
      </c>
      <c r="E621" t="inlineStr">
        <is>
          <t>2023</t>
        </is>
      </c>
      <c r="F621" t="inlineStr">
        <is>
          <t>kt</t>
        </is>
      </c>
      <c r="G621" t="inlineStr"/>
      <c r="H621" t="inlineStr"/>
      <c r="I621" t="inlineStr"/>
      <c r="J621" t="inlineStr"/>
      <c r="K621" t="inlineStr"/>
      <c r="L621" t="inlineStr"/>
      <c r="M621" t="inlineStr"/>
      <c r="N621" t="n">
        <v>0</v>
      </c>
      <c r="O621" t="inlineStr"/>
      <c r="P621" t="inlineStr"/>
      <c r="Q621" t="inlineStr"/>
      <c r="R621" t="inlineStr"/>
      <c r="S621" t="inlineStr"/>
      <c r="T621" t="n">
        <v>0</v>
      </c>
      <c r="U621" t="n">
        <v>500000000</v>
      </c>
      <c r="V621" t="inlineStr"/>
      <c r="W621" t="inlineStr">
        <is>
          <t>déterminé</t>
        </is>
      </c>
    </row>
    <row r="622" ht="15" customHeight="1">
      <c r="A622" s="150" t="inlineStr">
        <is>
          <t>PAT et CGA</t>
        </is>
      </c>
      <c r="B622" t="inlineStr">
        <is>
          <t>Energie</t>
        </is>
      </c>
      <c r="C622" t="inlineStr">
        <is>
          <t>Viande chevaline</t>
        </is>
      </c>
      <c r="D622" t="inlineStr">
        <is>
          <t>France</t>
        </is>
      </c>
      <c r="E622" t="inlineStr">
        <is>
          <t>2023</t>
        </is>
      </c>
      <c r="F622" t="inlineStr">
        <is>
          <t>kt</t>
        </is>
      </c>
      <c r="G622" t="inlineStr"/>
      <c r="H622" t="inlineStr"/>
      <c r="I622" t="inlineStr"/>
      <c r="J622" t="inlineStr"/>
      <c r="K622" t="inlineStr"/>
      <c r="L622" t="inlineStr"/>
      <c r="M622" t="inlineStr"/>
      <c r="N622" t="n">
        <v>0.01</v>
      </c>
      <c r="O622" t="inlineStr"/>
      <c r="P622" t="inlineStr"/>
      <c r="Q622" t="inlineStr"/>
      <c r="R622" t="inlineStr"/>
      <c r="S622" t="inlineStr"/>
      <c r="T622" t="n">
        <v>0</v>
      </c>
      <c r="U622" t="n">
        <v>500000000</v>
      </c>
      <c r="V622" t="inlineStr"/>
      <c r="W622" t="inlineStr">
        <is>
          <t>déterminé</t>
        </is>
      </c>
    </row>
    <row r="623" ht="15" customHeight="1">
      <c r="A623" s="150" t="inlineStr">
        <is>
          <t>PAT et CGA</t>
        </is>
      </c>
      <c r="B623" t="inlineStr">
        <is>
          <t>Fertilisation</t>
        </is>
      </c>
      <c r="C623" t="inlineStr">
        <is>
          <t>Viande chevaline</t>
        </is>
      </c>
      <c r="D623" t="inlineStr">
        <is>
          <t>France</t>
        </is>
      </c>
      <c r="E623" t="inlineStr">
        <is>
          <t>2023</t>
        </is>
      </c>
      <c r="F623" t="inlineStr">
        <is>
          <t>kt</t>
        </is>
      </c>
      <c r="G623" t="inlineStr"/>
      <c r="H623" t="inlineStr"/>
      <c r="I623" t="inlineStr"/>
      <c r="J623" t="inlineStr"/>
      <c r="K623" t="inlineStr"/>
      <c r="L623" t="inlineStr"/>
      <c r="M623" t="inlineStr"/>
      <c r="N623" t="n">
        <v>0</v>
      </c>
      <c r="O623" t="inlineStr"/>
      <c r="P623" t="inlineStr"/>
      <c r="Q623" t="inlineStr"/>
      <c r="R623" t="inlineStr"/>
      <c r="S623" t="inlineStr"/>
      <c r="T623" t="n">
        <v>0</v>
      </c>
      <c r="U623" t="n">
        <v>500000000</v>
      </c>
      <c r="V623" t="inlineStr"/>
      <c r="W623" t="inlineStr">
        <is>
          <t>déterminé</t>
        </is>
      </c>
    </row>
    <row r="624" ht="15" customHeight="1">
      <c r="A624" s="150" t="inlineStr">
        <is>
          <t>PAT et CGA</t>
        </is>
      </c>
      <c r="B624" t="inlineStr">
        <is>
          <t>Autres industries</t>
        </is>
      </c>
      <c r="C624" t="inlineStr">
        <is>
          <t>Viande chevaline</t>
        </is>
      </c>
      <c r="D624" t="inlineStr">
        <is>
          <t>France</t>
        </is>
      </c>
      <c r="E624" t="inlineStr">
        <is>
          <t>2023</t>
        </is>
      </c>
      <c r="F624" t="inlineStr">
        <is>
          <t>kt</t>
        </is>
      </c>
      <c r="G624" t="inlineStr"/>
      <c r="H624" t="inlineStr"/>
      <c r="I624" t="inlineStr"/>
      <c r="J624" t="inlineStr"/>
      <c r="K624" t="inlineStr"/>
      <c r="L624" t="inlineStr"/>
      <c r="M624" t="inlineStr"/>
      <c r="N624" t="n">
        <v>0.01</v>
      </c>
      <c r="O624" t="inlineStr"/>
      <c r="P624" t="inlineStr"/>
      <c r="Q624" t="inlineStr"/>
      <c r="R624" t="inlineStr"/>
      <c r="S624" t="inlineStr"/>
      <c r="T624" t="n">
        <v>0</v>
      </c>
      <c r="U624" t="n">
        <v>500000000</v>
      </c>
      <c r="V624" t="inlineStr"/>
      <c r="W624" t="inlineStr">
        <is>
          <t>déterminé</t>
        </is>
      </c>
    </row>
    <row r="625" ht="15" customHeight="1">
      <c r="A625" s="150" t="inlineStr">
        <is>
          <t>PAT et CGA</t>
        </is>
      </c>
      <c r="B625" t="inlineStr">
        <is>
          <t>Autres usages (ou usages inconnus)</t>
        </is>
      </c>
      <c r="C625" t="inlineStr">
        <is>
          <t>Viande chevaline</t>
        </is>
      </c>
      <c r="D625" t="inlineStr">
        <is>
          <t>France</t>
        </is>
      </c>
      <c r="E625" t="inlineStr">
        <is>
          <t>2023</t>
        </is>
      </c>
      <c r="F625" t="inlineStr">
        <is>
          <t>kt</t>
        </is>
      </c>
      <c r="G625" t="inlineStr"/>
      <c r="H625" t="inlineStr"/>
      <c r="I625" t="inlineStr"/>
      <c r="J625" t="inlineStr"/>
      <c r="K625" t="inlineStr"/>
      <c r="L625" t="inlineStr"/>
      <c r="M625" t="inlineStr"/>
      <c r="N625" t="n">
        <v>0</v>
      </c>
      <c r="O625" t="inlineStr"/>
      <c r="P625" t="inlineStr"/>
      <c r="Q625" t="inlineStr"/>
      <c r="R625" t="inlineStr"/>
      <c r="S625" t="inlineStr"/>
      <c r="T625" t="n">
        <v>0</v>
      </c>
      <c r="U625" t="n">
        <v>500000000</v>
      </c>
      <c r="V625" t="inlineStr"/>
      <c r="W625" t="inlineStr">
        <is>
          <t>déterminé</t>
        </is>
      </c>
    </row>
    <row r="626" ht="15" customHeight="1">
      <c r="A626" s="150" t="inlineStr">
        <is>
          <t>PAT et CGA</t>
        </is>
      </c>
      <c r="B626" t="inlineStr">
        <is>
          <t>Export</t>
        </is>
      </c>
      <c r="C626" t="inlineStr">
        <is>
          <t>Viande chevaline</t>
        </is>
      </c>
      <c r="D626" t="inlineStr">
        <is>
          <t>France</t>
        </is>
      </c>
      <c r="E626" t="inlineStr">
        <is>
          <t>2023</t>
        </is>
      </c>
      <c r="F626" t="inlineStr">
        <is>
          <t>kt</t>
        </is>
      </c>
      <c r="G626" t="inlineStr"/>
      <c r="H626" t="inlineStr"/>
      <c r="I626" t="inlineStr"/>
      <c r="J626" t="inlineStr"/>
      <c r="K626" t="inlineStr"/>
      <c r="L626" t="inlineStr"/>
      <c r="M626" t="inlineStr"/>
      <c r="N626" t="n">
        <v>0.21</v>
      </c>
      <c r="O626" t="inlineStr"/>
      <c r="P626" t="inlineStr"/>
      <c r="Q626" t="inlineStr"/>
      <c r="R626" t="inlineStr"/>
      <c r="S626" t="inlineStr"/>
      <c r="T626" t="n">
        <v>0</v>
      </c>
      <c r="U626" t="n">
        <v>500000000</v>
      </c>
      <c r="V626" t="inlineStr"/>
      <c r="W626" t="inlineStr">
        <is>
          <t>déterminé</t>
        </is>
      </c>
    </row>
    <row r="627" ht="15" customHeight="1">
      <c r="A627" s="150" t="inlineStr">
        <is>
          <t>PAT et CGA</t>
        </is>
      </c>
      <c r="B627" t="inlineStr">
        <is>
          <t>Autres IAA</t>
        </is>
      </c>
      <c r="C627" t="inlineStr">
        <is>
          <t>Viande chevaline</t>
        </is>
      </c>
      <c r="D627" t="inlineStr">
        <is>
          <t>France</t>
        </is>
      </c>
      <c r="E627" t="inlineStr">
        <is>
          <t>2023</t>
        </is>
      </c>
      <c r="F627" t="inlineStr">
        <is>
          <t>kt</t>
        </is>
      </c>
      <c r="G627" t="inlineStr"/>
      <c r="H627" t="inlineStr"/>
      <c r="I627" t="inlineStr"/>
      <c r="J627" t="inlineStr"/>
      <c r="K627" t="inlineStr"/>
      <c r="L627" t="inlineStr"/>
      <c r="M627" t="inlineStr"/>
      <c r="N627" t="n">
        <v>0.01</v>
      </c>
      <c r="O627" t="inlineStr"/>
      <c r="P627" t="inlineStr"/>
      <c r="Q627" t="inlineStr"/>
      <c r="R627" t="inlineStr"/>
      <c r="S627" t="inlineStr"/>
      <c r="T627" t="n">
        <v>0</v>
      </c>
      <c r="U627" t="n">
        <v>500000000</v>
      </c>
      <c r="V627" t="inlineStr"/>
      <c r="W627" t="inlineStr">
        <is>
          <t>déterminé</t>
        </is>
      </c>
    </row>
    <row r="628" ht="15" customHeight="1">
      <c r="A628" s="150" t="inlineStr">
        <is>
          <t>PAT et CGA</t>
        </is>
      </c>
      <c r="B628" t="inlineStr">
        <is>
          <t>Alimentation humaine</t>
        </is>
      </c>
      <c r="C628" t="inlineStr">
        <is>
          <t>Viande chevaline</t>
        </is>
      </c>
      <c r="D628" t="inlineStr">
        <is>
          <t>France</t>
        </is>
      </c>
      <c r="E628" t="inlineStr">
        <is>
          <t>2023</t>
        </is>
      </c>
      <c r="F628" t="inlineStr">
        <is>
          <t>kt</t>
        </is>
      </c>
      <c r="G628" t="inlineStr"/>
      <c r="H628" t="inlineStr"/>
      <c r="I628" t="inlineStr"/>
      <c r="J628" t="inlineStr"/>
      <c r="K628" t="inlineStr"/>
      <c r="L628" t="inlineStr"/>
      <c r="M628" t="inlineStr"/>
      <c r="N628" t="n">
        <v>0.01</v>
      </c>
      <c r="O628" t="inlineStr"/>
      <c r="P628" t="inlineStr"/>
      <c r="Q628" t="inlineStr"/>
      <c r="R628" t="inlineStr"/>
      <c r="S628" t="inlineStr"/>
      <c r="T628" t="n">
        <v>0</v>
      </c>
      <c r="U628" t="n">
        <v>500000000</v>
      </c>
      <c r="V628" t="inlineStr"/>
      <c r="W628" t="inlineStr">
        <is>
          <t>déterminé</t>
        </is>
      </c>
    </row>
    <row r="629" ht="15" customHeight="1">
      <c r="A629" s="150" t="inlineStr">
        <is>
          <t>PAT et CGA</t>
        </is>
      </c>
      <c r="B629" t="inlineStr">
        <is>
          <t>Usages alimentaires</t>
        </is>
      </c>
      <c r="C629" t="inlineStr">
        <is>
          <t>Viande chevaline</t>
        </is>
      </c>
      <c r="D629" t="inlineStr">
        <is>
          <t>France</t>
        </is>
      </c>
      <c r="E629" t="inlineStr">
        <is>
          <t>2023</t>
        </is>
      </c>
      <c r="F629" t="inlineStr">
        <is>
          <t>kt</t>
        </is>
      </c>
      <c r="G629" t="inlineStr"/>
      <c r="H629" t="inlineStr"/>
      <c r="I629" t="inlineStr"/>
      <c r="J629" t="inlineStr"/>
      <c r="K629" t="inlineStr"/>
      <c r="L629" t="inlineStr"/>
      <c r="M629" t="inlineStr"/>
      <c r="N629" t="n">
        <v>0.07000000000000001</v>
      </c>
      <c r="O629" t="inlineStr"/>
      <c r="P629" t="inlineStr"/>
      <c r="Q629" t="inlineStr"/>
      <c r="R629" t="inlineStr"/>
      <c r="S629" t="inlineStr"/>
      <c r="T629" t="n">
        <v>0</v>
      </c>
      <c r="U629" t="n">
        <v>500000000</v>
      </c>
      <c r="V629" t="inlineStr"/>
      <c r="W629" t="inlineStr">
        <is>
          <t>déterminé</t>
        </is>
      </c>
    </row>
    <row r="630" ht="15" customHeight="1">
      <c r="A630" s="150" t="inlineStr">
        <is>
          <t>PAT et CGA</t>
        </is>
      </c>
      <c r="B630" t="inlineStr">
        <is>
          <t>Alimentation animale</t>
        </is>
      </c>
      <c r="C630" t="inlineStr">
        <is>
          <t>Viande chevaline</t>
        </is>
      </c>
      <c r="D630" t="inlineStr">
        <is>
          <t>France</t>
        </is>
      </c>
      <c r="E630" t="inlineStr">
        <is>
          <t>2023</t>
        </is>
      </c>
      <c r="F630" t="inlineStr">
        <is>
          <t>kt</t>
        </is>
      </c>
      <c r="G630" t="inlineStr"/>
      <c r="H630" t="inlineStr"/>
      <c r="I630" t="inlineStr"/>
      <c r="J630" t="inlineStr"/>
      <c r="K630" t="inlineStr"/>
      <c r="L630" t="inlineStr"/>
      <c r="M630" t="inlineStr"/>
      <c r="N630" t="n">
        <v>0.06</v>
      </c>
      <c r="O630" t="inlineStr"/>
      <c r="P630" t="inlineStr"/>
      <c r="Q630" t="inlineStr"/>
      <c r="R630" t="inlineStr"/>
      <c r="S630" t="inlineStr"/>
      <c r="T630" t="n">
        <v>0</v>
      </c>
      <c r="U630" t="n">
        <v>500000000</v>
      </c>
      <c r="V630" t="inlineStr"/>
      <c r="W630" t="inlineStr">
        <is>
          <t>déterminé</t>
        </is>
      </c>
    </row>
    <row r="631" ht="15" customHeight="1">
      <c r="A631" s="150" t="inlineStr">
        <is>
          <t>PAT et CGA</t>
        </is>
      </c>
      <c r="B631" t="inlineStr">
        <is>
          <t>Débouchés</t>
        </is>
      </c>
      <c r="C631" t="inlineStr">
        <is>
          <t>Viande chevaline</t>
        </is>
      </c>
      <c r="D631" t="inlineStr">
        <is>
          <t>France</t>
        </is>
      </c>
      <c r="E631" t="inlineStr">
        <is>
          <t>2023</t>
        </is>
      </c>
      <c r="F631" t="inlineStr">
        <is>
          <t>kt</t>
        </is>
      </c>
      <c r="G631" t="inlineStr"/>
      <c r="H631" t="inlineStr"/>
      <c r="I631" t="inlineStr"/>
      <c r="J631" t="inlineStr"/>
      <c r="K631" t="inlineStr"/>
      <c r="L631" t="inlineStr"/>
      <c r="M631" t="inlineStr"/>
      <c r="N631" t="n">
        <v>0.09</v>
      </c>
      <c r="O631" t="inlineStr"/>
      <c r="P631" t="inlineStr"/>
      <c r="Q631" t="inlineStr"/>
      <c r="R631" t="inlineStr"/>
      <c r="S631" t="inlineStr"/>
      <c r="T631" t="n">
        <v>0</v>
      </c>
      <c r="U631" t="n">
        <v>500000000</v>
      </c>
      <c r="V631" t="inlineStr"/>
      <c r="W631" t="inlineStr">
        <is>
          <t>déterminé</t>
        </is>
      </c>
    </row>
    <row r="632" ht="15" customHeight="1">
      <c r="A632" s="150" t="inlineStr">
        <is>
          <t>PAT et CGA</t>
        </is>
      </c>
      <c r="B632" t="inlineStr">
        <is>
          <t>Usages non-alimentaires</t>
        </is>
      </c>
      <c r="C632" t="inlineStr">
        <is>
          <t>Viande chevaline</t>
        </is>
      </c>
      <c r="D632" t="inlineStr">
        <is>
          <t>France</t>
        </is>
      </c>
      <c r="E632" t="inlineStr">
        <is>
          <t>2023</t>
        </is>
      </c>
      <c r="F632" t="inlineStr">
        <is>
          <t>kt</t>
        </is>
      </c>
      <c r="G632" t="inlineStr"/>
      <c r="H632" t="inlineStr"/>
      <c r="I632" t="inlineStr"/>
      <c r="J632" t="inlineStr"/>
      <c r="K632" t="inlineStr"/>
      <c r="L632" t="inlineStr"/>
      <c r="M632" t="inlineStr"/>
      <c r="N632" t="n">
        <v>0.02</v>
      </c>
      <c r="O632" t="inlineStr"/>
      <c r="P632" t="inlineStr"/>
      <c r="Q632" t="inlineStr"/>
      <c r="R632" t="inlineStr"/>
      <c r="S632" t="inlineStr"/>
      <c r="T632" t="n">
        <v>0</v>
      </c>
      <c r="U632" t="n">
        <v>500000000</v>
      </c>
      <c r="V632" t="inlineStr"/>
      <c r="W632" t="inlineStr">
        <is>
          <t>déterminé</t>
        </is>
      </c>
    </row>
    <row r="633" ht="15" customHeight="1">
      <c r="A633" s="150" t="inlineStr">
        <is>
          <t>Protéines animales transformées</t>
        </is>
      </c>
      <c r="B633" t="inlineStr">
        <is>
          <t>Charcuterie industrielle</t>
        </is>
      </c>
      <c r="C633" t="inlineStr">
        <is>
          <t>Viande chevaline</t>
        </is>
      </c>
      <c r="D633" t="inlineStr">
        <is>
          <t>France</t>
        </is>
      </c>
      <c r="E633" t="inlineStr">
        <is>
          <t>2023</t>
        </is>
      </c>
      <c r="F633" t="inlineStr">
        <is>
          <t>kt</t>
        </is>
      </c>
      <c r="G633" t="inlineStr"/>
      <c r="H633" t="inlineStr"/>
      <c r="I633" t="inlineStr"/>
      <c r="J633" t="inlineStr"/>
      <c r="K633" t="inlineStr"/>
      <c r="L633" t="inlineStr"/>
      <c r="M633" t="inlineStr"/>
      <c r="N633" t="n">
        <v>0</v>
      </c>
      <c r="O633" t="n">
        <v>0</v>
      </c>
      <c r="P633" t="n">
        <v>0</v>
      </c>
      <c r="Q633" t="inlineStr"/>
      <c r="R633" t="inlineStr"/>
      <c r="S633" t="inlineStr"/>
      <c r="T633" t="n">
        <v>0</v>
      </c>
      <c r="U633" t="n">
        <v>500000000</v>
      </c>
      <c r="V633" t="inlineStr"/>
      <c r="W633" t="inlineStr">
        <is>
          <t>libre</t>
        </is>
      </c>
    </row>
    <row r="634" ht="15" customHeight="1">
      <c r="A634" s="150" t="inlineStr">
        <is>
          <t>Protéines animales transformées</t>
        </is>
      </c>
      <c r="B634" t="inlineStr">
        <is>
          <t>Fabrication de plats préparés</t>
        </is>
      </c>
      <c r="C634" t="inlineStr">
        <is>
          <t>Viande chevaline</t>
        </is>
      </c>
      <c r="D634" t="inlineStr">
        <is>
          <t>France</t>
        </is>
      </c>
      <c r="E634" t="inlineStr">
        <is>
          <t>2023</t>
        </is>
      </c>
      <c r="F634" t="inlineStr">
        <is>
          <t>kt</t>
        </is>
      </c>
      <c r="G634" t="inlineStr"/>
      <c r="H634" t="inlineStr"/>
      <c r="I634" t="inlineStr"/>
      <c r="J634" t="inlineStr"/>
      <c r="K634" t="inlineStr"/>
      <c r="L634" t="inlineStr"/>
      <c r="M634" t="inlineStr"/>
      <c r="N634" t="n">
        <v>0</v>
      </c>
      <c r="O634" t="n">
        <v>0</v>
      </c>
      <c r="P634" t="n">
        <v>0</v>
      </c>
      <c r="Q634" t="inlineStr"/>
      <c r="R634" t="inlineStr"/>
      <c r="S634" t="inlineStr"/>
      <c r="T634" t="n">
        <v>0</v>
      </c>
      <c r="U634" t="n">
        <v>500000000</v>
      </c>
      <c r="V634" t="inlineStr"/>
      <c r="W634" t="inlineStr">
        <is>
          <t>libre</t>
        </is>
      </c>
    </row>
    <row r="635" ht="15" customHeight="1">
      <c r="A635" s="150" t="inlineStr">
        <is>
          <t>Protéines animales transformées</t>
        </is>
      </c>
      <c r="B635" t="inlineStr">
        <is>
          <t>Alimentation animale rente</t>
        </is>
      </c>
      <c r="C635" t="inlineStr">
        <is>
          <t>Viande chevaline</t>
        </is>
      </c>
      <c r="D635" t="inlineStr">
        <is>
          <t>France</t>
        </is>
      </c>
      <c r="E635" t="inlineStr">
        <is>
          <t>2023</t>
        </is>
      </c>
      <c r="F635" t="inlineStr">
        <is>
          <t>kt</t>
        </is>
      </c>
      <c r="G635" t="inlineStr">
        <is>
          <t>Valorisation des PAT en alimentation animale rente = 0 kt (SIFCO)</t>
        </is>
      </c>
      <c r="H635" t="inlineStr">
        <is>
          <t>SIFCO</t>
        </is>
      </c>
      <c r="I635" t="inlineStr">
        <is>
          <t>Statistique comprenant également les autres espèces ainsi que les exportations = extrapolation à partir de la production de C3 de chaque espèce et des exportations tous débouchés confondus</t>
        </is>
      </c>
      <c r="J635" t="inlineStr">
        <is>
          <t>Volume</t>
        </is>
      </c>
      <c r="K635" t="inlineStr">
        <is>
          <t>Valorisation des PAT en alimentation animale rente</t>
        </is>
      </c>
      <c r="L635" t="inlineStr">
        <is>
          <t>Coproduits - SIFCO</t>
        </is>
      </c>
      <c r="M635" t="inlineStr">
        <is>
          <t>Très faible</t>
        </is>
      </c>
      <c r="N635" t="n">
        <v>0</v>
      </c>
      <c r="O635" t="inlineStr"/>
      <c r="P635" t="inlineStr"/>
      <c r="Q635" t="n">
        <v>0</v>
      </c>
      <c r="R635" t="n">
        <v>0</v>
      </c>
      <c r="S635" t="n">
        <v>0.1</v>
      </c>
      <c r="T635" t="n">
        <v>0</v>
      </c>
      <c r="U635" t="n">
        <v>500000000</v>
      </c>
      <c r="V635" t="n">
        <v>0</v>
      </c>
      <c r="W635" t="inlineStr">
        <is>
          <t>mesuré</t>
        </is>
      </c>
    </row>
    <row r="636" ht="15" customHeight="1">
      <c r="A636" s="150" t="inlineStr">
        <is>
          <t>Protéines animales transformées</t>
        </is>
      </c>
      <c r="B636" t="inlineStr">
        <is>
          <t>Petfood</t>
        </is>
      </c>
      <c r="C636" t="inlineStr">
        <is>
          <t>Viande chevaline</t>
        </is>
      </c>
      <c r="D636" t="inlineStr">
        <is>
          <t>France</t>
        </is>
      </c>
      <c r="E636" t="inlineStr">
        <is>
          <t>2023</t>
        </is>
      </c>
      <c r="F636" t="inlineStr">
        <is>
          <t>kt</t>
        </is>
      </c>
      <c r="G636" t="inlineStr">
        <is>
          <t>Valorisation des PAT en petfood = 0 kt (SIFCO)</t>
        </is>
      </c>
      <c r="H636" t="inlineStr">
        <is>
          <t>SIFCO</t>
        </is>
      </c>
      <c r="I636" t="inlineStr">
        <is>
          <t>Statistique comprenant également les autres espèces ainsi que les exportations = extrapolation à partir de la production de C3 de chaque espèce et des exportations tous débouchés confondus</t>
        </is>
      </c>
      <c r="J636" t="inlineStr">
        <is>
          <t>Volume</t>
        </is>
      </c>
      <c r="K636" t="inlineStr">
        <is>
          <t>Valorisation des PAT en petfood</t>
        </is>
      </c>
      <c r="L636" t="inlineStr">
        <is>
          <t>Coproduits - SIFCO</t>
        </is>
      </c>
      <c r="M636" t="inlineStr">
        <is>
          <t>Très faible</t>
        </is>
      </c>
      <c r="N636" t="n">
        <v>0.05</v>
      </c>
      <c r="O636" t="inlineStr"/>
      <c r="P636" t="inlineStr"/>
      <c r="Q636" t="n">
        <v>0.05</v>
      </c>
      <c r="R636" t="n">
        <v>0</v>
      </c>
      <c r="S636" t="n">
        <v>0.1</v>
      </c>
      <c r="T636" t="n">
        <v>0</v>
      </c>
      <c r="U636" t="n">
        <v>500000000</v>
      </c>
      <c r="V636" t="n">
        <v>0</v>
      </c>
      <c r="W636" t="inlineStr">
        <is>
          <t>mesuré</t>
        </is>
      </c>
    </row>
    <row r="637" ht="15" customHeight="1">
      <c r="A637" s="150" t="inlineStr">
        <is>
          <t>Protéines animales transformées</t>
        </is>
      </c>
      <c r="B637" t="inlineStr">
        <is>
          <t>Aquaculture</t>
        </is>
      </c>
      <c r="C637" t="inlineStr">
        <is>
          <t>Viande chevaline</t>
        </is>
      </c>
      <c r="D637" t="inlineStr">
        <is>
          <t>France</t>
        </is>
      </c>
      <c r="E637" t="inlineStr">
        <is>
          <t>2023</t>
        </is>
      </c>
      <c r="F637" t="inlineStr">
        <is>
          <t>kt</t>
        </is>
      </c>
      <c r="G637" t="inlineStr">
        <is>
          <t>Valorisation des PAT en aquaculture = 0 kt (SIFCO)</t>
        </is>
      </c>
      <c r="H637" t="inlineStr">
        <is>
          <t>SIFCO</t>
        </is>
      </c>
      <c r="I637" t="inlineStr">
        <is>
          <t>Statistique comprenant également les autres espèces ainsi que les exportations = extrapolation à partir de la production de C3 de chaque espèce et des exportations tous débouchés confondus</t>
        </is>
      </c>
      <c r="J637" t="inlineStr">
        <is>
          <t>Volume</t>
        </is>
      </c>
      <c r="K637" t="inlineStr">
        <is>
          <t>Valorisation des PAT en aquaculture</t>
        </is>
      </c>
      <c r="L637" t="inlineStr">
        <is>
          <t>Coproduits - SIFCO</t>
        </is>
      </c>
      <c r="M637" t="inlineStr">
        <is>
          <t>Très faible</t>
        </is>
      </c>
      <c r="N637" t="n">
        <v>0</v>
      </c>
      <c r="O637" t="inlineStr"/>
      <c r="P637" t="inlineStr"/>
      <c r="Q637" t="n">
        <v>0</v>
      </c>
      <c r="R637" t="n">
        <v>0</v>
      </c>
      <c r="S637" t="n">
        <v>0.1</v>
      </c>
      <c r="T637" t="n">
        <v>0</v>
      </c>
      <c r="U637" t="n">
        <v>500000000</v>
      </c>
      <c r="V637" t="n">
        <v>0</v>
      </c>
      <c r="W637" t="inlineStr">
        <is>
          <t>mesuré</t>
        </is>
      </c>
    </row>
    <row r="638" ht="15" customHeight="1">
      <c r="A638" s="150" t="inlineStr">
        <is>
          <t>Protéines animales transformées</t>
        </is>
      </c>
      <c r="B638" t="inlineStr">
        <is>
          <t>Energie</t>
        </is>
      </c>
      <c r="C638" t="inlineStr">
        <is>
          <t>Viande chevaline</t>
        </is>
      </c>
      <c r="D638" t="inlineStr">
        <is>
          <t>France</t>
        </is>
      </c>
      <c r="E638" t="inlineStr">
        <is>
          <t>2023</t>
        </is>
      </c>
      <c r="F638" t="inlineStr">
        <is>
          <t>kt</t>
        </is>
      </c>
      <c r="G638" t="inlineStr">
        <is>
          <t>Valorisation des PAT en énergie = 0 kt (SIFCO)</t>
        </is>
      </c>
      <c r="H638" t="inlineStr">
        <is>
          <t>SIFCO</t>
        </is>
      </c>
      <c r="I638" t="inlineStr">
        <is>
          <t>Statistique comprenant également les autres espèces ainsi que les exportations = extrapolation à partir de la production de C3 de chaque espèce et des exportations tous débouchés confondus</t>
        </is>
      </c>
      <c r="J638" t="inlineStr">
        <is>
          <t>Volume</t>
        </is>
      </c>
      <c r="K638" t="inlineStr">
        <is>
          <t>Valorisation des PAT en énergie</t>
        </is>
      </c>
      <c r="L638" t="inlineStr">
        <is>
          <t>Coproduits - SIFCO</t>
        </is>
      </c>
      <c r="M638" t="inlineStr">
        <is>
          <t>Très faible</t>
        </is>
      </c>
      <c r="N638" t="n">
        <v>0</v>
      </c>
      <c r="O638" t="inlineStr"/>
      <c r="P638" t="inlineStr"/>
      <c r="Q638" t="n">
        <v>0</v>
      </c>
      <c r="R638" t="n">
        <v>0</v>
      </c>
      <c r="S638" t="n">
        <v>0.1</v>
      </c>
      <c r="T638" t="n">
        <v>0</v>
      </c>
      <c r="U638" t="n">
        <v>500000000</v>
      </c>
      <c r="V638" t="n">
        <v>0</v>
      </c>
      <c r="W638" t="inlineStr">
        <is>
          <t>mesuré</t>
        </is>
      </c>
    </row>
    <row r="639" ht="15" customHeight="1">
      <c r="A639" s="150" t="inlineStr">
        <is>
          <t>Protéines animales transformées</t>
        </is>
      </c>
      <c r="B639" t="inlineStr">
        <is>
          <t>Fertilisation</t>
        </is>
      </c>
      <c r="C639" t="inlineStr">
        <is>
          <t>Viande chevaline</t>
        </is>
      </c>
      <c r="D639" t="inlineStr">
        <is>
          <t>France</t>
        </is>
      </c>
      <c r="E639" t="inlineStr">
        <is>
          <t>2023</t>
        </is>
      </c>
      <c r="F639" t="inlineStr">
        <is>
          <t>kt</t>
        </is>
      </c>
      <c r="G639" t="inlineStr">
        <is>
          <t>Valorisation des PAT en fertilisation = 0 kt (SIFCO)</t>
        </is>
      </c>
      <c r="H639" t="inlineStr">
        <is>
          <t>SIFCO</t>
        </is>
      </c>
      <c r="I639" t="inlineStr">
        <is>
          <t>Statistique comprenant également les autres espèces ainsi que les exportations = extrapolation à partir de la production de C3 de chaque espèce et des exportations tous débouchés confondus</t>
        </is>
      </c>
      <c r="J639" t="inlineStr">
        <is>
          <t>Volume</t>
        </is>
      </c>
      <c r="K639" t="inlineStr">
        <is>
          <t>Valorisation des PAT en fertilisation</t>
        </is>
      </c>
      <c r="L639" t="inlineStr">
        <is>
          <t>Coproduits - SIFCO</t>
        </is>
      </c>
      <c r="M639" t="inlineStr">
        <is>
          <t>Très faible</t>
        </is>
      </c>
      <c r="N639" t="n">
        <v>0</v>
      </c>
      <c r="O639" t="inlineStr"/>
      <c r="P639" t="inlineStr"/>
      <c r="Q639" t="n">
        <v>0</v>
      </c>
      <c r="R639" t="n">
        <v>0</v>
      </c>
      <c r="S639" t="n">
        <v>0.1</v>
      </c>
      <c r="T639" t="n">
        <v>0</v>
      </c>
      <c r="U639" t="n">
        <v>500000000</v>
      </c>
      <c r="V639" t="n">
        <v>0</v>
      </c>
      <c r="W639" t="inlineStr">
        <is>
          <t>mesuré</t>
        </is>
      </c>
    </row>
    <row r="640" ht="15" customHeight="1">
      <c r="A640" s="150" t="inlineStr">
        <is>
          <t>Protéines animales transformées</t>
        </is>
      </c>
      <c r="B640" t="inlineStr">
        <is>
          <t>Autres industries</t>
        </is>
      </c>
      <c r="C640" t="inlineStr">
        <is>
          <t>Viande chevaline</t>
        </is>
      </c>
      <c r="D640" t="inlineStr">
        <is>
          <t>France</t>
        </is>
      </c>
      <c r="E640" t="inlineStr">
        <is>
          <t>2023</t>
        </is>
      </c>
      <c r="F640" t="inlineStr">
        <is>
          <t>kt</t>
        </is>
      </c>
      <c r="G640" t="inlineStr">
        <is>
          <t>Valorisation des PAT par les autres industries = 0 kt (SIFCO)</t>
        </is>
      </c>
      <c r="H640" t="inlineStr">
        <is>
          <t>SIFCO</t>
        </is>
      </c>
      <c r="I640" t="inlineStr">
        <is>
          <t>Statistique comprenant également les autres espèces ainsi que les exportations = extrapolation à partir de la production de C3 de chaque espèce et des exportations tous débouchés confondus</t>
        </is>
      </c>
      <c r="J640" t="inlineStr">
        <is>
          <t>Volume</t>
        </is>
      </c>
      <c r="K640" t="inlineStr">
        <is>
          <t>Valorisation des PAT par les autres industries</t>
        </is>
      </c>
      <c r="L640" t="inlineStr">
        <is>
          <t>Coproduits - SIFCO</t>
        </is>
      </c>
      <c r="M640" t="inlineStr">
        <is>
          <t>Très faible</t>
        </is>
      </c>
      <c r="N640" t="n">
        <v>0</v>
      </c>
      <c r="O640" t="inlineStr"/>
      <c r="P640" t="inlineStr"/>
      <c r="Q640" t="n">
        <v>0</v>
      </c>
      <c r="R640" t="n">
        <v>0</v>
      </c>
      <c r="S640" t="n">
        <v>0.1</v>
      </c>
      <c r="T640" t="n">
        <v>0</v>
      </c>
      <c r="U640" t="n">
        <v>500000000</v>
      </c>
      <c r="V640" t="n">
        <v>0</v>
      </c>
      <c r="W640" t="inlineStr">
        <is>
          <t>mesuré</t>
        </is>
      </c>
    </row>
    <row r="641" ht="15" customHeight="1">
      <c r="A641" s="150" t="inlineStr">
        <is>
          <t>Protéines animales transformées</t>
        </is>
      </c>
      <c r="B641" t="inlineStr">
        <is>
          <t>Autres usages (ou usages inconnus)</t>
        </is>
      </c>
      <c r="C641" t="inlineStr">
        <is>
          <t>Viande chevaline</t>
        </is>
      </c>
      <c r="D641" t="inlineStr">
        <is>
          <t>France</t>
        </is>
      </c>
      <c r="E641" t="inlineStr">
        <is>
          <t>2023</t>
        </is>
      </c>
      <c r="F641" t="inlineStr">
        <is>
          <t>kt</t>
        </is>
      </c>
      <c r="G641" t="inlineStr">
        <is>
          <t>Valorisation des PAT pour d'autres usages = 0 kt (SIFCO)</t>
        </is>
      </c>
      <c r="H641" t="inlineStr">
        <is>
          <t>SIFCO</t>
        </is>
      </c>
      <c r="I641" t="inlineStr">
        <is>
          <t>Statistique comprenant également les autres espèces ainsi que les exportations = extrapolation à partir de la production de C3 de chaque espèce et des exportations tous débouchés confondus</t>
        </is>
      </c>
      <c r="J641" t="inlineStr">
        <is>
          <t>Volume</t>
        </is>
      </c>
      <c r="K641" t="inlineStr">
        <is>
          <t>Valorisation des PAT pour d'autres usages</t>
        </is>
      </c>
      <c r="L641" t="inlineStr">
        <is>
          <t>Coproduits - SIFCO</t>
        </is>
      </c>
      <c r="M641" t="inlineStr">
        <is>
          <t>Très faible</t>
        </is>
      </c>
      <c r="N641" t="n">
        <v>0</v>
      </c>
      <c r="O641" t="inlineStr"/>
      <c r="P641" t="inlineStr"/>
      <c r="Q641" t="n">
        <v>0</v>
      </c>
      <c r="R641" t="n">
        <v>0</v>
      </c>
      <c r="S641" t="n">
        <v>0.1</v>
      </c>
      <c r="T641" t="n">
        <v>0</v>
      </c>
      <c r="U641" t="n">
        <v>500000000</v>
      </c>
      <c r="V641" t="n">
        <v>0</v>
      </c>
      <c r="W641" t="inlineStr">
        <is>
          <t>mesuré</t>
        </is>
      </c>
    </row>
    <row r="642" ht="15" customHeight="1">
      <c r="A642" s="150" t="inlineStr">
        <is>
          <t>Protéines animales transformées</t>
        </is>
      </c>
      <c r="B642" t="inlineStr">
        <is>
          <t>Export</t>
        </is>
      </c>
      <c r="C642" t="inlineStr">
        <is>
          <t>Viande chevaline</t>
        </is>
      </c>
      <c r="D642" t="inlineStr">
        <is>
          <t>France</t>
        </is>
      </c>
      <c r="E642" t="inlineStr">
        <is>
          <t>2023</t>
        </is>
      </c>
      <c r="F642" t="inlineStr">
        <is>
          <t>kt</t>
        </is>
      </c>
      <c r="G642" t="inlineStr">
        <is>
          <t>Part de PAT exportées = 66 % (SIFCO)</t>
        </is>
      </c>
      <c r="H642" t="inlineStr">
        <is>
          <t>SIFCO</t>
        </is>
      </c>
      <c r="I642" t="inlineStr">
        <is>
          <t>Extrapolation à partir des exportations tous débouchés confondus</t>
        </is>
      </c>
      <c r="J642" t="inlineStr">
        <is>
          <t>Répartition</t>
        </is>
      </c>
      <c r="K642" t="inlineStr">
        <is>
          <t>Part de PAT exportées</t>
        </is>
      </c>
      <c r="L642" t="inlineStr">
        <is>
          <t>Coproduits - SIFCO</t>
        </is>
      </c>
      <c r="M642" t="inlineStr">
        <is>
          <t>Très faible</t>
        </is>
      </c>
      <c r="N642" t="n">
        <v>0.13</v>
      </c>
      <c r="O642" t="inlineStr"/>
      <c r="P642" t="inlineStr"/>
      <c r="Q642" t="inlineStr"/>
      <c r="R642" t="inlineStr"/>
      <c r="S642" t="inlineStr"/>
      <c r="T642" t="n">
        <v>0</v>
      </c>
      <c r="U642" t="n">
        <v>500000000</v>
      </c>
      <c r="V642" t="inlineStr"/>
      <c r="W642" t="inlineStr">
        <is>
          <t>déterminé</t>
        </is>
      </c>
    </row>
    <row r="643" ht="15" customHeight="1">
      <c r="A643" s="150" t="inlineStr">
        <is>
          <t>Protéines animales transformées</t>
        </is>
      </c>
      <c r="B643" t="inlineStr">
        <is>
          <t>Autres IAA</t>
        </is>
      </c>
      <c r="C643" t="inlineStr">
        <is>
          <t>Viande chevaline</t>
        </is>
      </c>
      <c r="D643" t="inlineStr">
        <is>
          <t>France</t>
        </is>
      </c>
      <c r="E643" t="inlineStr">
        <is>
          <t>2023</t>
        </is>
      </c>
      <c r="F643" t="inlineStr">
        <is>
          <t>kt</t>
        </is>
      </c>
      <c r="G643" t="inlineStr">
        <is>
          <t>Valorisation des PAT par les autres IAA = 0 kt (SIFCO)</t>
        </is>
      </c>
      <c r="H643" t="inlineStr">
        <is>
          <t>SIFCO</t>
        </is>
      </c>
      <c r="I643" t="inlineStr">
        <is>
          <t>Statistique comprenant également les autres espèces ainsi que les exportations = extrapolation à partir de la production de C3 de chaque espèce et des exportations tous débouchés confondus</t>
        </is>
      </c>
      <c r="J643" t="inlineStr">
        <is>
          <t>Volume</t>
        </is>
      </c>
      <c r="K643" t="inlineStr">
        <is>
          <t>Valorisation des PAT par les autres IAA</t>
        </is>
      </c>
      <c r="L643" t="inlineStr">
        <is>
          <t>Coproduits - SIFCO</t>
        </is>
      </c>
      <c r="M643" t="inlineStr">
        <is>
          <t>Très faible</t>
        </is>
      </c>
      <c r="N643" t="n">
        <v>0</v>
      </c>
      <c r="O643" t="inlineStr"/>
      <c r="P643" t="inlineStr"/>
      <c r="Q643" t="n">
        <v>0</v>
      </c>
      <c r="R643" t="n">
        <v>0</v>
      </c>
      <c r="S643" t="n">
        <v>0.1</v>
      </c>
      <c r="T643" t="n">
        <v>0</v>
      </c>
      <c r="U643" t="n">
        <v>500000000</v>
      </c>
      <c r="V643" t="n">
        <v>0</v>
      </c>
      <c r="W643" t="inlineStr">
        <is>
          <t>mesuré</t>
        </is>
      </c>
    </row>
    <row r="644" ht="15" customHeight="1">
      <c r="A644" s="150" t="inlineStr">
        <is>
          <t>Protéines animales transformées</t>
        </is>
      </c>
      <c r="B644" t="inlineStr">
        <is>
          <t>Alimentation humaine</t>
        </is>
      </c>
      <c r="C644" t="inlineStr">
        <is>
          <t>Viande chevaline</t>
        </is>
      </c>
      <c r="D644" t="inlineStr">
        <is>
          <t>France</t>
        </is>
      </c>
      <c r="E644" t="inlineStr">
        <is>
          <t>2023</t>
        </is>
      </c>
      <c r="F644" t="inlineStr">
        <is>
          <t>kt</t>
        </is>
      </c>
      <c r="G644" t="inlineStr"/>
      <c r="H644" t="inlineStr"/>
      <c r="I644" t="inlineStr"/>
      <c r="J644" t="inlineStr"/>
      <c r="K644" t="inlineStr"/>
      <c r="L644" t="inlineStr"/>
      <c r="M644" t="inlineStr"/>
      <c r="N644" t="n">
        <v>0</v>
      </c>
      <c r="O644" t="inlineStr"/>
      <c r="P644" t="inlineStr"/>
      <c r="Q644" t="inlineStr"/>
      <c r="R644" t="inlineStr"/>
      <c r="S644" t="inlineStr"/>
      <c r="T644" t="n">
        <v>0</v>
      </c>
      <c r="U644" t="n">
        <v>500000000</v>
      </c>
      <c r="V644" t="inlineStr"/>
      <c r="W644" t="inlineStr">
        <is>
          <t>déterminé</t>
        </is>
      </c>
    </row>
    <row r="645" ht="15" customHeight="1">
      <c r="A645" s="150" t="inlineStr">
        <is>
          <t>Protéines animales transformées</t>
        </is>
      </c>
      <c r="B645" t="inlineStr">
        <is>
          <t>Usages alimentaires</t>
        </is>
      </c>
      <c r="C645" t="inlineStr">
        <is>
          <t>Viande chevaline</t>
        </is>
      </c>
      <c r="D645" t="inlineStr">
        <is>
          <t>France</t>
        </is>
      </c>
      <c r="E645" t="inlineStr">
        <is>
          <t>2023</t>
        </is>
      </c>
      <c r="F645" t="inlineStr">
        <is>
          <t>kt</t>
        </is>
      </c>
      <c r="G645" t="inlineStr"/>
      <c r="H645" t="inlineStr"/>
      <c r="I645" t="inlineStr"/>
      <c r="J645" t="inlineStr"/>
      <c r="K645" t="inlineStr"/>
      <c r="L645" t="inlineStr"/>
      <c r="M645" t="inlineStr"/>
      <c r="N645" t="n">
        <v>0.06</v>
      </c>
      <c r="O645" t="inlineStr"/>
      <c r="P645" t="inlineStr"/>
      <c r="Q645" t="inlineStr"/>
      <c r="R645" t="inlineStr"/>
      <c r="S645" t="inlineStr"/>
      <c r="T645" t="n">
        <v>0</v>
      </c>
      <c r="U645" t="n">
        <v>500000000</v>
      </c>
      <c r="V645" t="inlineStr"/>
      <c r="W645" t="inlineStr">
        <is>
          <t>déterminé</t>
        </is>
      </c>
    </row>
    <row r="646" ht="15" customHeight="1">
      <c r="A646" s="150" t="inlineStr">
        <is>
          <t>Protéines animales transformées</t>
        </is>
      </c>
      <c r="B646" t="inlineStr">
        <is>
          <t>Alimentation animale</t>
        </is>
      </c>
      <c r="C646" t="inlineStr">
        <is>
          <t>Viande chevaline</t>
        </is>
      </c>
      <c r="D646" t="inlineStr">
        <is>
          <t>France</t>
        </is>
      </c>
      <c r="E646" t="inlineStr">
        <is>
          <t>2023</t>
        </is>
      </c>
      <c r="F646" t="inlineStr">
        <is>
          <t>kt</t>
        </is>
      </c>
      <c r="G646" t="inlineStr"/>
      <c r="H646" t="inlineStr"/>
      <c r="I646" t="inlineStr"/>
      <c r="J646" t="inlineStr"/>
      <c r="K646" t="inlineStr"/>
      <c r="L646" t="inlineStr"/>
      <c r="M646" t="inlineStr"/>
      <c r="N646" t="n">
        <v>0.06</v>
      </c>
      <c r="O646" t="inlineStr"/>
      <c r="P646" t="inlineStr"/>
      <c r="Q646" t="inlineStr"/>
      <c r="R646" t="inlineStr"/>
      <c r="S646" t="inlineStr"/>
      <c r="T646" t="n">
        <v>0</v>
      </c>
      <c r="U646" t="n">
        <v>500000000</v>
      </c>
      <c r="V646" t="inlineStr"/>
      <c r="W646" t="inlineStr">
        <is>
          <t>déterminé</t>
        </is>
      </c>
    </row>
    <row r="647" ht="15" customHeight="1">
      <c r="A647" s="150" t="inlineStr">
        <is>
          <t>Protéines animales transformées</t>
        </is>
      </c>
      <c r="B647" t="inlineStr">
        <is>
          <t>Débouchés</t>
        </is>
      </c>
      <c r="C647" t="inlineStr">
        <is>
          <t>Viande chevaline</t>
        </is>
      </c>
      <c r="D647" t="inlineStr">
        <is>
          <t>France</t>
        </is>
      </c>
      <c r="E647" t="inlineStr">
        <is>
          <t>2023</t>
        </is>
      </c>
      <c r="F647" t="inlineStr">
        <is>
          <t>kt</t>
        </is>
      </c>
      <c r="G647" t="inlineStr"/>
      <c r="H647" t="inlineStr"/>
      <c r="I647" t="inlineStr"/>
      <c r="J647" t="inlineStr"/>
      <c r="K647" t="inlineStr"/>
      <c r="L647" t="inlineStr"/>
      <c r="M647" t="inlineStr"/>
      <c r="N647" t="n">
        <v>0.06</v>
      </c>
      <c r="O647" t="inlineStr"/>
      <c r="P647" t="inlineStr"/>
      <c r="Q647" t="inlineStr"/>
      <c r="R647" t="inlineStr"/>
      <c r="S647" t="inlineStr"/>
      <c r="T647" t="n">
        <v>0</v>
      </c>
      <c r="U647" t="n">
        <v>500000000</v>
      </c>
      <c r="V647" t="inlineStr"/>
      <c r="W647" t="inlineStr">
        <is>
          <t>déterminé</t>
        </is>
      </c>
    </row>
    <row r="648" ht="15" customHeight="1">
      <c r="A648" s="150" t="inlineStr">
        <is>
          <t>Protéines animales transformées</t>
        </is>
      </c>
      <c r="B648" t="inlineStr">
        <is>
          <t>Usages non-alimentaires</t>
        </is>
      </c>
      <c r="C648" t="inlineStr">
        <is>
          <t>Viande chevaline</t>
        </is>
      </c>
      <c r="D648" t="inlineStr">
        <is>
          <t>France</t>
        </is>
      </c>
      <c r="E648" t="inlineStr">
        <is>
          <t>2023</t>
        </is>
      </c>
      <c r="F648" t="inlineStr">
        <is>
          <t>kt</t>
        </is>
      </c>
      <c r="G648" t="inlineStr"/>
      <c r="H648" t="inlineStr"/>
      <c r="I648" t="inlineStr"/>
      <c r="J648" t="inlineStr"/>
      <c r="K648" t="inlineStr"/>
      <c r="L648" t="inlineStr"/>
      <c r="M648" t="inlineStr"/>
      <c r="N648" t="n">
        <v>0</v>
      </c>
      <c r="O648" t="inlineStr"/>
      <c r="P648" t="inlineStr"/>
      <c r="Q648" t="inlineStr"/>
      <c r="R648" t="inlineStr"/>
      <c r="S648" t="inlineStr"/>
      <c r="T648" t="n">
        <v>0</v>
      </c>
      <c r="U648" t="n">
        <v>500000000</v>
      </c>
      <c r="V648" t="inlineStr"/>
      <c r="W648" t="inlineStr">
        <is>
          <t>déterminé</t>
        </is>
      </c>
    </row>
    <row r="649" ht="15" customHeight="1">
      <c r="A649" s="150" t="inlineStr">
        <is>
          <t>Corps gras animaux</t>
        </is>
      </c>
      <c r="B649" t="inlineStr">
        <is>
          <t>Charcuterie industrielle</t>
        </is>
      </c>
      <c r="C649" t="inlineStr">
        <is>
          <t>Viande chevaline</t>
        </is>
      </c>
      <c r="D649" t="inlineStr">
        <is>
          <t>France</t>
        </is>
      </c>
      <c r="E649" t="inlineStr">
        <is>
          <t>2023</t>
        </is>
      </c>
      <c r="F649" t="inlineStr">
        <is>
          <t>kt</t>
        </is>
      </c>
      <c r="G649" t="inlineStr"/>
      <c r="H649" t="inlineStr"/>
      <c r="I649" t="inlineStr"/>
      <c r="J649" t="inlineStr"/>
      <c r="K649" t="inlineStr"/>
      <c r="L649" t="inlineStr"/>
      <c r="M649" t="inlineStr"/>
      <c r="N649" t="n">
        <v>0</v>
      </c>
      <c r="O649" t="n">
        <v>0</v>
      </c>
      <c r="P649" t="n">
        <v>0</v>
      </c>
      <c r="Q649" t="inlineStr"/>
      <c r="R649" t="inlineStr"/>
      <c r="S649" t="inlineStr"/>
      <c r="T649" t="n">
        <v>0</v>
      </c>
      <c r="U649" t="n">
        <v>500000000</v>
      </c>
      <c r="V649" t="inlineStr"/>
      <c r="W649" t="inlineStr">
        <is>
          <t>libre</t>
        </is>
      </c>
    </row>
    <row r="650" ht="15" customHeight="1">
      <c r="A650" s="150" t="inlineStr">
        <is>
          <t>Corps gras animaux</t>
        </is>
      </c>
      <c r="B650" t="inlineStr">
        <is>
          <t>Fabrication de plats préparés</t>
        </is>
      </c>
      <c r="C650" t="inlineStr">
        <is>
          <t>Viande chevaline</t>
        </is>
      </c>
      <c r="D650" t="inlineStr">
        <is>
          <t>France</t>
        </is>
      </c>
      <c r="E650" t="inlineStr">
        <is>
          <t>2023</t>
        </is>
      </c>
      <c r="F650" t="inlineStr">
        <is>
          <t>kt</t>
        </is>
      </c>
      <c r="G650" t="inlineStr"/>
      <c r="H650" t="inlineStr"/>
      <c r="I650" t="inlineStr"/>
      <c r="J650" t="inlineStr"/>
      <c r="K650" t="inlineStr"/>
      <c r="L650" t="inlineStr"/>
      <c r="M650" t="inlineStr"/>
      <c r="N650" t="n">
        <v>0</v>
      </c>
      <c r="O650" t="n">
        <v>0</v>
      </c>
      <c r="P650" t="n">
        <v>0</v>
      </c>
      <c r="Q650" t="inlineStr"/>
      <c r="R650" t="inlineStr"/>
      <c r="S650" t="inlineStr"/>
      <c r="T650" t="n">
        <v>0</v>
      </c>
      <c r="U650" t="n">
        <v>500000000</v>
      </c>
      <c r="V650" t="inlineStr"/>
      <c r="W650" t="inlineStr">
        <is>
          <t>libre</t>
        </is>
      </c>
    </row>
    <row r="651" ht="15" customHeight="1">
      <c r="A651" s="150" t="inlineStr">
        <is>
          <t>Corps gras animaux</t>
        </is>
      </c>
      <c r="B651" t="inlineStr">
        <is>
          <t>Alimentation animale rente</t>
        </is>
      </c>
      <c r="C651" t="inlineStr">
        <is>
          <t>Viande chevaline</t>
        </is>
      </c>
      <c r="D651" t="inlineStr">
        <is>
          <t>France</t>
        </is>
      </c>
      <c r="E651" t="inlineStr">
        <is>
          <t>2023</t>
        </is>
      </c>
      <c r="F651" t="inlineStr">
        <is>
          <t>kt</t>
        </is>
      </c>
      <c r="G651" t="inlineStr">
        <is>
          <t>Valorisation des CGA en alimentation animale rente = 0 kt (SIFCO)</t>
        </is>
      </c>
      <c r="H651" t="inlineStr">
        <is>
          <t>SIFCO</t>
        </is>
      </c>
      <c r="I651" t="inlineStr">
        <is>
          <t>Statistique comprenant également les autres espèces ainsi que les exportations = extrapolation à partir de la production de C3 de chaque espèce et des exportations tous débouchés confondus</t>
        </is>
      </c>
      <c r="J651" t="inlineStr">
        <is>
          <t>Volume</t>
        </is>
      </c>
      <c r="K651" t="inlineStr">
        <is>
          <t>Valorisation des CGA en alimentation animale rente</t>
        </is>
      </c>
      <c r="L651" t="inlineStr">
        <is>
          <t>Coproduits - SIFCO</t>
        </is>
      </c>
      <c r="M651" t="inlineStr">
        <is>
          <t>Très faible</t>
        </is>
      </c>
      <c r="N651" t="n">
        <v>0</v>
      </c>
      <c r="O651" t="inlineStr"/>
      <c r="P651" t="inlineStr"/>
      <c r="Q651" t="n">
        <v>0</v>
      </c>
      <c r="R651" t="n">
        <v>0</v>
      </c>
      <c r="S651" t="n">
        <v>0.1</v>
      </c>
      <c r="T651" t="n">
        <v>0</v>
      </c>
      <c r="U651" t="n">
        <v>500000000</v>
      </c>
      <c r="V651" t="n">
        <v>0</v>
      </c>
      <c r="W651" t="inlineStr">
        <is>
          <t>mesuré</t>
        </is>
      </c>
    </row>
    <row r="652" ht="15" customHeight="1">
      <c r="A652" s="150" t="inlineStr">
        <is>
          <t>Corps gras animaux</t>
        </is>
      </c>
      <c r="B652" t="inlineStr">
        <is>
          <t>Petfood</t>
        </is>
      </c>
      <c r="C652" t="inlineStr">
        <is>
          <t>Viande chevaline</t>
        </is>
      </c>
      <c r="D652" t="inlineStr">
        <is>
          <t>France</t>
        </is>
      </c>
      <c r="E652" t="inlineStr">
        <is>
          <t>2023</t>
        </is>
      </c>
      <c r="F652" t="inlineStr">
        <is>
          <t>kt</t>
        </is>
      </c>
      <c r="G652" t="inlineStr">
        <is>
          <t>Valorisation des CGA en petfood = 0 kt (SIFCO)</t>
        </is>
      </c>
      <c r="H652" t="inlineStr">
        <is>
          <t>SIFCO</t>
        </is>
      </c>
      <c r="I652" t="inlineStr">
        <is>
          <t>Statistique comprenant également les autres espèces ainsi que les exportations = extrapolation à partir de la production de C3 de chaque espèce et des exportations tous débouchés confondus</t>
        </is>
      </c>
      <c r="J652" t="inlineStr">
        <is>
          <t>Volume</t>
        </is>
      </c>
      <c r="K652" t="inlineStr">
        <is>
          <t>Valorisation des CGA en petfood</t>
        </is>
      </c>
      <c r="L652" t="inlineStr">
        <is>
          <t>Coproduits - SIFCO</t>
        </is>
      </c>
      <c r="M652" t="inlineStr">
        <is>
          <t>Très faible</t>
        </is>
      </c>
      <c r="N652" t="n">
        <v>0</v>
      </c>
      <c r="O652" t="inlineStr"/>
      <c r="P652" t="inlineStr"/>
      <c r="Q652" t="n">
        <v>0</v>
      </c>
      <c r="R652" t="n">
        <v>0</v>
      </c>
      <c r="S652" t="n">
        <v>0.1</v>
      </c>
      <c r="T652" t="n">
        <v>0</v>
      </c>
      <c r="U652" t="n">
        <v>500000000</v>
      </c>
      <c r="V652" t="n">
        <v>0</v>
      </c>
      <c r="W652" t="inlineStr">
        <is>
          <t>mesuré</t>
        </is>
      </c>
    </row>
    <row r="653" ht="15" customHeight="1">
      <c r="A653" s="150" t="inlineStr">
        <is>
          <t>Corps gras animaux</t>
        </is>
      </c>
      <c r="B653" t="inlineStr">
        <is>
          <t>Aquaculture</t>
        </is>
      </c>
      <c r="C653" t="inlineStr">
        <is>
          <t>Viande chevaline</t>
        </is>
      </c>
      <c r="D653" t="inlineStr">
        <is>
          <t>France</t>
        </is>
      </c>
      <c r="E653" t="inlineStr">
        <is>
          <t>2023</t>
        </is>
      </c>
      <c r="F653" t="inlineStr">
        <is>
          <t>kt</t>
        </is>
      </c>
      <c r="G653" t="inlineStr">
        <is>
          <t>Valorisation des CGA en aquaculture = 0 kt (SIFCO)</t>
        </is>
      </c>
      <c r="H653" t="inlineStr">
        <is>
          <t>SIFCO</t>
        </is>
      </c>
      <c r="I653" t="inlineStr">
        <is>
          <t>Statistique comprenant également les autres espèces ainsi que les exportations = extrapolation à partir de la production de C3 de chaque espèce et des exportations tous débouchés confondus</t>
        </is>
      </c>
      <c r="J653" t="inlineStr">
        <is>
          <t>Volume</t>
        </is>
      </c>
      <c r="K653" t="inlineStr">
        <is>
          <t>Valorisation des CGA en aquaculture</t>
        </is>
      </c>
      <c r="L653" t="inlineStr">
        <is>
          <t>Coproduits - SIFCO</t>
        </is>
      </c>
      <c r="M653" t="inlineStr">
        <is>
          <t>Très faible</t>
        </is>
      </c>
      <c r="N653" t="n">
        <v>0</v>
      </c>
      <c r="O653" t="inlineStr"/>
      <c r="P653" t="inlineStr"/>
      <c r="Q653" t="n">
        <v>0</v>
      </c>
      <c r="R653" t="n">
        <v>0</v>
      </c>
      <c r="S653" t="n">
        <v>0.1</v>
      </c>
      <c r="T653" t="n">
        <v>0</v>
      </c>
      <c r="U653" t="n">
        <v>500000000</v>
      </c>
      <c r="V653" t="n">
        <v>0</v>
      </c>
      <c r="W653" t="inlineStr">
        <is>
          <t>mesuré</t>
        </is>
      </c>
    </row>
    <row r="654" ht="15" customHeight="1">
      <c r="A654" s="150" t="inlineStr">
        <is>
          <t>Corps gras animaux</t>
        </is>
      </c>
      <c r="B654" t="inlineStr">
        <is>
          <t>Energie</t>
        </is>
      </c>
      <c r="C654" t="inlineStr">
        <is>
          <t>Viande chevaline</t>
        </is>
      </c>
      <c r="D654" t="inlineStr">
        <is>
          <t>France</t>
        </is>
      </c>
      <c r="E654" t="inlineStr">
        <is>
          <t>2023</t>
        </is>
      </c>
      <c r="F654" t="inlineStr">
        <is>
          <t>kt</t>
        </is>
      </c>
      <c r="G654" t="inlineStr">
        <is>
          <t>Valorisation des CGA en énergie = 0 kt (SIFCO)</t>
        </is>
      </c>
      <c r="H654" t="inlineStr">
        <is>
          <t>SIFCO</t>
        </is>
      </c>
      <c r="I654" t="inlineStr">
        <is>
          <t>Statistique comprenant également les autres espèces ainsi que les exportations = extrapolation à partir de la production de C3 de chaque espèce et des exportations tous débouchés confondus</t>
        </is>
      </c>
      <c r="J654" t="inlineStr">
        <is>
          <t>Volume</t>
        </is>
      </c>
      <c r="K654" t="inlineStr">
        <is>
          <t>Valorisation des CGA en énergie</t>
        </is>
      </c>
      <c r="L654" t="inlineStr">
        <is>
          <t>Coproduits - SIFCO</t>
        </is>
      </c>
      <c r="M654" t="inlineStr">
        <is>
          <t>Très faible</t>
        </is>
      </c>
      <c r="N654" t="n">
        <v>0.01</v>
      </c>
      <c r="O654" t="inlineStr"/>
      <c r="P654" t="inlineStr"/>
      <c r="Q654" t="n">
        <v>0.01</v>
      </c>
      <c r="R654" t="n">
        <v>0</v>
      </c>
      <c r="S654" t="n">
        <v>0.1</v>
      </c>
      <c r="T654" t="n">
        <v>0</v>
      </c>
      <c r="U654" t="n">
        <v>500000000</v>
      </c>
      <c r="V654" t="n">
        <v>0</v>
      </c>
      <c r="W654" t="inlineStr">
        <is>
          <t>mesuré</t>
        </is>
      </c>
    </row>
    <row r="655" ht="15" customHeight="1">
      <c r="A655" s="150" t="inlineStr">
        <is>
          <t>Corps gras animaux</t>
        </is>
      </c>
      <c r="B655" t="inlineStr">
        <is>
          <t>Autres industries</t>
        </is>
      </c>
      <c r="C655" t="inlineStr">
        <is>
          <t>Viande chevaline</t>
        </is>
      </c>
      <c r="D655" t="inlineStr">
        <is>
          <t>France</t>
        </is>
      </c>
      <c r="E655" t="inlineStr">
        <is>
          <t>2023</t>
        </is>
      </c>
      <c r="F655" t="inlineStr">
        <is>
          <t>kt</t>
        </is>
      </c>
      <c r="G655" t="inlineStr">
        <is>
          <t>Valorisation des CGA par les autres industries = 0 kt (SIFCO)</t>
        </is>
      </c>
      <c r="H655" t="inlineStr">
        <is>
          <t>SIFCO</t>
        </is>
      </c>
      <c r="I655" t="inlineStr">
        <is>
          <t>Statistique comprenant également les autres espèces ainsi que les exportations = extrapolation à partir de la production de C3 de chaque espèce et des exportations tous débouchés confondus</t>
        </is>
      </c>
      <c r="J655" t="inlineStr">
        <is>
          <t>Volume</t>
        </is>
      </c>
      <c r="K655" t="inlineStr">
        <is>
          <t>Valorisation des CGA par les autres industries</t>
        </is>
      </c>
      <c r="L655" t="inlineStr">
        <is>
          <t>Coproduits - SIFCO</t>
        </is>
      </c>
      <c r="M655" t="inlineStr">
        <is>
          <t>Très faible</t>
        </is>
      </c>
      <c r="N655" t="n">
        <v>0.01</v>
      </c>
      <c r="O655" t="inlineStr"/>
      <c r="P655" t="inlineStr"/>
      <c r="Q655" t="n">
        <v>0.01</v>
      </c>
      <c r="R655" t="n">
        <v>0</v>
      </c>
      <c r="S655" t="n">
        <v>0.1</v>
      </c>
      <c r="T655" t="n">
        <v>0</v>
      </c>
      <c r="U655" t="n">
        <v>500000000</v>
      </c>
      <c r="V655" t="n">
        <v>0</v>
      </c>
      <c r="W655" t="inlineStr">
        <is>
          <t>mesuré</t>
        </is>
      </c>
    </row>
    <row r="656" ht="15" customHeight="1">
      <c r="A656" s="150" t="inlineStr">
        <is>
          <t>Corps gras animaux</t>
        </is>
      </c>
      <c r="B656" t="inlineStr">
        <is>
          <t>Autres usages (ou usages inconnus)</t>
        </is>
      </c>
      <c r="C656" t="inlineStr">
        <is>
          <t>Viande chevaline</t>
        </is>
      </c>
      <c r="D656" t="inlineStr">
        <is>
          <t>France</t>
        </is>
      </c>
      <c r="E656" t="inlineStr">
        <is>
          <t>2023</t>
        </is>
      </c>
      <c r="F656" t="inlineStr">
        <is>
          <t>kt</t>
        </is>
      </c>
      <c r="G656" t="inlineStr">
        <is>
          <t>Valorisation des CGA pour d'autres usages = 0 kt (SIFCO)</t>
        </is>
      </c>
      <c r="H656" t="inlineStr">
        <is>
          <t>SIFCO</t>
        </is>
      </c>
      <c r="I656" t="inlineStr">
        <is>
          <t>Statistique comprenant également les autres espèces ainsi que les exportations = extrapolation à partir de la production de C3 de chaque espèce et des exportations tous débouchés confondus</t>
        </is>
      </c>
      <c r="J656" t="inlineStr">
        <is>
          <t>Volume</t>
        </is>
      </c>
      <c r="K656" t="inlineStr">
        <is>
          <t>Valorisation des CGA pour d'autres usages</t>
        </is>
      </c>
      <c r="L656" t="inlineStr">
        <is>
          <t>Coproduits - SIFCO</t>
        </is>
      </c>
      <c r="M656" t="inlineStr">
        <is>
          <t>Très faible</t>
        </is>
      </c>
      <c r="N656" t="n">
        <v>0</v>
      </c>
      <c r="O656" t="inlineStr"/>
      <c r="P656" t="inlineStr"/>
      <c r="Q656" t="n">
        <v>0</v>
      </c>
      <c r="R656" t="n">
        <v>0</v>
      </c>
      <c r="S656" t="n">
        <v>0.1</v>
      </c>
      <c r="T656" t="n">
        <v>0</v>
      </c>
      <c r="U656" t="n">
        <v>500000000</v>
      </c>
      <c r="V656" t="n">
        <v>0</v>
      </c>
      <c r="W656" t="inlineStr">
        <is>
          <t>mesuré</t>
        </is>
      </c>
    </row>
    <row r="657" ht="15" customHeight="1">
      <c r="A657" s="150" t="inlineStr">
        <is>
          <t>Corps gras animaux</t>
        </is>
      </c>
      <c r="B657" t="inlineStr">
        <is>
          <t>Export</t>
        </is>
      </c>
      <c r="C657" t="inlineStr">
        <is>
          <t>Viande chevaline</t>
        </is>
      </c>
      <c r="D657" t="inlineStr">
        <is>
          <t>France</t>
        </is>
      </c>
      <c r="E657" t="inlineStr">
        <is>
          <t>2023</t>
        </is>
      </c>
      <c r="F657" t="inlineStr">
        <is>
          <t>kt</t>
        </is>
      </c>
      <c r="G657" t="inlineStr">
        <is>
          <t>Part de CGA exportées = 78 % (SIFCO)</t>
        </is>
      </c>
      <c r="H657" t="inlineStr">
        <is>
          <t>SIFCO</t>
        </is>
      </c>
      <c r="I657" t="inlineStr">
        <is>
          <t>Extrapolation à partir des exportations tous débouchés confondus</t>
        </is>
      </c>
      <c r="J657" t="inlineStr">
        <is>
          <t>Répartition</t>
        </is>
      </c>
      <c r="K657" t="inlineStr">
        <is>
          <t>Part de CGA exportées</t>
        </is>
      </c>
      <c r="L657" t="inlineStr">
        <is>
          <t>Coproduits - SIFCO</t>
        </is>
      </c>
      <c r="M657" t="inlineStr">
        <is>
          <t>Très faible</t>
        </is>
      </c>
      <c r="N657" t="n">
        <v>0.09</v>
      </c>
      <c r="O657" t="inlineStr"/>
      <c r="P657" t="inlineStr"/>
      <c r="Q657" t="inlineStr"/>
      <c r="R657" t="inlineStr"/>
      <c r="S657" t="inlineStr"/>
      <c r="T657" t="n">
        <v>0</v>
      </c>
      <c r="U657" t="n">
        <v>500000000</v>
      </c>
      <c r="V657" t="inlineStr"/>
      <c r="W657" t="inlineStr">
        <is>
          <t>déterminé</t>
        </is>
      </c>
    </row>
    <row r="658" ht="15" customHeight="1">
      <c r="A658" s="150" t="inlineStr">
        <is>
          <t>Corps gras animaux</t>
        </is>
      </c>
      <c r="B658" t="inlineStr">
        <is>
          <t>Autres IAA</t>
        </is>
      </c>
      <c r="C658" t="inlineStr">
        <is>
          <t>Viande chevaline</t>
        </is>
      </c>
      <c r="D658" t="inlineStr">
        <is>
          <t>France</t>
        </is>
      </c>
      <c r="E658" t="inlineStr">
        <is>
          <t>2023</t>
        </is>
      </c>
      <c r="F658" t="inlineStr">
        <is>
          <t>kt</t>
        </is>
      </c>
      <c r="G658" t="inlineStr">
        <is>
          <t>Valorisation des CGA par les autres IAA = 0 kt (SIFCO)</t>
        </is>
      </c>
      <c r="H658" t="inlineStr">
        <is>
          <t>SIFCO</t>
        </is>
      </c>
      <c r="I658" t="inlineStr">
        <is>
          <t>Statistique comprenant également les autres espèces ainsi que les exportations = extrapolation à partir de la production de C3 de chaque espèce et des exportations tous débouchés confondus</t>
        </is>
      </c>
      <c r="J658" t="inlineStr">
        <is>
          <t>Volume</t>
        </is>
      </c>
      <c r="K658" t="inlineStr">
        <is>
          <t>Valorisation des CGA par les autres IAA</t>
        </is>
      </c>
      <c r="L658" t="inlineStr">
        <is>
          <t>Coproduits - SIFCO</t>
        </is>
      </c>
      <c r="M658" t="inlineStr">
        <is>
          <t>Très faible</t>
        </is>
      </c>
      <c r="N658" t="n">
        <v>0</v>
      </c>
      <c r="O658" t="inlineStr"/>
      <c r="P658" t="inlineStr"/>
      <c r="Q658" t="n">
        <v>0</v>
      </c>
      <c r="R658" t="n">
        <v>0</v>
      </c>
      <c r="S658" t="n">
        <v>0.1</v>
      </c>
      <c r="T658" t="n">
        <v>0</v>
      </c>
      <c r="U658" t="n">
        <v>500000000</v>
      </c>
      <c r="V658" t="n">
        <v>0</v>
      </c>
      <c r="W658" t="inlineStr">
        <is>
          <t>mesuré</t>
        </is>
      </c>
    </row>
    <row r="659" ht="15" customHeight="1">
      <c r="A659" s="150" t="inlineStr">
        <is>
          <t>Corps gras animaux</t>
        </is>
      </c>
      <c r="B659" t="inlineStr">
        <is>
          <t>Alimentation humaine</t>
        </is>
      </c>
      <c r="C659" t="inlineStr">
        <is>
          <t>Viande chevaline</t>
        </is>
      </c>
      <c r="D659" t="inlineStr">
        <is>
          <t>France</t>
        </is>
      </c>
      <c r="E659" t="inlineStr">
        <is>
          <t>2023</t>
        </is>
      </c>
      <c r="F659" t="inlineStr">
        <is>
          <t>kt</t>
        </is>
      </c>
      <c r="G659" t="inlineStr"/>
      <c r="H659" t="inlineStr"/>
      <c r="I659" t="inlineStr"/>
      <c r="J659" t="inlineStr"/>
      <c r="K659" t="inlineStr"/>
      <c r="L659" t="inlineStr"/>
      <c r="M659" t="inlineStr"/>
      <c r="N659" t="n">
        <v>0</v>
      </c>
      <c r="O659" t="inlineStr"/>
      <c r="P659" t="inlineStr"/>
      <c r="Q659" t="inlineStr"/>
      <c r="R659" t="inlineStr"/>
      <c r="S659" t="inlineStr"/>
      <c r="T659" t="n">
        <v>0</v>
      </c>
      <c r="U659" t="n">
        <v>500000000</v>
      </c>
      <c r="V659" t="inlineStr"/>
      <c r="W659" t="inlineStr">
        <is>
          <t>déterminé</t>
        </is>
      </c>
    </row>
    <row r="660" ht="15" customHeight="1">
      <c r="A660" s="150" t="inlineStr">
        <is>
          <t>Corps gras animaux</t>
        </is>
      </c>
      <c r="B660" t="inlineStr">
        <is>
          <t>Usages alimentaires</t>
        </is>
      </c>
      <c r="C660" t="inlineStr">
        <is>
          <t>Viande chevaline</t>
        </is>
      </c>
      <c r="D660" t="inlineStr">
        <is>
          <t>France</t>
        </is>
      </c>
      <c r="E660" t="inlineStr">
        <is>
          <t>2023</t>
        </is>
      </c>
      <c r="F660" t="inlineStr">
        <is>
          <t>kt</t>
        </is>
      </c>
      <c r="G660" t="inlineStr"/>
      <c r="H660" t="inlineStr"/>
      <c r="I660" t="inlineStr"/>
      <c r="J660" t="inlineStr"/>
      <c r="K660" t="inlineStr"/>
      <c r="L660" t="inlineStr"/>
      <c r="M660" t="inlineStr"/>
      <c r="N660" t="n">
        <v>0.01</v>
      </c>
      <c r="O660" t="inlineStr"/>
      <c r="P660" t="inlineStr"/>
      <c r="Q660" t="inlineStr"/>
      <c r="R660" t="inlineStr"/>
      <c r="S660" t="inlineStr"/>
      <c r="T660" t="n">
        <v>0</v>
      </c>
      <c r="U660" t="n">
        <v>500000000</v>
      </c>
      <c r="V660" t="inlineStr"/>
      <c r="W660" t="inlineStr">
        <is>
          <t>déterminé</t>
        </is>
      </c>
    </row>
    <row r="661" ht="15" customHeight="1">
      <c r="A661" s="150" t="inlineStr">
        <is>
          <t>Corps gras animaux</t>
        </is>
      </c>
      <c r="B661" t="inlineStr">
        <is>
          <t>Alimentation animale</t>
        </is>
      </c>
      <c r="C661" t="inlineStr">
        <is>
          <t>Viande chevaline</t>
        </is>
      </c>
      <c r="D661" t="inlineStr">
        <is>
          <t>France</t>
        </is>
      </c>
      <c r="E661" t="inlineStr">
        <is>
          <t>2023</t>
        </is>
      </c>
      <c r="F661" t="inlineStr">
        <is>
          <t>kt</t>
        </is>
      </c>
      <c r="G661" t="inlineStr"/>
      <c r="H661" t="inlineStr"/>
      <c r="I661" t="inlineStr"/>
      <c r="J661" t="inlineStr"/>
      <c r="K661" t="inlineStr"/>
      <c r="L661" t="inlineStr"/>
      <c r="M661" t="inlineStr"/>
      <c r="N661" t="n">
        <v>0.01</v>
      </c>
      <c r="O661" t="inlineStr"/>
      <c r="P661" t="inlineStr"/>
      <c r="Q661" t="inlineStr"/>
      <c r="R661" t="inlineStr"/>
      <c r="S661" t="inlineStr"/>
      <c r="T661" t="n">
        <v>0</v>
      </c>
      <c r="U661" t="n">
        <v>500000000</v>
      </c>
      <c r="V661" t="inlineStr"/>
      <c r="W661" t="inlineStr">
        <is>
          <t>déterminé</t>
        </is>
      </c>
    </row>
    <row r="662" ht="15" customHeight="1">
      <c r="A662" s="150" t="inlineStr">
        <is>
          <t>Corps gras animaux</t>
        </is>
      </c>
      <c r="B662" t="inlineStr">
        <is>
          <t>Débouchés</t>
        </is>
      </c>
      <c r="C662" t="inlineStr">
        <is>
          <t>Viande chevaline</t>
        </is>
      </c>
      <c r="D662" t="inlineStr">
        <is>
          <t>France</t>
        </is>
      </c>
      <c r="E662" t="inlineStr">
        <is>
          <t>2023</t>
        </is>
      </c>
      <c r="F662" t="inlineStr">
        <is>
          <t>kt</t>
        </is>
      </c>
      <c r="G662" t="inlineStr"/>
      <c r="H662" t="inlineStr"/>
      <c r="I662" t="inlineStr"/>
      <c r="J662" t="inlineStr"/>
      <c r="K662" t="inlineStr"/>
      <c r="L662" t="inlineStr"/>
      <c r="M662" t="inlineStr"/>
      <c r="N662" t="n">
        <v>0.02</v>
      </c>
      <c r="O662" t="inlineStr"/>
      <c r="P662" t="inlineStr"/>
      <c r="Q662" t="inlineStr"/>
      <c r="R662" t="inlineStr"/>
      <c r="S662" t="inlineStr"/>
      <c r="T662" t="n">
        <v>0</v>
      </c>
      <c r="U662" t="n">
        <v>500000000</v>
      </c>
      <c r="V662" t="inlineStr"/>
      <c r="W662" t="inlineStr">
        <is>
          <t>déterminé</t>
        </is>
      </c>
    </row>
    <row r="663" ht="15" customHeight="1">
      <c r="A663" s="150" t="inlineStr">
        <is>
          <t>Corps gras animaux</t>
        </is>
      </c>
      <c r="B663" t="inlineStr">
        <is>
          <t>Usages non-alimentaires</t>
        </is>
      </c>
      <c r="C663" t="inlineStr">
        <is>
          <t>Viande chevaline</t>
        </is>
      </c>
      <c r="D663" t="inlineStr">
        <is>
          <t>France</t>
        </is>
      </c>
      <c r="E663" t="inlineStr">
        <is>
          <t>2023</t>
        </is>
      </c>
      <c r="F663" t="inlineStr">
        <is>
          <t>kt</t>
        </is>
      </c>
      <c r="G663" t="inlineStr"/>
      <c r="H663" t="inlineStr"/>
      <c r="I663" t="inlineStr"/>
      <c r="J663" t="inlineStr"/>
      <c r="K663" t="inlineStr"/>
      <c r="L663" t="inlineStr"/>
      <c r="M663" t="inlineStr"/>
      <c r="N663" t="n">
        <v>0.02</v>
      </c>
      <c r="O663" t="inlineStr"/>
      <c r="P663" t="inlineStr"/>
      <c r="Q663" t="inlineStr"/>
      <c r="R663" t="inlineStr"/>
      <c r="S663" t="inlineStr"/>
      <c r="T663" t="n">
        <v>0</v>
      </c>
      <c r="U663" t="n">
        <v>500000000</v>
      </c>
      <c r="V663" t="inlineStr"/>
      <c r="W663" t="inlineStr">
        <is>
          <t>déterminé</t>
        </is>
      </c>
    </row>
    <row r="664" ht="15" customHeight="1">
      <c r="A664" s="150" t="inlineStr">
        <is>
          <t>Cheptel</t>
        </is>
      </c>
      <c r="B664" t="inlineStr">
        <is>
          <t>Equins</t>
        </is>
      </c>
      <c r="C664" t="inlineStr">
        <is>
          <t>Viande chevaline</t>
        </is>
      </c>
      <c r="D664" t="inlineStr">
        <is>
          <t>France</t>
        </is>
      </c>
      <c r="E664" t="inlineStr">
        <is>
          <t>2023</t>
        </is>
      </c>
      <c r="F664" t="inlineStr">
        <is>
          <t>kt</t>
        </is>
      </c>
      <c r="G664" t="inlineStr"/>
      <c r="H664" t="inlineStr"/>
      <c r="I664" t="inlineStr"/>
      <c r="J664" t="inlineStr"/>
      <c r="K664" t="inlineStr"/>
      <c r="L664" t="inlineStr"/>
      <c r="M664" t="inlineStr">
        <is>
          <t>Très élevée</t>
        </is>
      </c>
      <c r="N664" t="n">
        <v>4.5</v>
      </c>
      <c r="O664" t="inlineStr"/>
      <c r="P664" t="inlineStr"/>
      <c r="Q664" t="inlineStr"/>
      <c r="R664" t="inlineStr"/>
      <c r="S664" t="inlineStr"/>
      <c r="T664" t="n">
        <v>0</v>
      </c>
      <c r="U664" t="n">
        <v>500000000</v>
      </c>
      <c r="V664" t="inlineStr"/>
      <c r="W664" t="inlineStr">
        <is>
          <t>déterminé</t>
        </is>
      </c>
    </row>
    <row r="665" ht="15" customHeight="1">
      <c r="A665" s="150" t="inlineStr">
        <is>
          <t>1ère et 2nde transformation</t>
        </is>
      </c>
      <c r="B665" t="inlineStr">
        <is>
          <t>Viande, fraîche</t>
        </is>
      </c>
      <c r="C665" t="inlineStr">
        <is>
          <t>Viande chevaline</t>
        </is>
      </c>
      <c r="D665" t="inlineStr">
        <is>
          <t>France</t>
        </is>
      </c>
      <c r="E665" t="inlineStr">
        <is>
          <t>2023</t>
        </is>
      </c>
      <c r="F665" t="inlineStr">
        <is>
          <t>kt</t>
        </is>
      </c>
      <c r="G665" t="inlineStr"/>
      <c r="H665" t="inlineStr"/>
      <c r="I665" t="inlineStr"/>
      <c r="J665" t="inlineStr"/>
      <c r="K665" t="inlineStr"/>
      <c r="L665" t="inlineStr"/>
      <c r="M665" t="inlineStr"/>
      <c r="N665" t="n">
        <v>0.54</v>
      </c>
      <c r="O665" t="inlineStr"/>
      <c r="P665" t="inlineStr"/>
      <c r="Q665" t="inlineStr"/>
      <c r="R665" t="inlineStr"/>
      <c r="S665" t="inlineStr"/>
      <c r="T665" t="n">
        <v>0</v>
      </c>
      <c r="U665" t="n">
        <v>500000000</v>
      </c>
      <c r="V665" t="inlineStr"/>
      <c r="W665" t="inlineStr">
        <is>
          <t>déterminé</t>
        </is>
      </c>
    </row>
    <row r="666" ht="15" customHeight="1">
      <c r="A666" s="150" t="inlineStr">
        <is>
          <t>1ère et 2nde transformation</t>
        </is>
      </c>
      <c r="B666" t="inlineStr">
        <is>
          <t>Viande, congelée</t>
        </is>
      </c>
      <c r="C666" t="inlineStr">
        <is>
          <t>Viande chevaline</t>
        </is>
      </c>
      <c r="D666" t="inlineStr">
        <is>
          <t>France</t>
        </is>
      </c>
      <c r="E666" t="inlineStr">
        <is>
          <t>2023</t>
        </is>
      </c>
      <c r="F666" t="inlineStr">
        <is>
          <t>kt</t>
        </is>
      </c>
      <c r="G666" t="inlineStr"/>
      <c r="H666" t="inlineStr"/>
      <c r="I666" t="inlineStr"/>
      <c r="J666" t="inlineStr"/>
      <c r="K666" t="inlineStr"/>
      <c r="L666" t="inlineStr"/>
      <c r="M666" t="inlineStr"/>
      <c r="N666" t="n">
        <v>0.06</v>
      </c>
      <c r="O666" t="inlineStr"/>
      <c r="P666" t="inlineStr"/>
      <c r="Q666" t="inlineStr"/>
      <c r="R666" t="inlineStr"/>
      <c r="S666" t="inlineStr"/>
      <c r="T666" t="n">
        <v>0</v>
      </c>
      <c r="U666" t="n">
        <v>500000000</v>
      </c>
      <c r="V666" t="inlineStr"/>
      <c r="W666" t="inlineStr">
        <is>
          <t>déterminé</t>
        </is>
      </c>
    </row>
    <row r="667" ht="15" customHeight="1">
      <c r="A667" s="150" t="inlineStr">
        <is>
          <t>1ère et 2nde transformation</t>
        </is>
      </c>
      <c r="B667" t="inlineStr">
        <is>
          <t>Abats</t>
        </is>
      </c>
      <c r="C667" t="inlineStr">
        <is>
          <t>Viande chevaline</t>
        </is>
      </c>
      <c r="D667" t="inlineStr">
        <is>
          <t>France</t>
        </is>
      </c>
      <c r="E667" t="inlineStr">
        <is>
          <t>2023</t>
        </is>
      </c>
      <c r="F667" t="inlineStr">
        <is>
          <t>kt</t>
        </is>
      </c>
      <c r="G667" t="inlineStr"/>
      <c r="H667" t="inlineStr"/>
      <c r="I667" t="inlineStr"/>
      <c r="J667" t="inlineStr"/>
      <c r="K667" t="inlineStr"/>
      <c r="L667" t="inlineStr"/>
      <c r="M667" t="inlineStr"/>
      <c r="N667" t="n">
        <v>0.17</v>
      </c>
      <c r="O667" t="inlineStr"/>
      <c r="P667" t="inlineStr"/>
      <c r="Q667" t="inlineStr"/>
      <c r="R667" t="inlineStr"/>
      <c r="S667" t="inlineStr"/>
      <c r="T667" t="n">
        <v>0</v>
      </c>
      <c r="U667" t="n">
        <v>500000000</v>
      </c>
      <c r="V667" t="inlineStr"/>
      <c r="W667" t="inlineStr">
        <is>
          <t>déterminé</t>
        </is>
      </c>
    </row>
    <row r="668" ht="15" customHeight="1">
      <c r="A668" s="150" t="inlineStr">
        <is>
          <t>1ère et 2nde transformation</t>
        </is>
      </c>
      <c r="B668" t="inlineStr">
        <is>
          <t>C1</t>
        </is>
      </c>
      <c r="C668" t="inlineStr">
        <is>
          <t>Viande chevaline</t>
        </is>
      </c>
      <c r="D668" t="inlineStr">
        <is>
          <t>France</t>
        </is>
      </c>
      <c r="E668" t="inlineStr">
        <is>
          <t>2023</t>
        </is>
      </c>
      <c r="F668" t="inlineStr">
        <is>
          <t>kt</t>
        </is>
      </c>
      <c r="G668" t="inlineStr"/>
      <c r="H668" t="inlineStr"/>
      <c r="I668" t="inlineStr"/>
      <c r="J668" t="inlineStr"/>
      <c r="K668" t="inlineStr"/>
      <c r="L668" t="inlineStr"/>
      <c r="M668" t="inlineStr"/>
      <c r="N668" t="n">
        <v>0.1</v>
      </c>
      <c r="O668" t="inlineStr"/>
      <c r="P668" t="inlineStr"/>
      <c r="Q668" t="inlineStr"/>
      <c r="R668" t="inlineStr"/>
      <c r="S668" t="inlineStr"/>
      <c r="T668" t="n">
        <v>0</v>
      </c>
      <c r="U668" t="n">
        <v>500000000</v>
      </c>
      <c r="V668" t="inlineStr"/>
      <c r="W668" t="inlineStr">
        <is>
          <t>déterminé</t>
        </is>
      </c>
    </row>
    <row r="669" ht="15" customHeight="1">
      <c r="A669" s="150" t="inlineStr">
        <is>
          <t>1ère et 2nde transformation</t>
        </is>
      </c>
      <c r="B669" t="inlineStr">
        <is>
          <t>C2</t>
        </is>
      </c>
      <c r="C669" t="inlineStr">
        <is>
          <t>Viande chevaline</t>
        </is>
      </c>
      <c r="D669" t="inlineStr">
        <is>
          <t>France</t>
        </is>
      </c>
      <c r="E669" t="inlineStr">
        <is>
          <t>2023</t>
        </is>
      </c>
      <c r="F669" t="inlineStr">
        <is>
          <t>kt</t>
        </is>
      </c>
      <c r="G669" t="inlineStr"/>
      <c r="H669" t="inlineStr"/>
      <c r="I669" t="inlineStr"/>
      <c r="J669" t="inlineStr"/>
      <c r="K669" t="inlineStr"/>
      <c r="L669" t="inlineStr"/>
      <c r="M669" t="inlineStr"/>
      <c r="N669" t="n">
        <v>0</v>
      </c>
      <c r="O669" t="inlineStr"/>
      <c r="P669" t="inlineStr"/>
      <c r="Q669" t="inlineStr"/>
      <c r="R669" t="inlineStr"/>
      <c r="S669" t="inlineStr"/>
      <c r="T669" t="n">
        <v>0</v>
      </c>
      <c r="U669" t="n">
        <v>500000000</v>
      </c>
      <c r="V669" t="inlineStr"/>
      <c r="W669" t="inlineStr">
        <is>
          <t>déterminé</t>
        </is>
      </c>
    </row>
    <row r="670" ht="15" customHeight="1">
      <c r="A670" s="150" t="inlineStr">
        <is>
          <t>1ère et 2nde transformation</t>
        </is>
      </c>
      <c r="B670" t="inlineStr">
        <is>
          <t>C3 et alimentaire</t>
        </is>
      </c>
      <c r="C670" t="inlineStr">
        <is>
          <t>Viande chevaline</t>
        </is>
      </c>
      <c r="D670" t="inlineStr">
        <is>
          <t>France</t>
        </is>
      </c>
      <c r="E670" t="inlineStr">
        <is>
          <t>2023</t>
        </is>
      </c>
      <c r="F670" t="inlineStr">
        <is>
          <t>kt</t>
        </is>
      </c>
      <c r="G670" t="inlineStr"/>
      <c r="H670" t="inlineStr"/>
      <c r="I670" t="inlineStr"/>
      <c r="J670" t="inlineStr"/>
      <c r="K670" t="inlineStr"/>
      <c r="L670" t="inlineStr"/>
      <c r="M670" t="inlineStr"/>
      <c r="N670" t="n">
        <v>0.65</v>
      </c>
      <c r="O670" t="inlineStr"/>
      <c r="P670" t="inlineStr"/>
      <c r="Q670" t="inlineStr"/>
      <c r="R670" t="inlineStr"/>
      <c r="S670" t="inlineStr"/>
      <c r="T670" t="n">
        <v>0</v>
      </c>
      <c r="U670" t="n">
        <v>500000000</v>
      </c>
      <c r="V670" t="inlineStr"/>
      <c r="W670" t="inlineStr">
        <is>
          <t>déterminé</t>
        </is>
      </c>
    </row>
    <row r="671" ht="15" customHeight="1">
      <c r="A671" s="150" t="inlineStr">
        <is>
          <t>1ère et 2nde transformation</t>
        </is>
      </c>
      <c r="B671" t="inlineStr">
        <is>
          <t>Peaux</t>
        </is>
      </c>
      <c r="C671" t="inlineStr">
        <is>
          <t>Viande chevaline</t>
        </is>
      </c>
      <c r="D671" t="inlineStr">
        <is>
          <t>France</t>
        </is>
      </c>
      <c r="E671" t="inlineStr">
        <is>
          <t>2023</t>
        </is>
      </c>
      <c r="F671" t="inlineStr">
        <is>
          <t>kt</t>
        </is>
      </c>
      <c r="G671" t="inlineStr"/>
      <c r="H671" t="inlineStr"/>
      <c r="I671" t="inlineStr"/>
      <c r="J671" t="inlineStr"/>
      <c r="K671" t="inlineStr"/>
      <c r="L671" t="inlineStr"/>
      <c r="M671" t="inlineStr"/>
      <c r="N671" t="n">
        <v>0.12</v>
      </c>
      <c r="O671" t="inlineStr"/>
      <c r="P671" t="inlineStr"/>
      <c r="Q671" t="inlineStr"/>
      <c r="R671" t="inlineStr"/>
      <c r="S671" t="inlineStr"/>
      <c r="T671" t="n">
        <v>0</v>
      </c>
      <c r="U671" t="n">
        <v>500000000</v>
      </c>
      <c r="V671" t="inlineStr"/>
      <c r="W671" t="inlineStr">
        <is>
          <t>déterminé</t>
        </is>
      </c>
    </row>
    <row r="672" ht="15" customHeight="1">
      <c r="A672" s="150" t="inlineStr">
        <is>
          <t>1ère et 2nde transformation</t>
        </is>
      </c>
      <c r="B672" t="inlineStr">
        <is>
          <t>Eau - ressuage</t>
        </is>
      </c>
      <c r="C672" t="inlineStr">
        <is>
          <t>Viande chevaline</t>
        </is>
      </c>
      <c r="D672" t="inlineStr">
        <is>
          <t>France</t>
        </is>
      </c>
      <c r="E672" t="inlineStr">
        <is>
          <t>2023</t>
        </is>
      </c>
      <c r="F672" t="inlineStr">
        <is>
          <t>kt</t>
        </is>
      </c>
      <c r="G672" t="inlineStr"/>
      <c r="H672" t="inlineStr"/>
      <c r="I672" t="inlineStr"/>
      <c r="J672" t="inlineStr"/>
      <c r="K672" t="inlineStr"/>
      <c r="L672" t="inlineStr"/>
      <c r="M672" t="inlineStr"/>
      <c r="N672" t="n">
        <v>0.02</v>
      </c>
      <c r="O672" t="inlineStr"/>
      <c r="P672" t="inlineStr"/>
      <c r="Q672" t="inlineStr"/>
      <c r="R672" t="inlineStr"/>
      <c r="S672" t="inlineStr"/>
      <c r="T672" t="n">
        <v>0</v>
      </c>
      <c r="U672" t="n">
        <v>500000000</v>
      </c>
      <c r="V672" t="inlineStr"/>
      <c r="W672" t="inlineStr">
        <is>
          <t>déterminé</t>
        </is>
      </c>
    </row>
    <row r="673" ht="15" customHeight="1">
      <c r="A673" s="150" t="inlineStr">
        <is>
          <t>1ère et 2nde transformation</t>
        </is>
      </c>
      <c r="B673" t="inlineStr">
        <is>
          <t>Viande</t>
        </is>
      </c>
      <c r="C673" t="inlineStr">
        <is>
          <t>Viande chevaline</t>
        </is>
      </c>
      <c r="D673" t="inlineStr">
        <is>
          <t>France</t>
        </is>
      </c>
      <c r="E673" t="inlineStr">
        <is>
          <t>2023</t>
        </is>
      </c>
      <c r="F673" t="inlineStr">
        <is>
          <t>kt</t>
        </is>
      </c>
      <c r="G673" t="inlineStr"/>
      <c r="H673" t="inlineStr"/>
      <c r="I673" t="inlineStr"/>
      <c r="J673" t="inlineStr"/>
      <c r="K673" t="inlineStr"/>
      <c r="L673" t="inlineStr"/>
      <c r="M673" t="inlineStr"/>
      <c r="N673" t="n">
        <v>0.59</v>
      </c>
      <c r="O673" t="inlineStr"/>
      <c r="P673" t="inlineStr"/>
      <c r="Q673" t="inlineStr"/>
      <c r="R673" t="inlineStr"/>
      <c r="S673" t="inlineStr"/>
      <c r="T673" t="n">
        <v>0</v>
      </c>
      <c r="U673" t="n">
        <v>500000000</v>
      </c>
      <c r="V673" t="inlineStr"/>
      <c r="W673" t="inlineStr">
        <is>
          <t>déterminé</t>
        </is>
      </c>
    </row>
    <row r="674" ht="15" customHeight="1">
      <c r="A674" s="150" t="inlineStr">
        <is>
          <t>1ère et 2nde transformation</t>
        </is>
      </c>
      <c r="B674" t="inlineStr">
        <is>
          <t>Matières de 1ère et 2nde transformation</t>
        </is>
      </c>
      <c r="C674" t="inlineStr">
        <is>
          <t>Viande chevaline</t>
        </is>
      </c>
      <c r="D674" t="inlineStr">
        <is>
          <t>France</t>
        </is>
      </c>
      <c r="E674" t="inlineStr">
        <is>
          <t>2023</t>
        </is>
      </c>
      <c r="F674" t="inlineStr">
        <is>
          <t>kt</t>
        </is>
      </c>
      <c r="G674" t="inlineStr"/>
      <c r="H674" t="inlineStr"/>
      <c r="I674" t="inlineStr"/>
      <c r="J674" t="inlineStr"/>
      <c r="K674" t="inlineStr"/>
      <c r="L674" t="inlineStr"/>
      <c r="M674" t="inlineStr"/>
      <c r="N674" t="n">
        <v>1.63</v>
      </c>
      <c r="O674" t="inlineStr"/>
      <c r="P674" t="inlineStr"/>
      <c r="Q674" t="inlineStr"/>
      <c r="R674" t="inlineStr"/>
      <c r="S674" t="inlineStr"/>
      <c r="T674" t="n">
        <v>0</v>
      </c>
      <c r="U674" t="n">
        <v>500000000</v>
      </c>
      <c r="V674" t="inlineStr"/>
      <c r="W674" t="inlineStr">
        <is>
          <t>déterminé</t>
        </is>
      </c>
    </row>
    <row r="675" ht="15" customHeight="1">
      <c r="A675" s="150" t="inlineStr">
        <is>
          <t>1ère et 2nde transformation</t>
        </is>
      </c>
      <c r="B675" t="inlineStr">
        <is>
          <t>Coproduits</t>
        </is>
      </c>
      <c r="C675" t="inlineStr">
        <is>
          <t>Viande chevaline</t>
        </is>
      </c>
      <c r="D675" t="inlineStr">
        <is>
          <t>France</t>
        </is>
      </c>
      <c r="E675" t="inlineStr">
        <is>
          <t>2023</t>
        </is>
      </c>
      <c r="F675" t="inlineStr">
        <is>
          <t>kt</t>
        </is>
      </c>
      <c r="G675" t="inlineStr"/>
      <c r="H675" t="inlineStr"/>
      <c r="I675" t="inlineStr"/>
      <c r="J675" t="inlineStr"/>
      <c r="K675" t="inlineStr"/>
      <c r="L675" t="inlineStr"/>
      <c r="M675" t="inlineStr"/>
      <c r="N675" t="n">
        <v>0.75</v>
      </c>
      <c r="O675" t="inlineStr"/>
      <c r="P675" t="inlineStr"/>
      <c r="Q675" t="inlineStr"/>
      <c r="R675" t="inlineStr"/>
      <c r="S675" t="inlineStr"/>
      <c r="T675" t="n">
        <v>0</v>
      </c>
      <c r="U675" t="n">
        <v>500000000</v>
      </c>
      <c r="V675" t="inlineStr"/>
      <c r="W675" t="inlineStr">
        <is>
          <t>déterminé</t>
        </is>
      </c>
    </row>
    <row r="676" ht="15" customHeight="1">
      <c r="A676" s="150" t="inlineStr">
        <is>
          <t>1ère et 2nde transformation</t>
        </is>
      </c>
      <c r="B676" t="inlineStr">
        <is>
          <t>Eau</t>
        </is>
      </c>
      <c r="C676" t="inlineStr">
        <is>
          <t>Viande chevaline</t>
        </is>
      </c>
      <c r="D676" t="inlineStr">
        <is>
          <t>France</t>
        </is>
      </c>
      <c r="E676" t="inlineStr">
        <is>
          <t>2023</t>
        </is>
      </c>
      <c r="F676" t="inlineStr">
        <is>
          <t>kt</t>
        </is>
      </c>
      <c r="G676" t="inlineStr"/>
      <c r="H676" t="inlineStr"/>
      <c r="I676" t="inlineStr"/>
      <c r="J676" t="inlineStr"/>
      <c r="K676" t="inlineStr"/>
      <c r="L676" t="inlineStr"/>
      <c r="M676" t="inlineStr"/>
      <c r="N676" t="n">
        <v>0.02</v>
      </c>
      <c r="O676" t="inlineStr"/>
      <c r="P676" t="inlineStr"/>
      <c r="Q676" t="inlineStr"/>
      <c r="R676" t="inlineStr"/>
      <c r="S676" t="inlineStr"/>
      <c r="T676" t="n">
        <v>0</v>
      </c>
      <c r="U676" t="n">
        <v>500000000</v>
      </c>
      <c r="V676" t="inlineStr"/>
      <c r="W676" t="inlineStr">
        <is>
          <t>déterminé</t>
        </is>
      </c>
    </row>
    <row r="677" ht="15" customHeight="1">
      <c r="A677" s="150" t="inlineStr">
        <is>
          <t>Abattage / découpe</t>
        </is>
      </c>
      <c r="B677" t="inlineStr">
        <is>
          <t>Viande, fraîche</t>
        </is>
      </c>
      <c r="C677" t="inlineStr">
        <is>
          <t>Viande chevaline</t>
        </is>
      </c>
      <c r="D677" t="inlineStr">
        <is>
          <t>France</t>
        </is>
      </c>
      <c r="E677" t="inlineStr">
        <is>
          <t>2023</t>
        </is>
      </c>
      <c r="F677" t="inlineStr">
        <is>
          <t>kt</t>
        </is>
      </c>
      <c r="G677" t="inlineStr"/>
      <c r="H677" t="inlineStr"/>
      <c r="I677" t="inlineStr"/>
      <c r="J677" t="inlineStr"/>
      <c r="K677" t="inlineStr"/>
      <c r="L677" t="inlineStr"/>
      <c r="M677" t="inlineStr">
        <is>
          <t>Moyenne</t>
        </is>
      </c>
      <c r="N677" t="n">
        <v>0.54</v>
      </c>
      <c r="O677" t="inlineStr"/>
      <c r="P677" t="inlineStr"/>
      <c r="Q677" t="inlineStr"/>
      <c r="R677" t="inlineStr"/>
      <c r="S677" t="inlineStr"/>
      <c r="T677" t="n">
        <v>0</v>
      </c>
      <c r="U677" t="n">
        <v>500000000</v>
      </c>
      <c r="V677" t="inlineStr"/>
      <c r="W677" t="inlineStr">
        <is>
          <t>déterminé</t>
        </is>
      </c>
    </row>
    <row r="678" ht="15" customHeight="1">
      <c r="A678" s="150" t="inlineStr">
        <is>
          <t>Abattage / découpe</t>
        </is>
      </c>
      <c r="B678" t="inlineStr">
        <is>
          <t>Viande, congelée</t>
        </is>
      </c>
      <c r="C678" t="inlineStr">
        <is>
          <t>Viande chevaline</t>
        </is>
      </c>
      <c r="D678" t="inlineStr">
        <is>
          <t>France</t>
        </is>
      </c>
      <c r="E678" t="inlineStr">
        <is>
          <t>2023</t>
        </is>
      </c>
      <c r="F678" t="inlineStr">
        <is>
          <t>kt</t>
        </is>
      </c>
      <c r="G678" t="inlineStr">
        <is>
          <t>Part de la production de viande congelée = 10 % (A dire d'expert)</t>
        </is>
      </c>
      <c r="H678" t="inlineStr">
        <is>
          <t>A dire d'expert</t>
        </is>
      </c>
      <c r="I678" t="inlineStr">
        <is>
          <t>0</t>
        </is>
      </c>
      <c r="J678" t="inlineStr">
        <is>
          <t>Répartition</t>
        </is>
      </c>
      <c r="K678" t="inlineStr">
        <is>
          <t>Part de la production de viande congelée</t>
        </is>
      </c>
      <c r="L678" t="inlineStr">
        <is>
          <t>Débouchés - IFCE</t>
        </is>
      </c>
      <c r="M678" t="inlineStr">
        <is>
          <t>Faible</t>
        </is>
      </c>
      <c r="N678" t="n">
        <v>0.06</v>
      </c>
      <c r="O678" t="inlineStr"/>
      <c r="P678" t="inlineStr"/>
      <c r="Q678" t="inlineStr"/>
      <c r="R678" t="inlineStr"/>
      <c r="S678" t="inlineStr"/>
      <c r="T678" t="n">
        <v>0</v>
      </c>
      <c r="U678" t="n">
        <v>500000000</v>
      </c>
      <c r="V678" t="inlineStr"/>
      <c r="W678" t="inlineStr">
        <is>
          <t>déterminé</t>
        </is>
      </c>
    </row>
    <row r="679" ht="15" customHeight="1">
      <c r="A679" s="150" t="inlineStr">
        <is>
          <t>Abattage / découpe</t>
        </is>
      </c>
      <c r="B679" t="inlineStr">
        <is>
          <t>Abats</t>
        </is>
      </c>
      <c r="C679" t="inlineStr">
        <is>
          <t>Viande chevaline</t>
        </is>
      </c>
      <c r="D679" t="inlineStr">
        <is>
          <t>France</t>
        </is>
      </c>
      <c r="E679" t="inlineStr">
        <is>
          <t>2023</t>
        </is>
      </c>
      <c r="F679" t="inlineStr">
        <is>
          <t>kt</t>
        </is>
      </c>
      <c r="G679" t="inlineStr">
        <is>
          <t>Rendement en abats de l'abattage-découpe = 10,25 % (Blézat)</t>
        </is>
      </c>
      <c r="H679" t="inlineStr">
        <is>
          <t>Blézat</t>
        </is>
      </c>
      <c r="I679" t="inlineStr">
        <is>
          <t>Même répartition que le veau (rendements d'abattage et de découpe proches) pour les autres produits et coproduits que la viande</t>
        </is>
      </c>
      <c r="J679" t="inlineStr">
        <is>
          <t>Rendement</t>
        </is>
      </c>
      <c r="K679" t="inlineStr">
        <is>
          <t>Rendement en abats de l'abattage-découpe</t>
        </is>
      </c>
      <c r="L679" t="inlineStr">
        <is>
          <t>Anatomie - Blézat</t>
        </is>
      </c>
      <c r="M679" t="inlineStr">
        <is>
          <t>Faible</t>
        </is>
      </c>
      <c r="N679" t="n">
        <v>0.17</v>
      </c>
      <c r="O679" t="inlineStr"/>
      <c r="P679" t="inlineStr"/>
      <c r="Q679" t="inlineStr"/>
      <c r="R679" t="inlineStr"/>
      <c r="S679" t="inlineStr"/>
      <c r="T679" t="n">
        <v>0</v>
      </c>
      <c r="U679" t="n">
        <v>500000000</v>
      </c>
      <c r="V679" t="inlineStr"/>
      <c r="W679" t="inlineStr">
        <is>
          <t>déterminé</t>
        </is>
      </c>
    </row>
    <row r="680" ht="15" customHeight="1">
      <c r="A680" s="150" t="inlineStr">
        <is>
          <t>Abattage / découpe</t>
        </is>
      </c>
      <c r="B680" t="inlineStr">
        <is>
          <t>C1</t>
        </is>
      </c>
      <c r="C680" t="inlineStr">
        <is>
          <t>Viande chevaline</t>
        </is>
      </c>
      <c r="D680" t="inlineStr">
        <is>
          <t>France</t>
        </is>
      </c>
      <c r="E680" t="inlineStr">
        <is>
          <t>2023</t>
        </is>
      </c>
      <c r="F680" t="inlineStr">
        <is>
          <t>kt</t>
        </is>
      </c>
      <c r="G680" t="inlineStr">
        <is>
          <t>Rendement en C1 de l'abattage-découpe = 6,06 % (Blézat)</t>
        </is>
      </c>
      <c r="H680" t="inlineStr">
        <is>
          <t>Blézat</t>
        </is>
      </c>
      <c r="I680" t="inlineStr">
        <is>
          <t>Même répartition que le veau (rendements d'abattage et de découpe proches) pour les autres produits et coproduits que la viande</t>
        </is>
      </c>
      <c r="J680" t="inlineStr">
        <is>
          <t>Rendement</t>
        </is>
      </c>
      <c r="K680" t="inlineStr">
        <is>
          <t>Rendement en C1 de l'abattage-découpe</t>
        </is>
      </c>
      <c r="L680" t="inlineStr">
        <is>
          <t>Anatomie - Blézat</t>
        </is>
      </c>
      <c r="M680" t="inlineStr">
        <is>
          <t>Faible</t>
        </is>
      </c>
      <c r="N680" t="n">
        <v>0.1</v>
      </c>
      <c r="O680" t="inlineStr"/>
      <c r="P680" t="inlineStr"/>
      <c r="Q680" t="inlineStr"/>
      <c r="R680" t="inlineStr"/>
      <c r="S680" t="inlineStr"/>
      <c r="T680" t="n">
        <v>0</v>
      </c>
      <c r="U680" t="n">
        <v>500000000</v>
      </c>
      <c r="V680" t="inlineStr"/>
      <c r="W680" t="inlineStr">
        <is>
          <t>déterminé</t>
        </is>
      </c>
    </row>
    <row r="681" ht="15" customHeight="1">
      <c r="A681" s="150" t="inlineStr">
        <is>
          <t>Abattage / découpe</t>
        </is>
      </c>
      <c r="B681" t="inlineStr">
        <is>
          <t>C2</t>
        </is>
      </c>
      <c r="C681" t="inlineStr">
        <is>
          <t>Viande chevaline</t>
        </is>
      </c>
      <c r="D681" t="inlineStr">
        <is>
          <t>France</t>
        </is>
      </c>
      <c r="E681" t="inlineStr">
        <is>
          <t>2023</t>
        </is>
      </c>
      <c r="F681" t="inlineStr">
        <is>
          <t>kt</t>
        </is>
      </c>
      <c r="G681" t="inlineStr">
        <is>
          <t>Rendement en C2 de l'abattage-découpe = 0 % (Blézat)</t>
        </is>
      </c>
      <c r="H681" t="inlineStr">
        <is>
          <t>Blézat</t>
        </is>
      </c>
      <c r="I681" t="inlineStr">
        <is>
          <t>Même répartition que le veau (rendements d'abattage et de découpe proches) pour les autres produits et coproduits que la viande</t>
        </is>
      </c>
      <c r="J681" t="inlineStr">
        <is>
          <t>Rendement</t>
        </is>
      </c>
      <c r="K681" t="inlineStr">
        <is>
          <t>Rendement en C2 de l'abattage-découpe</t>
        </is>
      </c>
      <c r="L681" t="inlineStr">
        <is>
          <t>Anatomie - Blézat</t>
        </is>
      </c>
      <c r="M681" t="inlineStr">
        <is>
          <t>Faible</t>
        </is>
      </c>
      <c r="N681" t="n">
        <v>0</v>
      </c>
      <c r="O681" t="inlineStr"/>
      <c r="P681" t="inlineStr"/>
      <c r="Q681" t="inlineStr"/>
      <c r="R681" t="inlineStr"/>
      <c r="S681" t="inlineStr"/>
      <c r="T681" t="n">
        <v>0</v>
      </c>
      <c r="U681" t="n">
        <v>500000000</v>
      </c>
      <c r="V681" t="inlineStr"/>
      <c r="W681" t="inlineStr">
        <is>
          <t>déterminé</t>
        </is>
      </c>
    </row>
    <row r="682" ht="15" customHeight="1">
      <c r="A682" s="150" t="inlineStr">
        <is>
          <t>Abattage / découpe</t>
        </is>
      </c>
      <c r="B682" t="inlineStr">
        <is>
          <t>C3 et alimentaire</t>
        </is>
      </c>
      <c r="C682" t="inlineStr">
        <is>
          <t>Viande chevaline</t>
        </is>
      </c>
      <c r="D682" t="inlineStr">
        <is>
          <t>France</t>
        </is>
      </c>
      <c r="E682" t="inlineStr">
        <is>
          <t>2023</t>
        </is>
      </c>
      <c r="F682" t="inlineStr">
        <is>
          <t>kt</t>
        </is>
      </c>
      <c r="G682" t="inlineStr">
        <is>
          <t>Rendement en C3 et alimentaire de l'abattage-découpe = 39,43 % (Blézat)</t>
        </is>
      </c>
      <c r="H682" t="inlineStr">
        <is>
          <t>Blézat</t>
        </is>
      </c>
      <c r="I682" t="inlineStr">
        <is>
          <t>Même répartition que le veau (rendements d'abattage et de découpe proches) pour les autres produits et coproduits que la viande</t>
        </is>
      </c>
      <c r="J682" t="inlineStr">
        <is>
          <t>Rendement</t>
        </is>
      </c>
      <c r="K682" t="inlineStr">
        <is>
          <t>Rendement en C3 et alimentaire de l'abattage-découpe</t>
        </is>
      </c>
      <c r="L682" t="inlineStr">
        <is>
          <t>Anatomie - Blézat</t>
        </is>
      </c>
      <c r="M682" t="inlineStr">
        <is>
          <t>Faible</t>
        </is>
      </c>
      <c r="N682" t="n">
        <v>0.65</v>
      </c>
      <c r="O682" t="inlineStr"/>
      <c r="P682" t="inlineStr"/>
      <c r="Q682" t="inlineStr"/>
      <c r="R682" t="inlineStr"/>
      <c r="S682" t="inlineStr"/>
      <c r="T682" t="n">
        <v>0</v>
      </c>
      <c r="U682" t="n">
        <v>500000000</v>
      </c>
      <c r="V682" t="inlineStr"/>
      <c r="W682" t="inlineStr">
        <is>
          <t>déterminé</t>
        </is>
      </c>
    </row>
    <row r="683" ht="15" customHeight="1">
      <c r="A683" s="150" t="inlineStr">
        <is>
          <t>Abattage / découpe</t>
        </is>
      </c>
      <c r="B683" t="inlineStr">
        <is>
          <t>Peaux</t>
        </is>
      </c>
      <c r="C683" t="inlineStr">
        <is>
          <t>Viande chevaline</t>
        </is>
      </c>
      <c r="D683" t="inlineStr">
        <is>
          <t>France</t>
        </is>
      </c>
      <c r="E683" t="inlineStr">
        <is>
          <t>2023</t>
        </is>
      </c>
      <c r="F683" t="inlineStr">
        <is>
          <t>kt</t>
        </is>
      </c>
      <c r="G683" t="inlineStr">
        <is>
          <t>Rendement en peaux de l'abattage-découpe = 7 % (Blézat)</t>
        </is>
      </c>
      <c r="H683" t="inlineStr">
        <is>
          <t>Blézat</t>
        </is>
      </c>
      <c r="I683" t="inlineStr">
        <is>
          <t>Même répartition que le veau (rendements d'abattage et de découpe proches) pour les autres produits et coproduits que la viande</t>
        </is>
      </c>
      <c r="J683" t="inlineStr">
        <is>
          <t>Rendement</t>
        </is>
      </c>
      <c r="K683" t="inlineStr">
        <is>
          <t>Rendement en peaux de l'abattage-découpe</t>
        </is>
      </c>
      <c r="L683" t="inlineStr">
        <is>
          <t>Anatomie - Blézat</t>
        </is>
      </c>
      <c r="M683" t="inlineStr">
        <is>
          <t>Faible</t>
        </is>
      </c>
      <c r="N683" t="n">
        <v>0.12</v>
      </c>
      <c r="O683" t="inlineStr"/>
      <c r="P683" t="inlineStr"/>
      <c r="Q683" t="inlineStr"/>
      <c r="R683" t="inlineStr"/>
      <c r="S683" t="inlineStr"/>
      <c r="T683" t="n">
        <v>0</v>
      </c>
      <c r="U683" t="n">
        <v>500000000</v>
      </c>
      <c r="V683" t="inlineStr"/>
      <c r="W683" t="inlineStr">
        <is>
          <t>déterminé</t>
        </is>
      </c>
    </row>
    <row r="684" ht="15" customHeight="1">
      <c r="A684" s="150" t="inlineStr">
        <is>
          <t>Abattage / découpe</t>
        </is>
      </c>
      <c r="B684" t="inlineStr">
        <is>
          <t>Eau - ressuage</t>
        </is>
      </c>
      <c r="C684" t="inlineStr">
        <is>
          <t>Viande chevaline</t>
        </is>
      </c>
      <c r="D684" t="inlineStr">
        <is>
          <t>France</t>
        </is>
      </c>
      <c r="E684" t="inlineStr">
        <is>
          <t>2023</t>
        </is>
      </c>
      <c r="F684" t="inlineStr">
        <is>
          <t>kt</t>
        </is>
      </c>
      <c r="G684" t="inlineStr">
        <is>
          <t>Pertes en eau de l'abattage-découpe = 1,26 % (Blézat)</t>
        </is>
      </c>
      <c r="H684" t="inlineStr">
        <is>
          <t>Blézat</t>
        </is>
      </c>
      <c r="I684" t="inlineStr">
        <is>
          <t>Même répartition que le veau (rendements d'abattage et de découpe proches) pour les autres produits et coproduits que la viande</t>
        </is>
      </c>
      <c r="J684" t="inlineStr">
        <is>
          <t>Rendement</t>
        </is>
      </c>
      <c r="K684" t="inlineStr">
        <is>
          <t>Pertes en eau de l'abattage-découpe</t>
        </is>
      </c>
      <c r="L684" t="inlineStr">
        <is>
          <t>Anatomie - Blézat</t>
        </is>
      </c>
      <c r="M684" t="inlineStr">
        <is>
          <t>Faible</t>
        </is>
      </c>
      <c r="N684" t="n">
        <v>0.02</v>
      </c>
      <c r="O684" t="inlineStr"/>
      <c r="P684" t="inlineStr"/>
      <c r="Q684" t="inlineStr"/>
      <c r="R684" t="inlineStr"/>
      <c r="S684" t="inlineStr"/>
      <c r="T684" t="n">
        <v>0</v>
      </c>
      <c r="U684" t="n">
        <v>500000000</v>
      </c>
      <c r="V684" t="inlineStr"/>
      <c r="W684" t="inlineStr">
        <is>
          <t>déterminé</t>
        </is>
      </c>
    </row>
    <row r="685" ht="15" customHeight="1">
      <c r="A685" s="150" t="inlineStr">
        <is>
          <t>Abattage / découpe</t>
        </is>
      </c>
      <c r="B685" t="inlineStr">
        <is>
          <t>Viande</t>
        </is>
      </c>
      <c r="C685" t="inlineStr">
        <is>
          <t>Viande chevaline</t>
        </is>
      </c>
      <c r="D685" t="inlineStr">
        <is>
          <t>France</t>
        </is>
      </c>
      <c r="E685" t="inlineStr">
        <is>
          <t>2023</t>
        </is>
      </c>
      <c r="F685" t="inlineStr">
        <is>
          <t>kt</t>
        </is>
      </c>
      <c r="G685" t="inlineStr">
        <is>
          <t>Rendement en viande de l'abattage-découpe = 36 % (A dire d'expert)</t>
        </is>
      </c>
      <c r="H685" t="inlineStr">
        <is>
          <t>A dire d'expert</t>
        </is>
      </c>
      <c r="I685" t="inlineStr">
        <is>
          <t>0</t>
        </is>
      </c>
      <c r="J685" t="inlineStr">
        <is>
          <t>Rendement</t>
        </is>
      </c>
      <c r="K685" t="inlineStr">
        <is>
          <t>Rendement en viande de l'abattage-découpe</t>
        </is>
      </c>
      <c r="L685" t="inlineStr">
        <is>
          <t>Anatomie - Blézat</t>
        </is>
      </c>
      <c r="M685" t="inlineStr">
        <is>
          <t>Elevée</t>
        </is>
      </c>
      <c r="N685" t="n">
        <v>0.59</v>
      </c>
      <c r="O685" t="inlineStr"/>
      <c r="P685" t="inlineStr"/>
      <c r="Q685" t="inlineStr"/>
      <c r="R685" t="inlineStr"/>
      <c r="S685" t="inlineStr"/>
      <c r="T685" t="n">
        <v>0</v>
      </c>
      <c r="U685" t="n">
        <v>500000000</v>
      </c>
      <c r="V685" t="inlineStr"/>
      <c r="W685" t="inlineStr">
        <is>
          <t>déterminé</t>
        </is>
      </c>
    </row>
    <row r="686" ht="15" customHeight="1">
      <c r="A686" s="150" t="inlineStr">
        <is>
          <t>Abattage / découpe</t>
        </is>
      </c>
      <c r="B686" t="inlineStr">
        <is>
          <t>Matières de 1ère et 2nde transformation</t>
        </is>
      </c>
      <c r="C686" t="inlineStr">
        <is>
          <t>Viande chevaline</t>
        </is>
      </c>
      <c r="D686" t="inlineStr">
        <is>
          <t>France</t>
        </is>
      </c>
      <c r="E686" t="inlineStr">
        <is>
          <t>2023</t>
        </is>
      </c>
      <c r="F686" t="inlineStr">
        <is>
          <t>kt</t>
        </is>
      </c>
      <c r="G686" t="inlineStr"/>
      <c r="H686" t="inlineStr"/>
      <c r="I686" t="inlineStr"/>
      <c r="J686" t="inlineStr"/>
      <c r="K686" t="inlineStr"/>
      <c r="L686" t="inlineStr"/>
      <c r="M686" t="inlineStr"/>
      <c r="N686" t="n">
        <v>1.63</v>
      </c>
      <c r="O686" t="inlineStr"/>
      <c r="P686" t="inlineStr"/>
      <c r="Q686" t="inlineStr"/>
      <c r="R686" t="inlineStr"/>
      <c r="S686" t="inlineStr"/>
      <c r="T686" t="n">
        <v>0</v>
      </c>
      <c r="U686" t="n">
        <v>500000000</v>
      </c>
      <c r="V686" t="inlineStr"/>
      <c r="W686" t="inlineStr">
        <is>
          <t>déterminé</t>
        </is>
      </c>
    </row>
    <row r="687" ht="15" customHeight="1">
      <c r="A687" s="150" t="inlineStr">
        <is>
          <t>Abattage / découpe</t>
        </is>
      </c>
      <c r="B687" t="inlineStr">
        <is>
          <t>Coproduits</t>
        </is>
      </c>
      <c r="C687" t="inlineStr">
        <is>
          <t>Viande chevaline</t>
        </is>
      </c>
      <c r="D687" t="inlineStr">
        <is>
          <t>France</t>
        </is>
      </c>
      <c r="E687" t="inlineStr">
        <is>
          <t>2023</t>
        </is>
      </c>
      <c r="F687" t="inlineStr">
        <is>
          <t>kt</t>
        </is>
      </c>
      <c r="G687" t="inlineStr"/>
      <c r="H687" t="inlineStr"/>
      <c r="I687" t="inlineStr"/>
      <c r="J687" t="inlineStr"/>
      <c r="K687" t="inlineStr"/>
      <c r="L687" t="inlineStr"/>
      <c r="M687" t="inlineStr"/>
      <c r="N687" t="n">
        <v>0.75</v>
      </c>
      <c r="O687" t="inlineStr"/>
      <c r="P687" t="inlineStr"/>
      <c r="Q687" t="inlineStr"/>
      <c r="R687" t="inlineStr"/>
      <c r="S687" t="inlineStr"/>
      <c r="T687" t="n">
        <v>0</v>
      </c>
      <c r="U687" t="n">
        <v>500000000</v>
      </c>
      <c r="V687" t="inlineStr"/>
      <c r="W687" t="inlineStr">
        <is>
          <t>déterminé</t>
        </is>
      </c>
    </row>
    <row r="688" ht="15" customHeight="1">
      <c r="A688" s="150" t="inlineStr">
        <is>
          <t>Abattage / découpe</t>
        </is>
      </c>
      <c r="B688" t="inlineStr">
        <is>
          <t>Eau</t>
        </is>
      </c>
      <c r="C688" t="inlineStr">
        <is>
          <t>Viande chevaline</t>
        </is>
      </c>
      <c r="D688" t="inlineStr">
        <is>
          <t>France</t>
        </is>
      </c>
      <c r="E688" t="inlineStr">
        <is>
          <t>2023</t>
        </is>
      </c>
      <c r="F688" t="inlineStr">
        <is>
          <t>kt</t>
        </is>
      </c>
      <c r="G688" t="inlineStr"/>
      <c r="H688" t="inlineStr"/>
      <c r="I688" t="inlineStr"/>
      <c r="J688" t="inlineStr"/>
      <c r="K688" t="inlineStr"/>
      <c r="L688" t="inlineStr"/>
      <c r="M688" t="inlineStr"/>
      <c r="N688" t="n">
        <v>0.02</v>
      </c>
      <c r="O688" t="inlineStr"/>
      <c r="P688" t="inlineStr"/>
      <c r="Q688" t="inlineStr"/>
      <c r="R688" t="inlineStr"/>
      <c r="S688" t="inlineStr"/>
      <c r="T688" t="n">
        <v>0</v>
      </c>
      <c r="U688" t="n">
        <v>500000000</v>
      </c>
      <c r="V688" t="inlineStr"/>
      <c r="W688" t="inlineStr">
        <is>
          <t>déterminé</t>
        </is>
      </c>
    </row>
    <row r="689" ht="15" customHeight="1">
      <c r="A689" s="150" t="inlineStr">
        <is>
          <t>Transformation des coproduits</t>
        </is>
      </c>
      <c r="B689" t="inlineStr">
        <is>
          <t>Farines animales</t>
        </is>
      </c>
      <c r="C689" t="inlineStr">
        <is>
          <t>Viande chevaline</t>
        </is>
      </c>
      <c r="D689" t="inlineStr">
        <is>
          <t>France</t>
        </is>
      </c>
      <c r="E689" t="inlineStr">
        <is>
          <t>2023</t>
        </is>
      </c>
      <c r="F689" t="inlineStr">
        <is>
          <t>kt</t>
        </is>
      </c>
      <c r="G689" t="inlineStr"/>
      <c r="H689" t="inlineStr"/>
      <c r="I689" t="inlineStr"/>
      <c r="J689" t="inlineStr"/>
      <c r="K689" t="inlineStr"/>
      <c r="L689" t="inlineStr"/>
      <c r="M689" t="inlineStr"/>
      <c r="N689" t="n">
        <v>0.02</v>
      </c>
      <c r="O689" t="inlineStr"/>
      <c r="P689" t="inlineStr"/>
      <c r="Q689" t="inlineStr"/>
      <c r="R689" t="inlineStr"/>
      <c r="S689" t="inlineStr"/>
      <c r="T689" t="n">
        <v>0</v>
      </c>
      <c r="U689" t="n">
        <v>500000000</v>
      </c>
      <c r="V689" t="inlineStr"/>
      <c r="W689" t="inlineStr">
        <is>
          <t>déterminé</t>
        </is>
      </c>
    </row>
    <row r="690" ht="15" customHeight="1">
      <c r="A690" s="150" t="inlineStr">
        <is>
          <t>Transformation des coproduits</t>
        </is>
      </c>
      <c r="B690" t="inlineStr">
        <is>
          <t>Graisses animales</t>
        </is>
      </c>
      <c r="C690" t="inlineStr">
        <is>
          <t>Viande chevaline</t>
        </is>
      </c>
      <c r="D690" t="inlineStr">
        <is>
          <t>France</t>
        </is>
      </c>
      <c r="E690" t="inlineStr">
        <is>
          <t>2023</t>
        </is>
      </c>
      <c r="F690" t="inlineStr">
        <is>
          <t>kt</t>
        </is>
      </c>
      <c r="G690" t="inlineStr"/>
      <c r="H690" t="inlineStr"/>
      <c r="I690" t="inlineStr"/>
      <c r="J690" t="inlineStr"/>
      <c r="K690" t="inlineStr"/>
      <c r="L690" t="inlineStr"/>
      <c r="M690" t="inlineStr"/>
      <c r="N690" t="n">
        <v>0.01</v>
      </c>
      <c r="O690" t="inlineStr"/>
      <c r="P690" t="inlineStr"/>
      <c r="Q690" t="inlineStr"/>
      <c r="R690" t="inlineStr"/>
      <c r="S690" t="inlineStr"/>
      <c r="T690" t="n">
        <v>0</v>
      </c>
      <c r="U690" t="n">
        <v>500000000</v>
      </c>
      <c r="V690" t="inlineStr"/>
      <c r="W690" t="inlineStr">
        <is>
          <t>déterminé</t>
        </is>
      </c>
    </row>
    <row r="691" ht="15" customHeight="1">
      <c r="A691" s="150" t="inlineStr">
        <is>
          <t>Transformation des coproduits</t>
        </is>
      </c>
      <c r="B691" t="inlineStr">
        <is>
          <t>Eau - traitement thermique</t>
        </is>
      </c>
      <c r="C691" t="inlineStr">
        <is>
          <t>Viande chevaline</t>
        </is>
      </c>
      <c r="D691" t="inlineStr">
        <is>
          <t>France</t>
        </is>
      </c>
      <c r="E691" t="inlineStr">
        <is>
          <t>2023</t>
        </is>
      </c>
      <c r="F691" t="inlineStr">
        <is>
          <t>kt</t>
        </is>
      </c>
      <c r="G691" t="inlineStr"/>
      <c r="H691" t="inlineStr"/>
      <c r="I691" t="inlineStr"/>
      <c r="J691" t="inlineStr"/>
      <c r="K691" t="inlineStr"/>
      <c r="L691" t="inlineStr"/>
      <c r="M691" t="inlineStr"/>
      <c r="N691" t="n">
        <v>0.42</v>
      </c>
      <c r="O691" t="inlineStr"/>
      <c r="P691" t="inlineStr"/>
      <c r="Q691" t="inlineStr"/>
      <c r="R691" t="inlineStr"/>
      <c r="S691" t="inlineStr"/>
      <c r="T691" t="n">
        <v>0</v>
      </c>
      <c r="U691" t="n">
        <v>500000000</v>
      </c>
      <c r="V691" t="inlineStr"/>
      <c r="W691" t="inlineStr">
        <is>
          <t>déterminé</t>
        </is>
      </c>
    </row>
    <row r="692" ht="15" customHeight="1">
      <c r="A692" s="150" t="inlineStr">
        <is>
          <t>Transformation des coproduits</t>
        </is>
      </c>
      <c r="B692" t="inlineStr">
        <is>
          <t>Farines et graisses animales</t>
        </is>
      </c>
      <c r="C692" t="inlineStr">
        <is>
          <t>Viande chevaline</t>
        </is>
      </c>
      <c r="D692" t="inlineStr">
        <is>
          <t>France</t>
        </is>
      </c>
      <c r="E692" t="inlineStr">
        <is>
          <t>2023</t>
        </is>
      </c>
      <c r="F692" t="inlineStr">
        <is>
          <t>kt</t>
        </is>
      </c>
      <c r="G692" t="inlineStr"/>
      <c r="H692" t="inlineStr"/>
      <c r="I692" t="inlineStr"/>
      <c r="J692" t="inlineStr"/>
      <c r="K692" t="inlineStr"/>
      <c r="L692" t="inlineStr"/>
      <c r="M692" t="inlineStr"/>
      <c r="N692" t="n">
        <v>0.03</v>
      </c>
      <c r="O692" t="inlineStr"/>
      <c r="P692" t="inlineStr"/>
      <c r="Q692" t="inlineStr"/>
      <c r="R692" t="inlineStr"/>
      <c r="S692" t="inlineStr"/>
      <c r="T692" t="n">
        <v>0</v>
      </c>
      <c r="U692" t="n">
        <v>500000000</v>
      </c>
      <c r="V692" t="inlineStr"/>
      <c r="W692" t="inlineStr">
        <is>
          <t>déterminé</t>
        </is>
      </c>
    </row>
    <row r="693" ht="15" customHeight="1">
      <c r="A693" s="150" t="inlineStr">
        <is>
          <t>Transformation des coproduits</t>
        </is>
      </c>
      <c r="B693" t="inlineStr">
        <is>
          <t>Produits transformés</t>
        </is>
      </c>
      <c r="C693" t="inlineStr">
        <is>
          <t>Viande chevaline</t>
        </is>
      </c>
      <c r="D693" t="inlineStr">
        <is>
          <t>France</t>
        </is>
      </c>
      <c r="E693" t="inlineStr">
        <is>
          <t>2023</t>
        </is>
      </c>
      <c r="F693" t="inlineStr">
        <is>
          <t>kt</t>
        </is>
      </c>
      <c r="G693" t="inlineStr"/>
      <c r="H693" t="inlineStr"/>
      <c r="I693" t="inlineStr"/>
      <c r="J693" t="inlineStr"/>
      <c r="K693" t="inlineStr"/>
      <c r="L693" t="inlineStr"/>
      <c r="M693" t="inlineStr"/>
      <c r="N693" t="n">
        <v>0.34</v>
      </c>
      <c r="O693" t="inlineStr"/>
      <c r="P693" t="inlineStr"/>
      <c r="Q693" t="inlineStr"/>
      <c r="R693" t="inlineStr"/>
      <c r="S693" t="inlineStr"/>
      <c r="T693" t="n">
        <v>0</v>
      </c>
      <c r="U693" t="n">
        <v>500000000</v>
      </c>
      <c r="V693" t="inlineStr"/>
      <c r="W693" t="inlineStr">
        <is>
          <t>déterminé</t>
        </is>
      </c>
    </row>
    <row r="694" ht="15" customHeight="1">
      <c r="A694" s="150" t="inlineStr">
        <is>
          <t>Transformation des coproduits</t>
        </is>
      </c>
      <c r="B694" t="inlineStr">
        <is>
          <t>Matières issues de coproduits</t>
        </is>
      </c>
      <c r="C694" t="inlineStr">
        <is>
          <t>Viande chevaline</t>
        </is>
      </c>
      <c r="D694" t="inlineStr">
        <is>
          <t>France</t>
        </is>
      </c>
      <c r="E694" t="inlineStr">
        <is>
          <t>2023</t>
        </is>
      </c>
      <c r="F694" t="inlineStr">
        <is>
          <t>kt</t>
        </is>
      </c>
      <c r="G694" t="inlineStr"/>
      <c r="H694" t="inlineStr"/>
      <c r="I694" t="inlineStr"/>
      <c r="J694" t="inlineStr"/>
      <c r="K694" t="inlineStr"/>
      <c r="L694" t="inlineStr"/>
      <c r="M694" t="inlineStr"/>
      <c r="N694" t="n">
        <v>0.34</v>
      </c>
      <c r="O694" t="inlineStr"/>
      <c r="P694" t="inlineStr"/>
      <c r="Q694" t="inlineStr"/>
      <c r="R694" t="inlineStr"/>
      <c r="S694" t="inlineStr"/>
      <c r="T694" t="n">
        <v>0</v>
      </c>
      <c r="U694" t="n">
        <v>500000000</v>
      </c>
      <c r="V694" t="inlineStr"/>
      <c r="W694" t="inlineStr">
        <is>
          <t>déterminé</t>
        </is>
      </c>
    </row>
    <row r="695" ht="15" customHeight="1">
      <c r="A695" s="150" t="inlineStr">
        <is>
          <t>Transformation des coproduits</t>
        </is>
      </c>
      <c r="B695" t="inlineStr">
        <is>
          <t>Eau</t>
        </is>
      </c>
      <c r="C695" t="inlineStr">
        <is>
          <t>Viande chevaline</t>
        </is>
      </c>
      <c r="D695" t="inlineStr">
        <is>
          <t>France</t>
        </is>
      </c>
      <c r="E695" t="inlineStr">
        <is>
          <t>2023</t>
        </is>
      </c>
      <c r="F695" t="inlineStr">
        <is>
          <t>kt</t>
        </is>
      </c>
      <c r="G695" t="inlineStr"/>
      <c r="H695" t="inlineStr"/>
      <c r="I695" t="inlineStr"/>
      <c r="J695" t="inlineStr"/>
      <c r="K695" t="inlineStr"/>
      <c r="L695" t="inlineStr"/>
      <c r="M695" t="inlineStr"/>
      <c r="N695" t="n">
        <v>0.42</v>
      </c>
      <c r="O695" t="inlineStr"/>
      <c r="P695" t="inlineStr"/>
      <c r="Q695" t="inlineStr"/>
      <c r="R695" t="inlineStr"/>
      <c r="S695" t="inlineStr"/>
      <c r="T695" t="n">
        <v>0</v>
      </c>
      <c r="U695" t="n">
        <v>500000000</v>
      </c>
      <c r="V695" t="inlineStr"/>
      <c r="W695" t="inlineStr">
        <is>
          <t>déterminé</t>
        </is>
      </c>
    </row>
    <row r="696" ht="15" customHeight="1">
      <c r="A696" s="150" t="inlineStr">
        <is>
          <t>Transformation des coproduits</t>
        </is>
      </c>
      <c r="B696" t="inlineStr">
        <is>
          <t>Protéines animales transformées</t>
        </is>
      </c>
      <c r="C696" t="inlineStr">
        <is>
          <t>Viande chevaline</t>
        </is>
      </c>
      <c r="D696" t="inlineStr">
        <is>
          <t>France</t>
        </is>
      </c>
      <c r="E696" t="inlineStr">
        <is>
          <t>2023</t>
        </is>
      </c>
      <c r="F696" t="inlineStr">
        <is>
          <t>kt</t>
        </is>
      </c>
      <c r="G696" t="inlineStr"/>
      <c r="H696" t="inlineStr"/>
      <c r="I696" t="inlineStr"/>
      <c r="J696" t="inlineStr"/>
      <c r="K696" t="inlineStr"/>
      <c r="L696" t="inlineStr"/>
      <c r="M696" t="inlineStr"/>
      <c r="N696" t="n">
        <v>0.19</v>
      </c>
      <c r="O696" t="inlineStr"/>
      <c r="P696" t="inlineStr"/>
      <c r="Q696" t="inlineStr"/>
      <c r="R696" t="inlineStr"/>
      <c r="S696" t="inlineStr"/>
      <c r="T696" t="n">
        <v>0</v>
      </c>
      <c r="U696" t="n">
        <v>500000000</v>
      </c>
      <c r="V696" t="inlineStr"/>
      <c r="W696" t="inlineStr">
        <is>
          <t>déterminé</t>
        </is>
      </c>
    </row>
    <row r="697" ht="15" customHeight="1">
      <c r="A697" s="150" t="inlineStr">
        <is>
          <t>Transformation des coproduits</t>
        </is>
      </c>
      <c r="B697" t="inlineStr">
        <is>
          <t>Corps gras animaux</t>
        </is>
      </c>
      <c r="C697" t="inlineStr">
        <is>
          <t>Viande chevaline</t>
        </is>
      </c>
      <c r="D697" t="inlineStr">
        <is>
          <t>France</t>
        </is>
      </c>
      <c r="E697" t="inlineStr">
        <is>
          <t>2023</t>
        </is>
      </c>
      <c r="F697" t="inlineStr">
        <is>
          <t>kt</t>
        </is>
      </c>
      <c r="G697" t="inlineStr"/>
      <c r="H697" t="inlineStr"/>
      <c r="I697" t="inlineStr"/>
      <c r="J697" t="inlineStr"/>
      <c r="K697" t="inlineStr"/>
      <c r="L697" t="inlineStr"/>
      <c r="M697" t="inlineStr"/>
      <c r="N697" t="n">
        <v>0.11</v>
      </c>
      <c r="O697" t="inlineStr"/>
      <c r="P697" t="inlineStr"/>
      <c r="Q697" t="inlineStr"/>
      <c r="R697" t="inlineStr"/>
      <c r="S697" t="inlineStr"/>
      <c r="T697" t="n">
        <v>0</v>
      </c>
      <c r="U697" t="n">
        <v>500000000</v>
      </c>
      <c r="V697" t="inlineStr"/>
      <c r="W697" t="inlineStr">
        <is>
          <t>déterminé</t>
        </is>
      </c>
    </row>
    <row r="698" ht="15" customHeight="1">
      <c r="A698" s="150" t="inlineStr">
        <is>
          <t>Transformation des coproduits</t>
        </is>
      </c>
      <c r="B698" t="inlineStr">
        <is>
          <t>PAT et CGA</t>
        </is>
      </c>
      <c r="C698" t="inlineStr">
        <is>
          <t>Viande chevaline</t>
        </is>
      </c>
      <c r="D698" t="inlineStr">
        <is>
          <t>France</t>
        </is>
      </c>
      <c r="E698" t="inlineStr">
        <is>
          <t>2023</t>
        </is>
      </c>
      <c r="F698" t="inlineStr">
        <is>
          <t>kt</t>
        </is>
      </c>
      <c r="G698" t="inlineStr"/>
      <c r="H698" t="inlineStr"/>
      <c r="I698" t="inlineStr"/>
      <c r="J698" t="inlineStr"/>
      <c r="K698" t="inlineStr"/>
      <c r="L698" t="inlineStr"/>
      <c r="M698" t="inlineStr"/>
      <c r="N698" t="n">
        <v>0.3</v>
      </c>
      <c r="O698" t="inlineStr"/>
      <c r="P698" t="inlineStr"/>
      <c r="Q698" t="inlineStr"/>
      <c r="R698" t="inlineStr"/>
      <c r="S698" t="inlineStr"/>
      <c r="T698" t="n">
        <v>0</v>
      </c>
      <c r="U698" t="n">
        <v>500000000</v>
      </c>
      <c r="V698" t="inlineStr"/>
      <c r="W698" t="inlineStr">
        <is>
          <t>déterminé</t>
        </is>
      </c>
    </row>
    <row r="699" ht="15" customHeight="1">
      <c r="A699" s="150" t="inlineStr">
        <is>
          <t>Traitement thermique C1/C2</t>
        </is>
      </c>
      <c r="B699" t="inlineStr">
        <is>
          <t>Farines animales</t>
        </is>
      </c>
      <c r="C699" t="inlineStr">
        <is>
          <t>Viande chevaline</t>
        </is>
      </c>
      <c r="D699" t="inlineStr">
        <is>
          <t>France</t>
        </is>
      </c>
      <c r="E699" t="inlineStr">
        <is>
          <t>2023</t>
        </is>
      </c>
      <c r="F699" t="inlineStr">
        <is>
          <t>kt</t>
        </is>
      </c>
      <c r="G699" t="inlineStr"/>
      <c r="H699" t="inlineStr"/>
      <c r="I699" t="inlineStr"/>
      <c r="J699" t="inlineStr"/>
      <c r="K699" t="inlineStr"/>
      <c r="L699" t="inlineStr"/>
      <c r="M699" t="inlineStr">
        <is>
          <t>Très faible</t>
        </is>
      </c>
      <c r="N699" t="n">
        <v>0.02</v>
      </c>
      <c r="O699" t="inlineStr"/>
      <c r="P699" t="inlineStr"/>
      <c r="Q699" t="inlineStr"/>
      <c r="R699" t="inlineStr"/>
      <c r="S699" t="inlineStr"/>
      <c r="T699" t="n">
        <v>0</v>
      </c>
      <c r="U699" t="n">
        <v>500000000</v>
      </c>
      <c r="V699" t="inlineStr"/>
      <c r="W699" t="inlineStr">
        <is>
          <t>déterminé</t>
        </is>
      </c>
    </row>
    <row r="700" ht="15" customHeight="1">
      <c r="A700" s="150" t="inlineStr">
        <is>
          <t>Traitement thermique C1/C2</t>
        </is>
      </c>
      <c r="B700" t="inlineStr">
        <is>
          <t>Graisses animales</t>
        </is>
      </c>
      <c r="C700" t="inlineStr">
        <is>
          <t>Viande chevaline</t>
        </is>
      </c>
      <c r="D700" t="inlineStr">
        <is>
          <t>France</t>
        </is>
      </c>
      <c r="E700" t="inlineStr">
        <is>
          <t>2023</t>
        </is>
      </c>
      <c r="F700" t="inlineStr">
        <is>
          <t>kt</t>
        </is>
      </c>
      <c r="G700" t="inlineStr"/>
      <c r="H700" t="inlineStr"/>
      <c r="I700" t="inlineStr"/>
      <c r="J700" t="inlineStr"/>
      <c r="K700" t="inlineStr"/>
      <c r="L700" t="inlineStr"/>
      <c r="M700" t="inlineStr">
        <is>
          <t>Très faible</t>
        </is>
      </c>
      <c r="N700" t="n">
        <v>0.01</v>
      </c>
      <c r="O700" t="inlineStr"/>
      <c r="P700" t="inlineStr"/>
      <c r="Q700" t="inlineStr"/>
      <c r="R700" t="inlineStr"/>
      <c r="S700" t="inlineStr"/>
      <c r="T700" t="n">
        <v>0</v>
      </c>
      <c r="U700" t="n">
        <v>500000000</v>
      </c>
      <c r="V700" t="inlineStr"/>
      <c r="W700" t="inlineStr">
        <is>
          <t>déterminé</t>
        </is>
      </c>
    </row>
    <row r="701" ht="15" customHeight="1">
      <c r="A701" s="150" t="inlineStr">
        <is>
          <t>Traitement thermique C1/C2</t>
        </is>
      </c>
      <c r="B701" t="inlineStr">
        <is>
          <t>Eau - traitement thermique</t>
        </is>
      </c>
      <c r="C701" t="inlineStr">
        <is>
          <t>Viande chevaline</t>
        </is>
      </c>
      <c r="D701" t="inlineStr">
        <is>
          <t>France</t>
        </is>
      </c>
      <c r="E701" t="inlineStr">
        <is>
          <t>2023</t>
        </is>
      </c>
      <c r="F701" t="inlineStr">
        <is>
          <t>kt</t>
        </is>
      </c>
      <c r="G701" t="inlineStr"/>
      <c r="H701" t="inlineStr"/>
      <c r="I701" t="inlineStr"/>
      <c r="J701" t="inlineStr"/>
      <c r="K701" t="inlineStr"/>
      <c r="L701" t="inlineStr"/>
      <c r="M701" t="inlineStr">
        <is>
          <t>Très faible</t>
        </is>
      </c>
      <c r="N701" t="n">
        <v>0.07000000000000001</v>
      </c>
      <c r="O701" t="inlineStr"/>
      <c r="P701" t="inlineStr"/>
      <c r="Q701" t="inlineStr"/>
      <c r="R701" t="inlineStr"/>
      <c r="S701" t="inlineStr"/>
      <c r="T701" t="n">
        <v>0</v>
      </c>
      <c r="U701" t="n">
        <v>500000000</v>
      </c>
      <c r="V701" t="inlineStr"/>
      <c r="W701" t="inlineStr">
        <is>
          <t>déterminé</t>
        </is>
      </c>
    </row>
    <row r="702" ht="15" customHeight="1">
      <c r="A702" s="150" t="inlineStr">
        <is>
          <t>Traitement thermique C1/C2</t>
        </is>
      </c>
      <c r="B702" t="inlineStr">
        <is>
          <t>Farines et graisses animales</t>
        </is>
      </c>
      <c r="C702" t="inlineStr">
        <is>
          <t>Viande chevaline</t>
        </is>
      </c>
      <c r="D702" t="inlineStr">
        <is>
          <t>France</t>
        </is>
      </c>
      <c r="E702" t="inlineStr">
        <is>
          <t>2023</t>
        </is>
      </c>
      <c r="F702" t="inlineStr">
        <is>
          <t>kt</t>
        </is>
      </c>
      <c r="G702" t="inlineStr"/>
      <c r="H702" t="inlineStr"/>
      <c r="I702" t="inlineStr"/>
      <c r="J702" t="inlineStr"/>
      <c r="K702" t="inlineStr"/>
      <c r="L702" t="inlineStr"/>
      <c r="M702" t="inlineStr"/>
      <c r="N702" t="n">
        <v>0.03</v>
      </c>
      <c r="O702" t="inlineStr"/>
      <c r="P702" t="inlineStr"/>
      <c r="Q702" t="inlineStr"/>
      <c r="R702" t="inlineStr"/>
      <c r="S702" t="inlineStr"/>
      <c r="T702" t="n">
        <v>0</v>
      </c>
      <c r="U702" t="n">
        <v>500000000</v>
      </c>
      <c r="V702" t="inlineStr"/>
      <c r="W702" t="inlineStr">
        <is>
          <t>déterminé</t>
        </is>
      </c>
    </row>
    <row r="703" ht="15" customHeight="1">
      <c r="A703" s="150" t="inlineStr">
        <is>
          <t>Traitement thermique C1/C2</t>
        </is>
      </c>
      <c r="B703" t="inlineStr">
        <is>
          <t>Produits transformés</t>
        </is>
      </c>
      <c r="C703" t="inlineStr">
        <is>
          <t>Viande chevaline</t>
        </is>
      </c>
      <c r="D703" t="inlineStr">
        <is>
          <t>France</t>
        </is>
      </c>
      <c r="E703" t="inlineStr">
        <is>
          <t>2023</t>
        </is>
      </c>
      <c r="F703" t="inlineStr">
        <is>
          <t>kt</t>
        </is>
      </c>
      <c r="G703" t="inlineStr"/>
      <c r="H703" t="inlineStr"/>
      <c r="I703" t="inlineStr"/>
      <c r="J703" t="inlineStr"/>
      <c r="K703" t="inlineStr"/>
      <c r="L703" t="inlineStr"/>
      <c r="M703" t="inlineStr"/>
      <c r="N703" t="n">
        <v>0.03</v>
      </c>
      <c r="O703" t="inlineStr"/>
      <c r="P703" t="inlineStr"/>
      <c r="Q703" t="inlineStr"/>
      <c r="R703" t="inlineStr"/>
      <c r="S703" t="inlineStr"/>
      <c r="T703" t="n">
        <v>0</v>
      </c>
      <c r="U703" t="n">
        <v>500000000</v>
      </c>
      <c r="V703" t="inlineStr"/>
      <c r="W703" t="inlineStr">
        <is>
          <t>déterminé</t>
        </is>
      </c>
    </row>
    <row r="704" ht="15" customHeight="1">
      <c r="A704" s="150" t="inlineStr">
        <is>
          <t>Traitement thermique C1/C2</t>
        </is>
      </c>
      <c r="B704" t="inlineStr">
        <is>
          <t>Matières issues de coproduits</t>
        </is>
      </c>
      <c r="C704" t="inlineStr">
        <is>
          <t>Viande chevaline</t>
        </is>
      </c>
      <c r="D704" t="inlineStr">
        <is>
          <t>France</t>
        </is>
      </c>
      <c r="E704" t="inlineStr">
        <is>
          <t>2023</t>
        </is>
      </c>
      <c r="F704" t="inlineStr">
        <is>
          <t>kt</t>
        </is>
      </c>
      <c r="G704" t="inlineStr"/>
      <c r="H704" t="inlineStr"/>
      <c r="I704" t="inlineStr"/>
      <c r="J704" t="inlineStr"/>
      <c r="K704" t="inlineStr"/>
      <c r="L704" t="inlineStr"/>
      <c r="M704" t="inlineStr"/>
      <c r="N704" t="n">
        <v>0.03</v>
      </c>
      <c r="O704" t="inlineStr"/>
      <c r="P704" t="inlineStr"/>
      <c r="Q704" t="inlineStr"/>
      <c r="R704" t="inlineStr"/>
      <c r="S704" t="inlineStr"/>
      <c r="T704" t="n">
        <v>0</v>
      </c>
      <c r="U704" t="n">
        <v>500000000</v>
      </c>
      <c r="V704" t="inlineStr"/>
      <c r="W704" t="inlineStr">
        <is>
          <t>déterminé</t>
        </is>
      </c>
    </row>
    <row r="705" ht="15" customHeight="1">
      <c r="A705" s="150" t="inlineStr">
        <is>
          <t>Traitement thermique C1/C2</t>
        </is>
      </c>
      <c r="B705" t="inlineStr">
        <is>
          <t>Eau</t>
        </is>
      </c>
      <c r="C705" t="inlineStr">
        <is>
          <t>Viande chevaline</t>
        </is>
      </c>
      <c r="D705" t="inlineStr">
        <is>
          <t>France</t>
        </is>
      </c>
      <c r="E705" t="inlineStr">
        <is>
          <t>2023</t>
        </is>
      </c>
      <c r="F705" t="inlineStr">
        <is>
          <t>kt</t>
        </is>
      </c>
      <c r="G705" t="inlineStr"/>
      <c r="H705" t="inlineStr"/>
      <c r="I705" t="inlineStr"/>
      <c r="J705" t="inlineStr"/>
      <c r="K705" t="inlineStr"/>
      <c r="L705" t="inlineStr"/>
      <c r="M705" t="inlineStr"/>
      <c r="N705" t="n">
        <v>0.07000000000000001</v>
      </c>
      <c r="O705" t="inlineStr"/>
      <c r="P705" t="inlineStr"/>
      <c r="Q705" t="inlineStr"/>
      <c r="R705" t="inlineStr"/>
      <c r="S705" t="inlineStr"/>
      <c r="T705" t="n">
        <v>0</v>
      </c>
      <c r="U705" t="n">
        <v>500000000</v>
      </c>
      <c r="V705" t="inlineStr"/>
      <c r="W705" t="inlineStr">
        <is>
          <t>déterminé</t>
        </is>
      </c>
    </row>
    <row r="706" ht="15" customHeight="1">
      <c r="A706" s="150" t="inlineStr">
        <is>
          <t>Traitement thermique C3 et alimentaire</t>
        </is>
      </c>
      <c r="B706" t="inlineStr">
        <is>
          <t>Protéines animales transformées</t>
        </is>
      </c>
      <c r="C706" t="inlineStr">
        <is>
          <t>Viande chevaline</t>
        </is>
      </c>
      <c r="D706" t="inlineStr">
        <is>
          <t>France</t>
        </is>
      </c>
      <c r="E706" t="inlineStr">
        <is>
          <t>2023</t>
        </is>
      </c>
      <c r="F706" t="inlineStr">
        <is>
          <t>kt</t>
        </is>
      </c>
      <c r="G706" t="inlineStr"/>
      <c r="H706" t="inlineStr"/>
      <c r="I706" t="inlineStr"/>
      <c r="J706" t="inlineStr"/>
      <c r="K706" t="inlineStr"/>
      <c r="L706" t="inlineStr"/>
      <c r="M706" t="inlineStr">
        <is>
          <t>Très faible</t>
        </is>
      </c>
      <c r="N706" t="n">
        <v>0.19</v>
      </c>
      <c r="O706" t="inlineStr"/>
      <c r="P706" t="inlineStr"/>
      <c r="Q706" t="inlineStr"/>
      <c r="R706" t="inlineStr"/>
      <c r="S706" t="inlineStr"/>
      <c r="T706" t="n">
        <v>0</v>
      </c>
      <c r="U706" t="n">
        <v>500000000</v>
      </c>
      <c r="V706" t="inlineStr"/>
      <c r="W706" t="inlineStr">
        <is>
          <t>déterminé</t>
        </is>
      </c>
    </row>
    <row r="707" ht="15" customHeight="1">
      <c r="A707" s="150" t="inlineStr">
        <is>
          <t>Traitement thermique C3 et alimentaire</t>
        </is>
      </c>
      <c r="B707" t="inlineStr">
        <is>
          <t>Corps gras animaux</t>
        </is>
      </c>
      <c r="C707" t="inlineStr">
        <is>
          <t>Viande chevaline</t>
        </is>
      </c>
      <c r="D707" t="inlineStr">
        <is>
          <t>France</t>
        </is>
      </c>
      <c r="E707" t="inlineStr">
        <is>
          <t>2023</t>
        </is>
      </c>
      <c r="F707" t="inlineStr">
        <is>
          <t>kt</t>
        </is>
      </c>
      <c r="G707" t="inlineStr"/>
      <c r="H707" t="inlineStr"/>
      <c r="I707" t="inlineStr"/>
      <c r="J707" t="inlineStr"/>
      <c r="K707" t="inlineStr"/>
      <c r="L707" t="inlineStr"/>
      <c r="M707" t="inlineStr">
        <is>
          <t>Très faible</t>
        </is>
      </c>
      <c r="N707" t="n">
        <v>0.11</v>
      </c>
      <c r="O707" t="inlineStr"/>
      <c r="P707" t="inlineStr"/>
      <c r="Q707" t="inlineStr"/>
      <c r="R707" t="inlineStr"/>
      <c r="S707" t="inlineStr"/>
      <c r="T707" t="n">
        <v>0</v>
      </c>
      <c r="U707" t="n">
        <v>500000000</v>
      </c>
      <c r="V707" t="inlineStr"/>
      <c r="W707" t="inlineStr">
        <is>
          <t>déterminé</t>
        </is>
      </c>
    </row>
    <row r="708" ht="15" customHeight="1">
      <c r="A708" s="150" t="inlineStr">
        <is>
          <t>Traitement thermique C3 et alimentaire</t>
        </is>
      </c>
      <c r="B708" t="inlineStr">
        <is>
          <t>Eau - traitement thermique</t>
        </is>
      </c>
      <c r="C708" t="inlineStr">
        <is>
          <t>Viande chevaline</t>
        </is>
      </c>
      <c r="D708" t="inlineStr">
        <is>
          <t>France</t>
        </is>
      </c>
      <c r="E708" t="inlineStr">
        <is>
          <t>2023</t>
        </is>
      </c>
      <c r="F708" t="inlineStr">
        <is>
          <t>kt</t>
        </is>
      </c>
      <c r="G708" t="inlineStr"/>
      <c r="H708" t="inlineStr"/>
      <c r="I708" t="inlineStr"/>
      <c r="J708" t="inlineStr"/>
      <c r="K708" t="inlineStr"/>
      <c r="L708" t="inlineStr"/>
      <c r="M708" t="inlineStr">
        <is>
          <t>Très faible</t>
        </is>
      </c>
      <c r="N708" t="n">
        <v>0.35</v>
      </c>
      <c r="O708" t="inlineStr"/>
      <c r="P708" t="inlineStr"/>
      <c r="Q708" t="inlineStr"/>
      <c r="R708" t="inlineStr"/>
      <c r="S708" t="inlineStr"/>
      <c r="T708" t="n">
        <v>0</v>
      </c>
      <c r="U708" t="n">
        <v>500000000</v>
      </c>
      <c r="V708" t="inlineStr"/>
      <c r="W708" t="inlineStr">
        <is>
          <t>déterminé</t>
        </is>
      </c>
    </row>
    <row r="709" ht="15" customHeight="1">
      <c r="A709" s="150" t="inlineStr">
        <is>
          <t>Traitement thermique C3 et alimentaire</t>
        </is>
      </c>
      <c r="B709" t="inlineStr">
        <is>
          <t>PAT et CGA</t>
        </is>
      </c>
      <c r="C709" t="inlineStr">
        <is>
          <t>Viande chevaline</t>
        </is>
      </c>
      <c r="D709" t="inlineStr">
        <is>
          <t>France</t>
        </is>
      </c>
      <c r="E709" t="inlineStr">
        <is>
          <t>2023</t>
        </is>
      </c>
      <c r="F709" t="inlineStr">
        <is>
          <t>kt</t>
        </is>
      </c>
      <c r="G709" t="inlineStr"/>
      <c r="H709" t="inlineStr"/>
      <c r="I709" t="inlineStr"/>
      <c r="J709" t="inlineStr"/>
      <c r="K709" t="inlineStr"/>
      <c r="L709" t="inlineStr"/>
      <c r="M709" t="inlineStr"/>
      <c r="N709" t="n">
        <v>0.3</v>
      </c>
      <c r="O709" t="inlineStr"/>
      <c r="P709" t="inlineStr"/>
      <c r="Q709" t="inlineStr"/>
      <c r="R709" t="inlineStr"/>
      <c r="S709" t="inlineStr"/>
      <c r="T709" t="n">
        <v>0</v>
      </c>
      <c r="U709" t="n">
        <v>500000000</v>
      </c>
      <c r="V709" t="inlineStr"/>
      <c r="W709" t="inlineStr">
        <is>
          <t>déterminé</t>
        </is>
      </c>
    </row>
    <row r="710" ht="15" customHeight="1">
      <c r="A710" s="150" t="inlineStr">
        <is>
          <t>Traitement thermique C3 et alimentaire</t>
        </is>
      </c>
      <c r="B710" t="inlineStr">
        <is>
          <t>Produits transformés</t>
        </is>
      </c>
      <c r="C710" t="inlineStr">
        <is>
          <t>Viande chevaline</t>
        </is>
      </c>
      <c r="D710" t="inlineStr">
        <is>
          <t>France</t>
        </is>
      </c>
      <c r="E710" t="inlineStr">
        <is>
          <t>2023</t>
        </is>
      </c>
      <c r="F710" t="inlineStr">
        <is>
          <t>kt</t>
        </is>
      </c>
      <c r="G710" t="inlineStr"/>
      <c r="H710" t="inlineStr"/>
      <c r="I710" t="inlineStr"/>
      <c r="J710" t="inlineStr"/>
      <c r="K710" t="inlineStr"/>
      <c r="L710" t="inlineStr"/>
      <c r="M710" t="inlineStr"/>
      <c r="N710" t="n">
        <v>0.3</v>
      </c>
      <c r="O710" t="inlineStr"/>
      <c r="P710" t="inlineStr"/>
      <c r="Q710" t="inlineStr"/>
      <c r="R710" t="inlineStr"/>
      <c r="S710" t="inlineStr"/>
      <c r="T710" t="n">
        <v>0</v>
      </c>
      <c r="U710" t="n">
        <v>500000000</v>
      </c>
      <c r="V710" t="inlineStr"/>
      <c r="W710" t="inlineStr">
        <is>
          <t>déterminé</t>
        </is>
      </c>
    </row>
    <row r="711" ht="15" customHeight="1">
      <c r="A711" s="150" t="inlineStr">
        <is>
          <t>Traitement thermique C3 et alimentaire</t>
        </is>
      </c>
      <c r="B711" t="inlineStr">
        <is>
          <t>Matières issues de coproduits</t>
        </is>
      </c>
      <c r="C711" t="inlineStr">
        <is>
          <t>Viande chevaline</t>
        </is>
      </c>
      <c r="D711" t="inlineStr">
        <is>
          <t>France</t>
        </is>
      </c>
      <c r="E711" t="inlineStr">
        <is>
          <t>2023</t>
        </is>
      </c>
      <c r="F711" t="inlineStr">
        <is>
          <t>kt</t>
        </is>
      </c>
      <c r="G711" t="inlineStr"/>
      <c r="H711" t="inlineStr"/>
      <c r="I711" t="inlineStr"/>
      <c r="J711" t="inlineStr"/>
      <c r="K711" t="inlineStr"/>
      <c r="L711" t="inlineStr"/>
      <c r="M711" t="inlineStr"/>
      <c r="N711" t="n">
        <v>0.3</v>
      </c>
      <c r="O711" t="inlineStr"/>
      <c r="P711" t="inlineStr"/>
      <c r="Q711" t="inlineStr"/>
      <c r="R711" t="inlineStr"/>
      <c r="S711" t="inlineStr"/>
      <c r="T711" t="n">
        <v>0</v>
      </c>
      <c r="U711" t="n">
        <v>500000000</v>
      </c>
      <c r="V711" t="inlineStr"/>
      <c r="W711" t="inlineStr">
        <is>
          <t>déterminé</t>
        </is>
      </c>
    </row>
    <row r="712" ht="15" customHeight="1">
      <c r="A712" s="150" t="inlineStr">
        <is>
          <t>Traitement thermique C3 et alimentaire</t>
        </is>
      </c>
      <c r="B712" t="inlineStr">
        <is>
          <t>Eau</t>
        </is>
      </c>
      <c r="C712" t="inlineStr">
        <is>
          <t>Viande chevaline</t>
        </is>
      </c>
      <c r="D712" t="inlineStr">
        <is>
          <t>France</t>
        </is>
      </c>
      <c r="E712" t="inlineStr">
        <is>
          <t>2023</t>
        </is>
      </c>
      <c r="F712" t="inlineStr">
        <is>
          <t>kt</t>
        </is>
      </c>
      <c r="G712" t="inlineStr"/>
      <c r="H712" t="inlineStr"/>
      <c r="I712" t="inlineStr"/>
      <c r="J712" t="inlineStr"/>
      <c r="K712" t="inlineStr"/>
      <c r="L712" t="inlineStr"/>
      <c r="M712" t="inlineStr"/>
      <c r="N712" t="n">
        <v>0.35</v>
      </c>
      <c r="O712" t="inlineStr"/>
      <c r="P712" t="inlineStr"/>
      <c r="Q712" t="inlineStr"/>
      <c r="R712" t="inlineStr"/>
      <c r="S712" t="inlineStr"/>
      <c r="T712" t="n">
        <v>0</v>
      </c>
      <c r="U712" t="n">
        <v>500000000</v>
      </c>
      <c r="V712" t="inlineStr"/>
      <c r="W712" t="inlineStr">
        <is>
          <t>déterminé</t>
        </is>
      </c>
    </row>
    <row r="713" ht="15" customHeight="1">
      <c r="A713" s="150" t="inlineStr">
        <is>
          <t>Import</t>
        </is>
      </c>
      <c r="B713" t="inlineStr">
        <is>
          <t>Equins</t>
        </is>
      </c>
      <c r="C713" t="inlineStr">
        <is>
          <t>Viande chevaline</t>
        </is>
      </c>
      <c r="D713" t="inlineStr">
        <is>
          <t>France</t>
        </is>
      </c>
      <c r="E713" t="inlineStr">
        <is>
          <t>2023</t>
        </is>
      </c>
      <c r="F713" t="inlineStr">
        <is>
          <t>kt</t>
        </is>
      </c>
      <c r="G713" t="inlineStr">
        <is>
          <t>Importations d'équins = 0 kt (Agreste - Statistique Agricole Annuelle - SSP)</t>
        </is>
      </c>
      <c r="H713" t="inlineStr">
        <is>
          <t>Agreste - Statistique Agricole Annuelle - SSP</t>
        </is>
      </c>
      <c r="I713" t="inlineStr"/>
      <c r="J713" t="inlineStr">
        <is>
          <t>Volume</t>
        </is>
      </c>
      <c r="K713" t="inlineStr">
        <is>
          <t>Importations d'équins</t>
        </is>
      </c>
      <c r="L713" t="inlineStr">
        <is>
          <t>Echanges - AGRESTE</t>
        </is>
      </c>
      <c r="M713" t="inlineStr">
        <is>
          <t>Très élevée</t>
        </is>
      </c>
      <c r="N713" t="n">
        <v>0.45</v>
      </c>
      <c r="O713" t="inlineStr"/>
      <c r="P713" t="inlineStr"/>
      <c r="Q713" t="n">
        <v>0.45</v>
      </c>
      <c r="R713" t="n">
        <v>0.02</v>
      </c>
      <c r="S713" t="n">
        <v>0.1</v>
      </c>
      <c r="T713" t="n">
        <v>0</v>
      </c>
      <c r="U713" t="n">
        <v>500000000</v>
      </c>
      <c r="V713" t="n">
        <v>0</v>
      </c>
      <c r="W713" t="inlineStr">
        <is>
          <t>mesuré</t>
        </is>
      </c>
    </row>
    <row r="714" ht="15" customHeight="1">
      <c r="A714" s="150" t="inlineStr">
        <is>
          <t>Import</t>
        </is>
      </c>
      <c r="B714" t="inlineStr">
        <is>
          <t>Viande, fraîche</t>
        </is>
      </c>
      <c r="C714" t="inlineStr">
        <is>
          <t>Viande chevaline</t>
        </is>
      </c>
      <c r="D714" t="inlineStr">
        <is>
          <t>France</t>
        </is>
      </c>
      <c r="E714" t="inlineStr">
        <is>
          <t>2023</t>
        </is>
      </c>
      <c r="F714" t="inlineStr">
        <is>
          <t>kt</t>
        </is>
      </c>
      <c r="G714" t="inlineStr">
        <is>
          <t>Importations de viande fraîche = 7 kt (Douanes - Eurostat)</t>
        </is>
      </c>
      <c r="H714" t="inlineStr">
        <is>
          <t>Douanes - Eurostat</t>
        </is>
      </c>
      <c r="I714" t="inlineStr">
        <is>
          <t>Les importations de viande congelées manquantes afin de garantir des approvisionnements égaux aux usages pour la viande congelée ont été retranchées</t>
        </is>
      </c>
      <c r="J714" t="inlineStr">
        <is>
          <t>Volume</t>
        </is>
      </c>
      <c r="K714" t="inlineStr">
        <is>
          <t>Importations de viande fraîche</t>
        </is>
      </c>
      <c r="L714" t="inlineStr">
        <is>
          <t>Echanges - EUROSTAT</t>
        </is>
      </c>
      <c r="M714" t="inlineStr">
        <is>
          <t>Moyenne</t>
        </is>
      </c>
      <c r="N714" t="n">
        <v>6.67</v>
      </c>
      <c r="O714" t="inlineStr"/>
      <c r="P714" t="inlineStr"/>
      <c r="Q714" t="n">
        <v>6.67</v>
      </c>
      <c r="R714" t="n">
        <v>0.33</v>
      </c>
      <c r="S714" t="n">
        <v>0.1</v>
      </c>
      <c r="T714" t="n">
        <v>0</v>
      </c>
      <c r="U714" t="n">
        <v>500000000</v>
      </c>
      <c r="V714" t="n">
        <v>0</v>
      </c>
      <c r="W714" t="inlineStr">
        <is>
          <t>mesuré</t>
        </is>
      </c>
    </row>
    <row r="715" ht="15" customHeight="1">
      <c r="A715" s="150" t="inlineStr">
        <is>
          <t>Import</t>
        </is>
      </c>
      <c r="B715" t="inlineStr">
        <is>
          <t>Viande, congelée</t>
        </is>
      </c>
      <c r="C715" t="inlineStr">
        <is>
          <t>Viande chevaline</t>
        </is>
      </c>
      <c r="D715" t="inlineStr">
        <is>
          <t>France</t>
        </is>
      </c>
      <c r="E715" t="inlineStr">
        <is>
          <t>2023</t>
        </is>
      </c>
      <c r="F715" t="inlineStr">
        <is>
          <t>kt</t>
        </is>
      </c>
      <c r="G715" t="inlineStr">
        <is>
          <t>Importations de viande congelée = 0 kt (Douanes - Eurostat)</t>
        </is>
      </c>
      <c r="H715" t="inlineStr">
        <is>
          <t>Douanes - Eurostat</t>
        </is>
      </c>
      <c r="I715" t="inlineStr">
        <is>
          <t>Les importations de viande congelées manquantes afin de garantir des approvisionnements égaux aux usages pour la viande congelée ont été ajoutées</t>
        </is>
      </c>
      <c r="J715" t="inlineStr">
        <is>
          <t>Volume</t>
        </is>
      </c>
      <c r="K715" t="inlineStr">
        <is>
          <t>Importations de viande congelée</t>
        </is>
      </c>
      <c r="L715" t="inlineStr">
        <is>
          <t>Echanges - EUROSTAT</t>
        </is>
      </c>
      <c r="M715" t="inlineStr">
        <is>
          <t>Moyenne</t>
        </is>
      </c>
      <c r="N715" t="n">
        <v>0.36</v>
      </c>
      <c r="O715" t="inlineStr"/>
      <c r="P715" t="inlineStr"/>
      <c r="Q715" t="n">
        <v>0.36</v>
      </c>
      <c r="R715" t="n">
        <v>0.02</v>
      </c>
      <c r="S715" t="n">
        <v>0.1</v>
      </c>
      <c r="T715" t="n">
        <v>0</v>
      </c>
      <c r="U715" t="n">
        <v>500000000</v>
      </c>
      <c r="V715" t="n">
        <v>0</v>
      </c>
      <c r="W715" t="inlineStr">
        <is>
          <t>redondant</t>
        </is>
      </c>
    </row>
    <row r="716" ht="15" customHeight="1">
      <c r="A716" s="150" t="inlineStr">
        <is>
          <t>Import</t>
        </is>
      </c>
      <c r="B716" t="inlineStr">
        <is>
          <t>Abats</t>
        </is>
      </c>
      <c r="C716" t="inlineStr">
        <is>
          <t>Viande chevaline</t>
        </is>
      </c>
      <c r="D716" t="inlineStr">
        <is>
          <t>France</t>
        </is>
      </c>
      <c r="E716" t="inlineStr">
        <is>
          <t>2023</t>
        </is>
      </c>
      <c r="F716" t="inlineStr">
        <is>
          <t>kt</t>
        </is>
      </c>
      <c r="G716" t="inlineStr">
        <is>
          <t>Importations d'abats = 0 kt (Douanes - Eurostat)</t>
        </is>
      </c>
      <c r="H716" t="inlineStr">
        <is>
          <t>Douanes - Eurostat</t>
        </is>
      </c>
      <c r="I716" t="inlineStr">
        <is>
          <t>Statistique comprenant également les ovins et caprins = extrapolation à partir de la production d'abats de chaque espèce</t>
        </is>
      </c>
      <c r="J716" t="inlineStr">
        <is>
          <t>Volume</t>
        </is>
      </c>
      <c r="K716" t="inlineStr">
        <is>
          <t>Importations d'abats</t>
        </is>
      </c>
      <c r="L716" t="inlineStr">
        <is>
          <t>Echanges - EUROSTAT</t>
        </is>
      </c>
      <c r="M716" t="inlineStr">
        <is>
          <t>Elevée</t>
        </is>
      </c>
      <c r="N716" t="n">
        <v>0.15</v>
      </c>
      <c r="O716" t="inlineStr"/>
      <c r="P716" t="inlineStr"/>
      <c r="Q716" t="n">
        <v>0.15</v>
      </c>
      <c r="R716" t="n">
        <v>0.01</v>
      </c>
      <c r="S716" t="n">
        <v>0.1</v>
      </c>
      <c r="T716" t="n">
        <v>0</v>
      </c>
      <c r="U716" t="n">
        <v>500000000</v>
      </c>
      <c r="V716" t="n">
        <v>0</v>
      </c>
      <c r="W716" t="inlineStr">
        <is>
          <t>mesuré</t>
        </is>
      </c>
    </row>
    <row r="717" ht="15" customHeight="1">
      <c r="A717" s="150" t="inlineStr">
        <is>
          <t>Import</t>
        </is>
      </c>
      <c r="B717" t="inlineStr">
        <is>
          <t>Viande</t>
        </is>
      </c>
      <c r="C717" t="inlineStr">
        <is>
          <t>Viande chevaline</t>
        </is>
      </c>
      <c r="D717" t="inlineStr">
        <is>
          <t>France</t>
        </is>
      </c>
      <c r="E717" t="inlineStr">
        <is>
          <t>2023</t>
        </is>
      </c>
      <c r="F717" t="inlineStr">
        <is>
          <t>kt</t>
        </is>
      </c>
      <c r="G717" t="inlineStr"/>
      <c r="H717" t="inlineStr"/>
      <c r="I717" t="inlineStr"/>
      <c r="J717" t="inlineStr"/>
      <c r="K717" t="inlineStr"/>
      <c r="L717" t="inlineStr"/>
      <c r="M717" t="inlineStr"/>
      <c r="N717" t="n">
        <v>7.03</v>
      </c>
      <c r="O717" t="inlineStr"/>
      <c r="P717" t="inlineStr"/>
      <c r="Q717" t="inlineStr"/>
      <c r="R717" t="inlineStr"/>
      <c r="S717" t="inlineStr"/>
      <c r="T717" t="n">
        <v>0</v>
      </c>
      <c r="U717" t="n">
        <v>500000000</v>
      </c>
      <c r="V717" t="inlineStr"/>
      <c r="W717" t="inlineStr">
        <is>
          <t>déterminé</t>
        </is>
      </c>
    </row>
    <row r="718" ht="15" customHeight="1">
      <c r="A718" s="150" t="inlineStr">
        <is>
          <t>Import</t>
        </is>
      </c>
      <c r="B718" t="inlineStr">
        <is>
          <t>Matières de 1ère et 2nde transformation</t>
        </is>
      </c>
      <c r="C718" t="inlineStr">
        <is>
          <t>Viande chevaline</t>
        </is>
      </c>
      <c r="D718" t="inlineStr">
        <is>
          <t>France</t>
        </is>
      </c>
      <c r="E718" t="inlineStr">
        <is>
          <t>2023</t>
        </is>
      </c>
      <c r="F718" t="inlineStr">
        <is>
          <t>kt</t>
        </is>
      </c>
      <c r="G718" t="inlineStr"/>
      <c r="H718" t="inlineStr"/>
      <c r="I718" t="inlineStr"/>
      <c r="J718" t="inlineStr"/>
      <c r="K718" t="inlineStr"/>
      <c r="L718" t="inlineStr"/>
      <c r="M718" t="inlineStr"/>
      <c r="N718" t="n">
        <v>7.17</v>
      </c>
      <c r="O718" t="inlineStr"/>
      <c r="P718" t="inlineStr"/>
      <c r="Q718" t="inlineStr"/>
      <c r="R718" t="inlineStr"/>
      <c r="S718" t="inlineStr"/>
      <c r="T718" t="n">
        <v>0</v>
      </c>
      <c r="U718" t="n">
        <v>500000000</v>
      </c>
      <c r="V718" t="inlineStr"/>
      <c r="W718" t="inlineStr">
        <is>
          <t>déterminé</t>
        </is>
      </c>
    </row>
  </sheetData>
  <pageMargins left="0.75" right="0.75" top="1" bottom="1" header="0.5" footer="0.5"/>
</worksheet>
</file>

<file path=xl/worksheets/sheet3.xml><?xml version="1.0" encoding="utf-8"?>
<worksheet xmlns="http://schemas.openxmlformats.org/spreadsheetml/2006/main">
  <sheetPr>
    <tabColor rgb="004F81BD"/>
    <outlinePr summaryBelow="1" summaryRight="1"/>
    <pageSetUpPr/>
  </sheetPr>
  <dimension ref="A1:C30"/>
  <sheetViews>
    <sheetView workbookViewId="0">
      <selection activeCell="A1" sqref="A1"/>
    </sheetView>
  </sheetViews>
  <sheetFormatPr baseColWidth="8" defaultRowHeight="15"/>
  <cols>
    <col width="28" customWidth="1" min="1" max="1"/>
    <col width="46" customWidth="1" min="2" max="2"/>
    <col width="47" customWidth="1" min="3" max="3"/>
  </cols>
  <sheetData>
    <row r="1" ht="15" customHeight="1">
      <c r="A1" s="151" t="inlineStr">
        <is>
          <t>Niveau d'aggrégation</t>
        </is>
      </c>
      <c r="B1" s="151" t="inlineStr">
        <is>
          <t>Liste des secteurs</t>
        </is>
      </c>
      <c r="C1" s="151" t="inlineStr">
        <is>
          <t>Contraintes de conservation de la masse</t>
        </is>
      </c>
    </row>
    <row r="2" ht="15" customHeight="1">
      <c r="A2" s="152" t="n">
        <v>1</v>
      </c>
      <c r="B2" s="152" t="inlineStr">
        <is>
          <t>Cheptel</t>
        </is>
      </c>
      <c r="C2" s="150" t="n">
        <v>0</v>
      </c>
    </row>
    <row r="3" ht="15" customHeight="1">
      <c r="A3" s="152" t="n">
        <v>1</v>
      </c>
      <c r="B3" s="152" t="inlineStr">
        <is>
          <t>1ère et 2nde transformation</t>
        </is>
      </c>
      <c r="C3" s="150" t="n">
        <v>1</v>
      </c>
    </row>
    <row r="4" ht="15" customHeight="1">
      <c r="A4" s="153" t="n">
        <v>2</v>
      </c>
      <c r="B4" s="153" t="inlineStr">
        <is>
          <t>Abattage / découpe</t>
        </is>
      </c>
      <c r="C4" s="150" t="n">
        <v>1</v>
      </c>
    </row>
    <row r="5" ht="15" customHeight="1">
      <c r="A5" s="152" t="n">
        <v>1</v>
      </c>
      <c r="B5" s="152" t="inlineStr">
        <is>
          <t>Transformation des coproduits</t>
        </is>
      </c>
      <c r="C5" s="150" t="n">
        <v>1</v>
      </c>
    </row>
    <row r="6" ht="15" customHeight="1">
      <c r="A6" s="153" t="n">
        <v>2</v>
      </c>
      <c r="B6" s="153" t="inlineStr">
        <is>
          <t>Traitement thermique C1/C2</t>
        </is>
      </c>
      <c r="C6" s="150" t="n">
        <v>1</v>
      </c>
    </row>
    <row r="7" ht="15" customHeight="1">
      <c r="A7" s="153" t="n">
        <v>2</v>
      </c>
      <c r="B7" s="153" t="inlineStr">
        <is>
          <t>Traitement thermique C3 et alimentaire</t>
        </is>
      </c>
      <c r="C7" s="150" t="n">
        <v>1</v>
      </c>
    </row>
    <row r="8" ht="15" customHeight="1">
      <c r="A8" s="152" t="n">
        <v>1</v>
      </c>
      <c r="B8" s="152" t="inlineStr">
        <is>
          <t>Débouchés</t>
        </is>
      </c>
      <c r="C8" s="150" t="n">
        <v>0</v>
      </c>
    </row>
    <row r="9" ht="15" customHeight="1">
      <c r="A9" s="153" t="n">
        <v>2</v>
      </c>
      <c r="B9" s="153" t="inlineStr">
        <is>
          <t>Usages alimentaires</t>
        </is>
      </c>
      <c r="C9" s="150" t="n">
        <v>0</v>
      </c>
    </row>
    <row r="10" ht="15" customHeight="1">
      <c r="A10" s="154" t="n">
        <v>3</v>
      </c>
      <c r="B10" s="154" t="inlineStr">
        <is>
          <t>Alimentation humaine</t>
        </is>
      </c>
      <c r="C10" s="150" t="n">
        <v>0</v>
      </c>
    </row>
    <row r="11" ht="15" customHeight="1">
      <c r="A11" s="155" t="n">
        <v>4</v>
      </c>
      <c r="B11" s="155" t="inlineStr">
        <is>
          <t>Vente directe et autoconsommation</t>
        </is>
      </c>
      <c r="C11" s="150" t="n">
        <v>0</v>
      </c>
    </row>
    <row r="12" ht="15" customHeight="1">
      <c r="A12" s="155" t="n">
        <v>4</v>
      </c>
      <c r="B12" s="155" t="inlineStr">
        <is>
          <t>Ménages</t>
        </is>
      </c>
      <c r="C12" s="150" t="n">
        <v>0</v>
      </c>
    </row>
    <row r="13" ht="15" customHeight="1">
      <c r="A13" s="156" t="n">
        <v>5</v>
      </c>
      <c r="B13" s="156" t="inlineStr">
        <is>
          <t>Circuits spécialisés</t>
        </is>
      </c>
      <c r="C13" s="150" t="n">
        <v>0</v>
      </c>
    </row>
    <row r="14" ht="15" customHeight="1">
      <c r="A14" s="157" t="n">
        <v>6</v>
      </c>
      <c r="B14" s="157" t="inlineStr">
        <is>
          <t>Boucherie</t>
        </is>
      </c>
      <c r="C14" s="150" t="n">
        <v>0</v>
      </c>
    </row>
    <row r="15" ht="15" customHeight="1">
      <c r="A15" s="156" t="n">
        <v>5</v>
      </c>
      <c r="B15" s="156" t="inlineStr">
        <is>
          <t>Circuits généralistes</t>
        </is>
      </c>
      <c r="C15" s="150" t="n">
        <v>0</v>
      </c>
    </row>
    <row r="16" ht="15" customHeight="1">
      <c r="A16" s="157" t="n">
        <v>6</v>
      </c>
      <c r="B16" s="157" t="inlineStr">
        <is>
          <t>GMS</t>
        </is>
      </c>
      <c r="C16" s="150" t="n">
        <v>0</v>
      </c>
    </row>
    <row r="17" ht="15" customHeight="1">
      <c r="A17" s="155" t="n">
        <v>4</v>
      </c>
      <c r="B17" s="155" t="inlineStr">
        <is>
          <t>RHD</t>
        </is>
      </c>
      <c r="C17" s="150" t="n">
        <v>0</v>
      </c>
    </row>
    <row r="18" ht="15" customHeight="1">
      <c r="A18" s="155" t="n">
        <v>4</v>
      </c>
      <c r="B18" s="155" t="inlineStr">
        <is>
          <t>Autres IAA</t>
        </is>
      </c>
      <c r="C18" s="150" t="n">
        <v>0</v>
      </c>
    </row>
    <row r="19" ht="15" customHeight="1">
      <c r="A19" s="156" t="n">
        <v>5</v>
      </c>
      <c r="B19" s="156" t="inlineStr">
        <is>
          <t>Charcuterie industrielle</t>
        </is>
      </c>
      <c r="C19" s="150" t="n">
        <v>0</v>
      </c>
    </row>
    <row r="20" ht="15" customHeight="1">
      <c r="A20" s="156" t="n">
        <v>5</v>
      </c>
      <c r="B20" s="156" t="inlineStr">
        <is>
          <t>Fabrication de plats préparés</t>
        </is>
      </c>
      <c r="C20" s="150" t="n">
        <v>0</v>
      </c>
    </row>
    <row r="21" ht="15" customHeight="1">
      <c r="A21" s="154" t="n">
        <v>3</v>
      </c>
      <c r="B21" s="154" t="inlineStr">
        <is>
          <t>Alimentation animale</t>
        </is>
      </c>
      <c r="C21" s="150" t="n">
        <v>0</v>
      </c>
    </row>
    <row r="22" ht="15" customHeight="1">
      <c r="A22" s="155" t="n">
        <v>4</v>
      </c>
      <c r="B22" s="155" t="inlineStr">
        <is>
          <t>Alimentation animale rente</t>
        </is>
      </c>
      <c r="C22" s="150" t="n">
        <v>0</v>
      </c>
    </row>
    <row r="23" ht="15" customHeight="1">
      <c r="A23" s="155" t="n">
        <v>4</v>
      </c>
      <c r="B23" s="155" t="inlineStr">
        <is>
          <t>Petfood</t>
        </is>
      </c>
      <c r="C23" s="150" t="n">
        <v>0</v>
      </c>
    </row>
    <row r="24" ht="15" customHeight="1">
      <c r="A24" s="155" t="n">
        <v>4</v>
      </c>
      <c r="B24" s="155" t="inlineStr">
        <is>
          <t>Aquaculture</t>
        </is>
      </c>
      <c r="C24" s="150" t="n">
        <v>0</v>
      </c>
    </row>
    <row r="25" ht="15" customHeight="1">
      <c r="A25" s="153" t="n">
        <v>2</v>
      </c>
      <c r="B25" s="153" t="inlineStr">
        <is>
          <t>Usages non-alimentaires</t>
        </is>
      </c>
      <c r="C25" s="150" t="n">
        <v>0</v>
      </c>
    </row>
    <row r="26" ht="15" customHeight="1">
      <c r="A26" s="154" t="n">
        <v>3</v>
      </c>
      <c r="B26" s="154" t="inlineStr">
        <is>
          <t>Biomatériaux</t>
        </is>
      </c>
      <c r="C26" s="150" t="n">
        <v>0</v>
      </c>
    </row>
    <row r="27" ht="15" customHeight="1">
      <c r="A27" s="154" t="n">
        <v>3</v>
      </c>
      <c r="B27" s="154" t="inlineStr">
        <is>
          <t>Energie</t>
        </is>
      </c>
      <c r="C27" s="150" t="n">
        <v>0</v>
      </c>
    </row>
    <row r="28" ht="15" customHeight="1">
      <c r="A28" s="154" t="n">
        <v>3</v>
      </c>
      <c r="B28" s="154" t="inlineStr">
        <is>
          <t>Fertilisation</t>
        </is>
      </c>
      <c r="C28" s="150" t="n">
        <v>0</v>
      </c>
    </row>
    <row r="29" ht="15" customHeight="1">
      <c r="A29" s="154" t="n">
        <v>3</v>
      </c>
      <c r="B29" s="154" t="inlineStr">
        <is>
          <t>Autres industries</t>
        </is>
      </c>
      <c r="C29" s="150" t="n">
        <v>0</v>
      </c>
    </row>
    <row r="30" ht="15" customHeight="1">
      <c r="A30" s="153" t="n">
        <v>2</v>
      </c>
      <c r="B30" s="153" t="inlineStr">
        <is>
          <t>Autres usages (ou usages inconnus)</t>
        </is>
      </c>
      <c r="C30" s="150" t="n">
        <v>0</v>
      </c>
    </row>
  </sheetData>
  <pageMargins left="0.75" right="0.75" top="1" bottom="1" header="0.5" footer="0.5"/>
</worksheet>
</file>

<file path=xl/worksheets/sheet4.xml><?xml version="1.0" encoding="utf-8"?>
<worksheet xmlns="http://schemas.openxmlformats.org/spreadsheetml/2006/main">
  <sheetPr>
    <tabColor rgb="004F81BD"/>
    <outlinePr summaryBelow="1" summaryRight="1"/>
    <pageSetUpPr/>
  </sheetPr>
  <dimension ref="A1:C3"/>
  <sheetViews>
    <sheetView workbookViewId="0">
      <selection activeCell="A1" sqref="A1"/>
    </sheetView>
  </sheetViews>
  <sheetFormatPr baseColWidth="8" defaultRowHeight="15"/>
  <cols>
    <col width="28" customWidth="1" min="1" max="1"/>
    <col width="26" customWidth="1" min="2" max="2"/>
    <col width="19" customWidth="1" min="3" max="3"/>
  </cols>
  <sheetData>
    <row r="1" ht="15" customHeight="1">
      <c r="A1" s="151" t="inlineStr">
        <is>
          <t>Niveau d'aggrégation</t>
        </is>
      </c>
      <c r="B1" s="151" t="inlineStr">
        <is>
          <t>Liste des échanges</t>
        </is>
      </c>
      <c r="C1" s="151" t="inlineStr">
        <is>
          <t>mat_balance</t>
        </is>
      </c>
    </row>
    <row r="2" ht="15" customHeight="1">
      <c r="A2" s="152" t="n">
        <v>1</v>
      </c>
      <c r="B2" s="152" t="inlineStr">
        <is>
          <t>Import</t>
        </is>
      </c>
      <c r="C2" s="150" t="n">
        <v>0</v>
      </c>
    </row>
    <row r="3" ht="15" customHeight="1">
      <c r="A3" s="152" t="n">
        <v>1</v>
      </c>
      <c r="B3" s="152" t="inlineStr">
        <is>
          <t>Export</t>
        </is>
      </c>
      <c r="C3" s="150" t="n">
        <v>0</v>
      </c>
    </row>
  </sheetData>
  <pageMargins left="0.75" right="0.75" top="1" bottom="1" header="0.5" footer="0.5"/>
</worksheet>
</file>

<file path=xl/worksheets/sheet5.xml><?xml version="1.0" encoding="utf-8"?>
<worksheet xmlns="http://schemas.openxmlformats.org/spreadsheetml/2006/main">
  <sheetPr>
    <tabColor rgb="004F81BD"/>
    <outlinePr summaryBelow="1" summaryRight="1"/>
    <pageSetUpPr/>
  </sheetPr>
  <dimension ref="A1:AF47"/>
  <sheetViews>
    <sheetView workbookViewId="0">
      <selection activeCell="A1" sqref="A1"/>
    </sheetView>
  </sheetViews>
  <sheetFormatPr baseColWidth="8" defaultRowHeight="15"/>
  <cols>
    <col width="50" customWidth="1" min="1" max="1"/>
    <col width="3" customWidth="1" min="2" max="2"/>
    <col width="3" customWidth="1" min="3" max="3"/>
    <col width="3" customWidth="1" min="4" max="4"/>
    <col width="3" customWidth="1" min="5" max="5"/>
    <col width="3" customWidth="1" min="6" max="6"/>
    <col width="3" customWidth="1" min="7" max="7"/>
    <col width="3" customWidth="1" min="8" max="8"/>
    <col width="3" customWidth="1" min="9" max="9"/>
    <col width="3" customWidth="1" min="10" max="10"/>
    <col width="3" customWidth="1" min="11" max="11"/>
    <col width="3" customWidth="1" min="12" max="12"/>
    <col width="3" customWidth="1" min="13" max="13"/>
    <col width="3" customWidth="1" min="14" max="14"/>
    <col width="3" customWidth="1" min="15" max="15"/>
    <col width="3" customWidth="1" min="16" max="16"/>
    <col width="3" customWidth="1" min="17" max="17"/>
    <col width="3" customWidth="1" min="18" max="18"/>
    <col width="3" customWidth="1" min="19" max="19"/>
    <col width="3" customWidth="1" min="20" max="20"/>
    <col width="3" customWidth="1" min="21" max="21"/>
    <col width="3" customWidth="1" min="22" max="22"/>
    <col width="3" customWidth="1" min="23" max="23"/>
    <col width="3" customWidth="1" min="24" max="24"/>
    <col width="3" customWidth="1" min="25" max="25"/>
    <col width="3" customWidth="1" min="26" max="26"/>
    <col width="3" customWidth="1" min="27" max="27"/>
    <col width="3" customWidth="1" min="28" max="28"/>
    <col width="3" customWidth="1" min="29" max="29"/>
    <col width="3" customWidth="1" min="30" max="30"/>
    <col width="3" customWidth="1" min="31" max="31"/>
    <col width="3" customWidth="1" min="32" max="32"/>
  </cols>
  <sheetData>
    <row r="1" ht="430" customHeight="1">
      <c r="A1" s="158" t="n"/>
      <c r="B1" s="159" t="inlineStr">
        <is>
          <t>Cheptel</t>
        </is>
      </c>
      <c r="C1" s="159" t="inlineStr">
        <is>
          <t>1ère et 2nde transformation</t>
        </is>
      </c>
      <c r="D1" s="160" t="inlineStr">
        <is>
          <t>Abattage / découpe</t>
        </is>
      </c>
      <c r="E1" s="159" t="inlineStr">
        <is>
          <t>Transformation des coproduits</t>
        </is>
      </c>
      <c r="F1" s="160" t="inlineStr">
        <is>
          <t>Traitement thermique C1/C2</t>
        </is>
      </c>
      <c r="G1" s="160" t="inlineStr">
        <is>
          <t>Traitement thermique C3 et alimentaire</t>
        </is>
      </c>
      <c r="H1" s="159" t="inlineStr">
        <is>
          <t>Débouchés</t>
        </is>
      </c>
      <c r="I1" s="160" t="inlineStr">
        <is>
          <t>Usages alimentaires</t>
        </is>
      </c>
      <c r="J1" s="161" t="inlineStr">
        <is>
          <t>Alimentation humaine</t>
        </is>
      </c>
      <c r="K1" s="162" t="inlineStr">
        <is>
          <t>Vente directe et autoconsommation</t>
        </is>
      </c>
      <c r="L1" s="162" t="inlineStr">
        <is>
          <t>Ménages</t>
        </is>
      </c>
      <c r="M1" s="163" t="inlineStr">
        <is>
          <t>Circuits spécialisés</t>
        </is>
      </c>
      <c r="N1" s="164" t="inlineStr">
        <is>
          <t>Boucherie</t>
        </is>
      </c>
      <c r="O1" s="163" t="inlineStr">
        <is>
          <t>Circuits généralistes</t>
        </is>
      </c>
      <c r="P1" s="164" t="inlineStr">
        <is>
          <t>GMS</t>
        </is>
      </c>
      <c r="Q1" s="162" t="inlineStr">
        <is>
          <t>RHD</t>
        </is>
      </c>
      <c r="R1" s="162" t="inlineStr">
        <is>
          <t>Autres IAA</t>
        </is>
      </c>
      <c r="S1" s="163" t="inlineStr">
        <is>
          <t>Charcuterie industrielle</t>
        </is>
      </c>
      <c r="T1" s="163" t="inlineStr">
        <is>
          <t>Fabrication de plats préparés</t>
        </is>
      </c>
      <c r="U1" s="161" t="inlineStr">
        <is>
          <t>Alimentation animale</t>
        </is>
      </c>
      <c r="V1" s="162" t="inlineStr">
        <is>
          <t>Alimentation animale rente</t>
        </is>
      </c>
      <c r="W1" s="162" t="inlineStr">
        <is>
          <t>Petfood</t>
        </is>
      </c>
      <c r="X1" s="162" t="inlineStr">
        <is>
          <t>Aquaculture</t>
        </is>
      </c>
      <c r="Y1" s="160" t="inlineStr">
        <is>
          <t>Usages non-alimentaires</t>
        </is>
      </c>
      <c r="Z1" s="161" t="inlineStr">
        <is>
          <t>Biomatériaux</t>
        </is>
      </c>
      <c r="AA1" s="161" t="inlineStr">
        <is>
          <t>Energie</t>
        </is>
      </c>
      <c r="AB1" s="161" t="inlineStr">
        <is>
          <t>Fertilisation</t>
        </is>
      </c>
      <c r="AC1" s="161" t="inlineStr">
        <is>
          <t>Autres industries</t>
        </is>
      </c>
      <c r="AD1" s="160" t="inlineStr">
        <is>
          <t>Autres usages (ou usages inconnus)</t>
        </is>
      </c>
      <c r="AE1" s="159" t="inlineStr">
        <is>
          <t>Import</t>
        </is>
      </c>
      <c r="AF1" s="159" t="inlineStr">
        <is>
          <t>Export</t>
        </is>
      </c>
    </row>
    <row r="2" ht="15" customHeight="1">
      <c r="A2" s="165" t="inlineStr">
        <is>
          <t>Equins</t>
        </is>
      </c>
      <c r="B2" s="166" t="inlineStr">
        <is>
          <t>x</t>
        </is>
      </c>
      <c r="C2" s="167" t="inlineStr"/>
      <c r="D2" s="167" t="inlineStr"/>
      <c r="E2" s="167" t="inlineStr"/>
      <c r="F2" s="167" t="inlineStr"/>
      <c r="G2" s="167" t="inlineStr"/>
      <c r="H2" s="167" t="inlineStr"/>
      <c r="I2" s="167" t="inlineStr"/>
      <c r="J2" s="167" t="inlineStr"/>
      <c r="K2" s="167" t="inlineStr"/>
      <c r="L2" s="167" t="inlineStr"/>
      <c r="M2" s="167" t="inlineStr"/>
      <c r="N2" s="167" t="inlineStr"/>
      <c r="O2" s="167" t="inlineStr"/>
      <c r="P2" s="167" t="inlineStr"/>
      <c r="Q2" s="167" t="inlineStr"/>
      <c r="R2" s="167" t="inlineStr"/>
      <c r="S2" s="167" t="inlineStr"/>
      <c r="T2" s="167" t="inlineStr"/>
      <c r="U2" s="167" t="inlineStr"/>
      <c r="V2" s="167" t="inlineStr"/>
      <c r="W2" s="167" t="inlineStr"/>
      <c r="X2" s="167" t="inlineStr"/>
      <c r="Y2" s="167" t="inlineStr"/>
      <c r="Z2" s="167" t="inlineStr"/>
      <c r="AA2" s="167" t="inlineStr"/>
      <c r="AB2" s="167" t="inlineStr"/>
      <c r="AC2" s="167" t="inlineStr"/>
      <c r="AD2" s="167" t="inlineStr"/>
      <c r="AE2" s="166" t="inlineStr">
        <is>
          <t>x</t>
        </is>
      </c>
      <c r="AF2" s="167" t="inlineStr"/>
    </row>
    <row r="3" ht="15" customHeight="1">
      <c r="A3" s="165" t="inlineStr">
        <is>
          <t>Matières de 1ère et 2nde transformation</t>
        </is>
      </c>
      <c r="B3" s="167" t="inlineStr"/>
      <c r="C3" s="166" t="inlineStr">
        <is>
          <t>x</t>
        </is>
      </c>
      <c r="D3" s="166" t="inlineStr">
        <is>
          <t>x</t>
        </is>
      </c>
      <c r="E3" s="167" t="inlineStr"/>
      <c r="F3" s="167" t="inlineStr"/>
      <c r="G3" s="167" t="inlineStr"/>
      <c r="H3" s="167" t="inlineStr"/>
      <c r="I3" s="167" t="inlineStr"/>
      <c r="J3" s="167" t="inlineStr"/>
      <c r="K3" s="167" t="inlineStr"/>
      <c r="L3" s="167" t="inlineStr"/>
      <c r="M3" s="167" t="inlineStr"/>
      <c r="N3" s="167" t="inlineStr"/>
      <c r="O3" s="167" t="inlineStr"/>
      <c r="P3" s="167" t="inlineStr"/>
      <c r="Q3" s="167" t="inlineStr"/>
      <c r="R3" s="167" t="inlineStr"/>
      <c r="S3" s="167" t="inlineStr"/>
      <c r="T3" s="167" t="inlineStr"/>
      <c r="U3" s="167" t="inlineStr"/>
      <c r="V3" s="167" t="inlineStr"/>
      <c r="W3" s="167" t="inlineStr"/>
      <c r="X3" s="167" t="inlineStr"/>
      <c r="Y3" s="167" t="inlineStr"/>
      <c r="Z3" s="167" t="inlineStr"/>
      <c r="AA3" s="167" t="inlineStr"/>
      <c r="AB3" s="167" t="inlineStr"/>
      <c r="AC3" s="167" t="inlineStr"/>
      <c r="AD3" s="167" t="inlineStr"/>
      <c r="AE3" s="166" t="inlineStr">
        <is>
          <t>x</t>
        </is>
      </c>
      <c r="AF3" s="167" t="inlineStr"/>
    </row>
    <row r="4" ht="15" customHeight="1">
      <c r="A4" s="168" t="inlineStr">
        <is>
          <t>Viande</t>
        </is>
      </c>
      <c r="B4" s="167" t="inlineStr"/>
      <c r="C4" s="166" t="inlineStr">
        <is>
          <t>x</t>
        </is>
      </c>
      <c r="D4" s="166" t="inlineStr">
        <is>
          <t>x</t>
        </is>
      </c>
      <c r="E4" s="167" t="inlineStr"/>
      <c r="F4" s="167" t="inlineStr"/>
      <c r="G4" s="167" t="inlineStr"/>
      <c r="H4" s="167" t="inlineStr"/>
      <c r="I4" s="167" t="inlineStr"/>
      <c r="J4" s="167" t="inlineStr"/>
      <c r="K4" s="167" t="inlineStr"/>
      <c r="L4" s="167" t="inlineStr"/>
      <c r="M4" s="167" t="inlineStr"/>
      <c r="N4" s="167" t="inlineStr"/>
      <c r="O4" s="167" t="inlineStr"/>
      <c r="P4" s="167" t="inlineStr"/>
      <c r="Q4" s="167" t="inlineStr"/>
      <c r="R4" s="167" t="inlineStr"/>
      <c r="S4" s="167" t="inlineStr"/>
      <c r="T4" s="167" t="inlineStr"/>
      <c r="U4" s="167" t="inlineStr"/>
      <c r="V4" s="167" t="inlineStr"/>
      <c r="W4" s="167" t="inlineStr"/>
      <c r="X4" s="167" t="inlineStr"/>
      <c r="Y4" s="167" t="inlineStr"/>
      <c r="Z4" s="167" t="inlineStr"/>
      <c r="AA4" s="167" t="inlineStr"/>
      <c r="AB4" s="167" t="inlineStr"/>
      <c r="AC4" s="167" t="inlineStr"/>
      <c r="AD4" s="167" t="inlineStr"/>
      <c r="AE4" s="166" t="inlineStr">
        <is>
          <t>x</t>
        </is>
      </c>
      <c r="AF4" s="167" t="inlineStr"/>
    </row>
    <row r="5" ht="15" customHeight="1">
      <c r="A5" s="169" t="inlineStr">
        <is>
          <t>Viande, fraîche</t>
        </is>
      </c>
      <c r="B5" s="167" t="inlineStr"/>
      <c r="C5" s="166" t="inlineStr">
        <is>
          <t>x</t>
        </is>
      </c>
      <c r="D5" s="166" t="inlineStr">
        <is>
          <t>x</t>
        </is>
      </c>
      <c r="E5" s="167" t="inlineStr"/>
      <c r="F5" s="167" t="inlineStr"/>
      <c r="G5" s="167" t="inlineStr"/>
      <c r="H5" s="167" t="inlineStr"/>
      <c r="I5" s="167" t="inlineStr"/>
      <c r="J5" s="167" t="inlineStr"/>
      <c r="K5" s="167" t="inlineStr"/>
      <c r="L5" s="167" t="inlineStr"/>
      <c r="M5" s="167" t="inlineStr"/>
      <c r="N5" s="167" t="inlineStr"/>
      <c r="O5" s="167" t="inlineStr"/>
      <c r="P5" s="167" t="inlineStr"/>
      <c r="Q5" s="167" t="inlineStr"/>
      <c r="R5" s="167" t="inlineStr"/>
      <c r="S5" s="167" t="inlineStr"/>
      <c r="T5" s="167" t="inlineStr"/>
      <c r="U5" s="167" t="inlineStr"/>
      <c r="V5" s="167" t="inlineStr"/>
      <c r="W5" s="167" t="inlineStr"/>
      <c r="X5" s="167" t="inlineStr"/>
      <c r="Y5" s="167" t="inlineStr"/>
      <c r="Z5" s="167" t="inlineStr"/>
      <c r="AA5" s="167" t="inlineStr"/>
      <c r="AB5" s="167" t="inlineStr"/>
      <c r="AC5" s="167" t="inlineStr"/>
      <c r="AD5" s="167" t="inlineStr"/>
      <c r="AE5" s="166" t="inlineStr">
        <is>
          <t>x</t>
        </is>
      </c>
      <c r="AF5" s="167" t="inlineStr"/>
    </row>
    <row r="6" ht="15" customHeight="1">
      <c r="A6" s="169" t="inlineStr">
        <is>
          <t>Viande, congelée</t>
        </is>
      </c>
      <c r="B6" s="167" t="inlineStr"/>
      <c r="C6" s="166" t="inlineStr">
        <is>
          <t>x</t>
        </is>
      </c>
      <c r="D6" s="166" t="inlineStr">
        <is>
          <t>x</t>
        </is>
      </c>
      <c r="E6" s="167" t="inlineStr"/>
      <c r="F6" s="167" t="inlineStr"/>
      <c r="G6" s="167" t="inlineStr"/>
      <c r="H6" s="167" t="inlineStr"/>
      <c r="I6" s="167" t="inlineStr"/>
      <c r="J6" s="167" t="inlineStr"/>
      <c r="K6" s="167" t="inlineStr"/>
      <c r="L6" s="167" t="inlineStr"/>
      <c r="M6" s="167" t="inlineStr"/>
      <c r="N6" s="167" t="inlineStr"/>
      <c r="O6" s="167" t="inlineStr"/>
      <c r="P6" s="167" t="inlineStr"/>
      <c r="Q6" s="167" t="inlineStr"/>
      <c r="R6" s="167" t="inlineStr"/>
      <c r="S6" s="167" t="inlineStr"/>
      <c r="T6" s="167" t="inlineStr"/>
      <c r="U6" s="167" t="inlineStr"/>
      <c r="V6" s="167" t="inlineStr"/>
      <c r="W6" s="167" t="inlineStr"/>
      <c r="X6" s="167" t="inlineStr"/>
      <c r="Y6" s="167" t="inlineStr"/>
      <c r="Z6" s="167" t="inlineStr"/>
      <c r="AA6" s="167" t="inlineStr"/>
      <c r="AB6" s="167" t="inlineStr"/>
      <c r="AC6" s="167" t="inlineStr"/>
      <c r="AD6" s="167" t="inlineStr"/>
      <c r="AE6" s="166" t="inlineStr">
        <is>
          <t>x</t>
        </is>
      </c>
      <c r="AF6" s="167" t="inlineStr"/>
    </row>
    <row r="7" ht="15" customHeight="1">
      <c r="A7" s="168" t="inlineStr">
        <is>
          <t>Abats</t>
        </is>
      </c>
      <c r="B7" s="167" t="inlineStr"/>
      <c r="C7" s="166" t="inlineStr">
        <is>
          <t>x</t>
        </is>
      </c>
      <c r="D7" s="166" t="inlineStr">
        <is>
          <t>x</t>
        </is>
      </c>
      <c r="E7" s="167" t="inlineStr"/>
      <c r="F7" s="167" t="inlineStr"/>
      <c r="G7" s="167" t="inlineStr"/>
      <c r="H7" s="167" t="inlineStr"/>
      <c r="I7" s="167" t="inlineStr"/>
      <c r="J7" s="167" t="inlineStr"/>
      <c r="K7" s="167" t="inlineStr"/>
      <c r="L7" s="167" t="inlineStr"/>
      <c r="M7" s="167" t="inlineStr"/>
      <c r="N7" s="167" t="inlineStr"/>
      <c r="O7" s="167" t="inlineStr"/>
      <c r="P7" s="167" t="inlineStr"/>
      <c r="Q7" s="167" t="inlineStr"/>
      <c r="R7" s="167" t="inlineStr"/>
      <c r="S7" s="167" t="inlineStr"/>
      <c r="T7" s="167" t="inlineStr"/>
      <c r="U7" s="167" t="inlineStr"/>
      <c r="V7" s="167" t="inlineStr"/>
      <c r="W7" s="167" t="inlineStr"/>
      <c r="X7" s="167" t="inlineStr"/>
      <c r="Y7" s="167" t="inlineStr"/>
      <c r="Z7" s="167" t="inlineStr"/>
      <c r="AA7" s="167" t="inlineStr"/>
      <c r="AB7" s="167" t="inlineStr"/>
      <c r="AC7" s="167" t="inlineStr"/>
      <c r="AD7" s="167" t="inlineStr"/>
      <c r="AE7" s="166" t="inlineStr">
        <is>
          <t>x</t>
        </is>
      </c>
      <c r="AF7" s="167" t="inlineStr"/>
    </row>
    <row r="8" ht="15" customHeight="1">
      <c r="A8" s="168" t="inlineStr">
        <is>
          <t>Peaux</t>
        </is>
      </c>
      <c r="B8" s="167" t="inlineStr"/>
      <c r="C8" s="166" t="inlineStr">
        <is>
          <t>x</t>
        </is>
      </c>
      <c r="D8" s="166" t="inlineStr">
        <is>
          <t>x</t>
        </is>
      </c>
      <c r="E8" s="167" t="inlineStr"/>
      <c r="F8" s="167" t="inlineStr"/>
      <c r="G8" s="167" t="inlineStr"/>
      <c r="H8" s="167" t="inlineStr"/>
      <c r="I8" s="167" t="inlineStr"/>
      <c r="J8" s="167" t="inlineStr"/>
      <c r="K8" s="167" t="inlineStr"/>
      <c r="L8" s="167" t="inlineStr"/>
      <c r="M8" s="167" t="inlineStr"/>
      <c r="N8" s="167" t="inlineStr"/>
      <c r="O8" s="167" t="inlineStr"/>
      <c r="P8" s="167" t="inlineStr"/>
      <c r="Q8" s="167" t="inlineStr"/>
      <c r="R8" s="167" t="inlineStr"/>
      <c r="S8" s="167" t="inlineStr"/>
      <c r="T8" s="167" t="inlineStr"/>
      <c r="U8" s="167" t="inlineStr"/>
      <c r="V8" s="167" t="inlineStr"/>
      <c r="W8" s="167" t="inlineStr"/>
      <c r="X8" s="167" t="inlineStr"/>
      <c r="Y8" s="167" t="inlineStr"/>
      <c r="Z8" s="167" t="inlineStr"/>
      <c r="AA8" s="167" t="inlineStr"/>
      <c r="AB8" s="167" t="inlineStr"/>
      <c r="AC8" s="167" t="inlineStr"/>
      <c r="AD8" s="167" t="inlineStr"/>
      <c r="AE8" s="167" t="inlineStr"/>
      <c r="AF8" s="167" t="inlineStr"/>
    </row>
    <row r="9" ht="15" customHeight="1">
      <c r="A9" s="168" t="inlineStr">
        <is>
          <t>Coproduits</t>
        </is>
      </c>
      <c r="B9" s="167" t="inlineStr"/>
      <c r="C9" s="166" t="inlineStr">
        <is>
          <t>x</t>
        </is>
      </c>
      <c r="D9" s="166" t="inlineStr">
        <is>
          <t>x</t>
        </is>
      </c>
      <c r="E9" s="167" t="inlineStr"/>
      <c r="F9" s="167" t="inlineStr"/>
      <c r="G9" s="167" t="inlineStr"/>
      <c r="H9" s="167" t="inlineStr"/>
      <c r="I9" s="167" t="inlineStr"/>
      <c r="J9" s="167" t="inlineStr"/>
      <c r="K9" s="167" t="inlineStr"/>
      <c r="L9" s="167" t="inlineStr"/>
      <c r="M9" s="167" t="inlineStr"/>
      <c r="N9" s="167" t="inlineStr"/>
      <c r="O9" s="167" t="inlineStr"/>
      <c r="P9" s="167" t="inlineStr"/>
      <c r="Q9" s="167" t="inlineStr"/>
      <c r="R9" s="167" t="inlineStr"/>
      <c r="S9" s="167" t="inlineStr"/>
      <c r="T9" s="167" t="inlineStr"/>
      <c r="U9" s="167" t="inlineStr"/>
      <c r="V9" s="167" t="inlineStr"/>
      <c r="W9" s="167" t="inlineStr"/>
      <c r="X9" s="167" t="inlineStr"/>
      <c r="Y9" s="167" t="inlineStr"/>
      <c r="Z9" s="167" t="inlineStr"/>
      <c r="AA9" s="167" t="inlineStr"/>
      <c r="AB9" s="167" t="inlineStr"/>
      <c r="AC9" s="167" t="inlineStr"/>
      <c r="AD9" s="167" t="inlineStr"/>
      <c r="AE9" s="167" t="inlineStr"/>
      <c r="AF9" s="167" t="inlineStr"/>
    </row>
    <row r="10" ht="15" customHeight="1">
      <c r="A10" s="169" t="inlineStr">
        <is>
          <t>C1</t>
        </is>
      </c>
      <c r="B10" s="167" t="inlineStr"/>
      <c r="C10" s="166" t="inlineStr">
        <is>
          <t>x</t>
        </is>
      </c>
      <c r="D10" s="166" t="inlineStr">
        <is>
          <t>x</t>
        </is>
      </c>
      <c r="E10" s="167" t="inlineStr"/>
      <c r="F10" s="167" t="inlineStr"/>
      <c r="G10" s="167" t="inlineStr"/>
      <c r="H10" s="167" t="inlineStr"/>
      <c r="I10" s="167" t="inlineStr"/>
      <c r="J10" s="167" t="inlineStr"/>
      <c r="K10" s="167" t="inlineStr"/>
      <c r="L10" s="167" t="inlineStr"/>
      <c r="M10" s="167" t="inlineStr"/>
      <c r="N10" s="167" t="inlineStr"/>
      <c r="O10" s="167" t="inlineStr"/>
      <c r="P10" s="167" t="inlineStr"/>
      <c r="Q10" s="167" t="inlineStr"/>
      <c r="R10" s="167" t="inlineStr"/>
      <c r="S10" s="167" t="inlineStr"/>
      <c r="T10" s="167" t="inlineStr"/>
      <c r="U10" s="167" t="inlineStr"/>
      <c r="V10" s="167" t="inlineStr"/>
      <c r="W10" s="167" t="inlineStr"/>
      <c r="X10" s="167" t="inlineStr"/>
      <c r="Y10" s="167" t="inlineStr"/>
      <c r="Z10" s="167" t="inlineStr"/>
      <c r="AA10" s="167" t="inlineStr"/>
      <c r="AB10" s="167" t="inlineStr"/>
      <c r="AC10" s="167" t="inlineStr"/>
      <c r="AD10" s="167" t="inlineStr"/>
      <c r="AE10" s="167" t="inlineStr"/>
      <c r="AF10" s="167" t="inlineStr"/>
    </row>
    <row r="11" ht="15" customHeight="1">
      <c r="A11" s="169" t="inlineStr">
        <is>
          <t>C2</t>
        </is>
      </c>
      <c r="B11" s="167" t="inlineStr"/>
      <c r="C11" s="166" t="inlineStr">
        <is>
          <t>x</t>
        </is>
      </c>
      <c r="D11" s="166" t="inlineStr">
        <is>
          <t>x</t>
        </is>
      </c>
      <c r="E11" s="167" t="inlineStr"/>
      <c r="F11" s="167" t="inlineStr"/>
      <c r="G11" s="167" t="inlineStr"/>
      <c r="H11" s="167" t="inlineStr"/>
      <c r="I11" s="167" t="inlineStr"/>
      <c r="J11" s="167" t="inlineStr"/>
      <c r="K11" s="167" t="inlineStr"/>
      <c r="L11" s="167" t="inlineStr"/>
      <c r="M11" s="167" t="inlineStr"/>
      <c r="N11" s="167" t="inlineStr"/>
      <c r="O11" s="167" t="inlineStr"/>
      <c r="P11" s="167" t="inlineStr"/>
      <c r="Q11" s="167" t="inlineStr"/>
      <c r="R11" s="167" t="inlineStr"/>
      <c r="S11" s="167" t="inlineStr"/>
      <c r="T11" s="167" t="inlineStr"/>
      <c r="U11" s="167" t="inlineStr"/>
      <c r="V11" s="167" t="inlineStr"/>
      <c r="W11" s="167" t="inlineStr"/>
      <c r="X11" s="167" t="inlineStr"/>
      <c r="Y11" s="167" t="inlineStr"/>
      <c r="Z11" s="167" t="inlineStr"/>
      <c r="AA11" s="167" t="inlineStr"/>
      <c r="AB11" s="167" t="inlineStr"/>
      <c r="AC11" s="167" t="inlineStr"/>
      <c r="AD11" s="167" t="inlineStr"/>
      <c r="AE11" s="167" t="inlineStr"/>
      <c r="AF11" s="167" t="inlineStr"/>
    </row>
    <row r="12" ht="15" customHeight="1">
      <c r="A12" s="169" t="inlineStr">
        <is>
          <t>C3 et alimentaire</t>
        </is>
      </c>
      <c r="B12" s="167" t="inlineStr"/>
      <c r="C12" s="166" t="inlineStr">
        <is>
          <t>x</t>
        </is>
      </c>
      <c r="D12" s="166" t="inlineStr">
        <is>
          <t>x</t>
        </is>
      </c>
      <c r="E12" s="167" t="inlineStr"/>
      <c r="F12" s="167" t="inlineStr"/>
      <c r="G12" s="167" t="inlineStr"/>
      <c r="H12" s="167" t="inlineStr"/>
      <c r="I12" s="167" t="inlineStr"/>
      <c r="J12" s="167" t="inlineStr"/>
      <c r="K12" s="167" t="inlineStr"/>
      <c r="L12" s="167" t="inlineStr"/>
      <c r="M12" s="167" t="inlineStr"/>
      <c r="N12" s="167" t="inlineStr"/>
      <c r="O12" s="167" t="inlineStr"/>
      <c r="P12" s="167" t="inlineStr"/>
      <c r="Q12" s="167" t="inlineStr"/>
      <c r="R12" s="167" t="inlineStr"/>
      <c r="S12" s="167" t="inlineStr"/>
      <c r="T12" s="167" t="inlineStr"/>
      <c r="U12" s="167" t="inlineStr"/>
      <c r="V12" s="167" t="inlineStr"/>
      <c r="W12" s="167" t="inlineStr"/>
      <c r="X12" s="167" t="inlineStr"/>
      <c r="Y12" s="167" t="inlineStr"/>
      <c r="Z12" s="167" t="inlineStr"/>
      <c r="AA12" s="167" t="inlineStr"/>
      <c r="AB12" s="167" t="inlineStr"/>
      <c r="AC12" s="167" t="inlineStr"/>
      <c r="AD12" s="167" t="inlineStr"/>
      <c r="AE12" s="167" t="inlineStr"/>
      <c r="AF12" s="167" t="inlineStr"/>
    </row>
    <row r="13" ht="15" customHeight="1">
      <c r="A13" s="165" t="inlineStr">
        <is>
          <t>Matières issues de coproduits</t>
        </is>
      </c>
      <c r="B13" s="167" t="inlineStr"/>
      <c r="C13" s="167" t="inlineStr"/>
      <c r="D13" s="167" t="inlineStr"/>
      <c r="E13" s="166" t="inlineStr">
        <is>
          <t>x</t>
        </is>
      </c>
      <c r="F13" s="166" t="inlineStr">
        <is>
          <t>x</t>
        </is>
      </c>
      <c r="G13" s="166" t="inlineStr">
        <is>
          <t>x</t>
        </is>
      </c>
      <c r="H13" s="167" t="inlineStr"/>
      <c r="I13" s="167" t="inlineStr"/>
      <c r="J13" s="167" t="inlineStr"/>
      <c r="K13" s="167" t="inlineStr"/>
      <c r="L13" s="167" t="inlineStr"/>
      <c r="M13" s="167" t="inlineStr"/>
      <c r="N13" s="167" t="inlineStr"/>
      <c r="O13" s="167" t="inlineStr"/>
      <c r="P13" s="167" t="inlineStr"/>
      <c r="Q13" s="167" t="inlineStr"/>
      <c r="R13" s="167" t="inlineStr"/>
      <c r="S13" s="167" t="inlineStr"/>
      <c r="T13" s="167" t="inlineStr"/>
      <c r="U13" s="167" t="inlineStr"/>
      <c r="V13" s="167" t="inlineStr"/>
      <c r="W13" s="167" t="inlineStr"/>
      <c r="X13" s="167" t="inlineStr"/>
      <c r="Y13" s="167" t="inlineStr"/>
      <c r="Z13" s="167" t="inlineStr"/>
      <c r="AA13" s="167" t="inlineStr"/>
      <c r="AB13" s="167" t="inlineStr"/>
      <c r="AC13" s="167" t="inlineStr"/>
      <c r="AD13" s="167" t="inlineStr"/>
      <c r="AE13" s="167" t="inlineStr"/>
      <c r="AF13" s="167" t="inlineStr"/>
    </row>
    <row r="14" ht="15" customHeight="1">
      <c r="A14" s="168" t="inlineStr">
        <is>
          <t>Produits transformés</t>
        </is>
      </c>
      <c r="B14" s="167" t="inlineStr"/>
      <c r="C14" s="167" t="inlineStr"/>
      <c r="D14" s="167" t="inlineStr"/>
      <c r="E14" s="166" t="inlineStr">
        <is>
          <t>x</t>
        </is>
      </c>
      <c r="F14" s="166" t="inlineStr">
        <is>
          <t>x</t>
        </is>
      </c>
      <c r="G14" s="166" t="inlineStr">
        <is>
          <t>x</t>
        </is>
      </c>
      <c r="H14" s="167" t="inlineStr"/>
      <c r="I14" s="167" t="inlineStr"/>
      <c r="J14" s="167" t="inlineStr"/>
      <c r="K14" s="167" t="inlineStr"/>
      <c r="L14" s="167" t="inlineStr"/>
      <c r="M14" s="167" t="inlineStr"/>
      <c r="N14" s="167" t="inlineStr"/>
      <c r="O14" s="167" t="inlineStr"/>
      <c r="P14" s="167" t="inlineStr"/>
      <c r="Q14" s="167" t="inlineStr"/>
      <c r="R14" s="167" t="inlineStr"/>
      <c r="S14" s="167" t="inlineStr"/>
      <c r="T14" s="167" t="inlineStr"/>
      <c r="U14" s="167" t="inlineStr"/>
      <c r="V14" s="167" t="inlineStr"/>
      <c r="W14" s="167" t="inlineStr"/>
      <c r="X14" s="167" t="inlineStr"/>
      <c r="Y14" s="167" t="inlineStr"/>
      <c r="Z14" s="167" t="inlineStr"/>
      <c r="AA14" s="167" t="inlineStr"/>
      <c r="AB14" s="167" t="inlineStr"/>
      <c r="AC14" s="167" t="inlineStr"/>
      <c r="AD14" s="167" t="inlineStr"/>
      <c r="AE14" s="167" t="inlineStr"/>
      <c r="AF14" s="167" t="inlineStr"/>
    </row>
    <row r="15" ht="15" customHeight="1">
      <c r="A15" s="169" t="inlineStr">
        <is>
          <t>Farines et graisses animales</t>
        </is>
      </c>
      <c r="B15" s="167" t="inlineStr"/>
      <c r="C15" s="167" t="inlineStr"/>
      <c r="D15" s="167" t="inlineStr"/>
      <c r="E15" s="166" t="inlineStr">
        <is>
          <t>x</t>
        </is>
      </c>
      <c r="F15" s="166" t="inlineStr">
        <is>
          <t>x</t>
        </is>
      </c>
      <c r="G15" s="167" t="inlineStr"/>
      <c r="H15" s="167" t="inlineStr"/>
      <c r="I15" s="167" t="inlineStr"/>
      <c r="J15" s="167" t="inlineStr"/>
      <c r="K15" s="167" t="inlineStr"/>
      <c r="L15" s="167" t="inlineStr"/>
      <c r="M15" s="167" t="inlineStr"/>
      <c r="N15" s="167" t="inlineStr"/>
      <c r="O15" s="167" t="inlineStr"/>
      <c r="P15" s="167" t="inlineStr"/>
      <c r="Q15" s="167" t="inlineStr"/>
      <c r="R15" s="167" t="inlineStr"/>
      <c r="S15" s="167" t="inlineStr"/>
      <c r="T15" s="167" t="inlineStr"/>
      <c r="U15" s="167" t="inlineStr"/>
      <c r="V15" s="167" t="inlineStr"/>
      <c r="W15" s="167" t="inlineStr"/>
      <c r="X15" s="167" t="inlineStr"/>
      <c r="Y15" s="167" t="inlineStr"/>
      <c r="Z15" s="167" t="inlineStr"/>
      <c r="AA15" s="167" t="inlineStr"/>
      <c r="AB15" s="167" t="inlineStr"/>
      <c r="AC15" s="167" t="inlineStr"/>
      <c r="AD15" s="167" t="inlineStr"/>
      <c r="AE15" s="167" t="inlineStr"/>
      <c r="AF15" s="167" t="inlineStr"/>
    </row>
    <row r="16" ht="15" customHeight="1">
      <c r="A16" s="170" t="inlineStr">
        <is>
          <t>Farines animales</t>
        </is>
      </c>
      <c r="B16" s="167" t="inlineStr"/>
      <c r="C16" s="167" t="inlineStr"/>
      <c r="D16" s="167" t="inlineStr"/>
      <c r="E16" s="166" t="inlineStr">
        <is>
          <t>x</t>
        </is>
      </c>
      <c r="F16" s="166" t="inlineStr">
        <is>
          <t>x</t>
        </is>
      </c>
      <c r="G16" s="167" t="inlineStr"/>
      <c r="H16" s="167" t="inlineStr"/>
      <c r="I16" s="167" t="inlineStr"/>
      <c r="J16" s="167" t="inlineStr"/>
      <c r="K16" s="167" t="inlineStr"/>
      <c r="L16" s="167" t="inlineStr"/>
      <c r="M16" s="167" t="inlineStr"/>
      <c r="N16" s="167" t="inlineStr"/>
      <c r="O16" s="167" t="inlineStr"/>
      <c r="P16" s="167" t="inlineStr"/>
      <c r="Q16" s="167" t="inlineStr"/>
      <c r="R16" s="167" t="inlineStr"/>
      <c r="S16" s="167" t="inlineStr"/>
      <c r="T16" s="167" t="inlineStr"/>
      <c r="U16" s="167" t="inlineStr"/>
      <c r="V16" s="167" t="inlineStr"/>
      <c r="W16" s="167" t="inlineStr"/>
      <c r="X16" s="167" t="inlineStr"/>
      <c r="Y16" s="167" t="inlineStr"/>
      <c r="Z16" s="167" t="inlineStr"/>
      <c r="AA16" s="167" t="inlineStr"/>
      <c r="AB16" s="167" t="inlineStr"/>
      <c r="AC16" s="167" t="inlineStr"/>
      <c r="AD16" s="167" t="inlineStr"/>
      <c r="AE16" s="167" t="inlineStr"/>
      <c r="AF16" s="167" t="inlineStr"/>
    </row>
    <row r="17" ht="15" customHeight="1">
      <c r="A17" s="170" t="inlineStr">
        <is>
          <t>Graisses animales</t>
        </is>
      </c>
      <c r="B17" s="167" t="inlineStr"/>
      <c r="C17" s="167" t="inlineStr"/>
      <c r="D17" s="167" t="inlineStr"/>
      <c r="E17" s="166" t="inlineStr">
        <is>
          <t>x</t>
        </is>
      </c>
      <c r="F17" s="166" t="inlineStr">
        <is>
          <t>x</t>
        </is>
      </c>
      <c r="G17" s="167" t="inlineStr"/>
      <c r="H17" s="167" t="inlineStr"/>
      <c r="I17" s="167" t="inlineStr"/>
      <c r="J17" s="167" t="inlineStr"/>
      <c r="K17" s="167" t="inlineStr"/>
      <c r="L17" s="167" t="inlineStr"/>
      <c r="M17" s="167" t="inlineStr"/>
      <c r="N17" s="167" t="inlineStr"/>
      <c r="O17" s="167" t="inlineStr"/>
      <c r="P17" s="167" t="inlineStr"/>
      <c r="Q17" s="167" t="inlineStr"/>
      <c r="R17" s="167" t="inlineStr"/>
      <c r="S17" s="167" t="inlineStr"/>
      <c r="T17" s="167" t="inlineStr"/>
      <c r="U17" s="167" t="inlineStr"/>
      <c r="V17" s="167" t="inlineStr"/>
      <c r="W17" s="167" t="inlineStr"/>
      <c r="X17" s="167" t="inlineStr"/>
      <c r="Y17" s="167" t="inlineStr"/>
      <c r="Z17" s="167" t="inlineStr"/>
      <c r="AA17" s="167" t="inlineStr"/>
      <c r="AB17" s="167" t="inlineStr"/>
      <c r="AC17" s="167" t="inlineStr"/>
      <c r="AD17" s="167" t="inlineStr"/>
      <c r="AE17" s="167" t="inlineStr"/>
      <c r="AF17" s="167" t="inlineStr"/>
    </row>
    <row r="18" ht="15" customHeight="1">
      <c r="A18" s="169" t="inlineStr">
        <is>
          <t>PAT et CGA</t>
        </is>
      </c>
      <c r="B18" s="167" t="inlineStr"/>
      <c r="C18" s="167" t="inlineStr"/>
      <c r="D18" s="167" t="inlineStr"/>
      <c r="E18" s="166" t="inlineStr">
        <is>
          <t>x</t>
        </is>
      </c>
      <c r="F18" s="167" t="inlineStr"/>
      <c r="G18" s="166" t="inlineStr">
        <is>
          <t>x</t>
        </is>
      </c>
      <c r="H18" s="167" t="inlineStr"/>
      <c r="I18" s="167" t="inlineStr"/>
      <c r="J18" s="167" t="inlineStr"/>
      <c r="K18" s="167" t="inlineStr"/>
      <c r="L18" s="167" t="inlineStr"/>
      <c r="M18" s="167" t="inlineStr"/>
      <c r="N18" s="167" t="inlineStr"/>
      <c r="O18" s="167" t="inlineStr"/>
      <c r="P18" s="167" t="inlineStr"/>
      <c r="Q18" s="167" t="inlineStr"/>
      <c r="R18" s="167" t="inlineStr"/>
      <c r="S18" s="167" t="inlineStr"/>
      <c r="T18" s="167" t="inlineStr"/>
      <c r="U18" s="167" t="inlineStr"/>
      <c r="V18" s="167" t="inlineStr"/>
      <c r="W18" s="167" t="inlineStr"/>
      <c r="X18" s="167" t="inlineStr"/>
      <c r="Y18" s="167" t="inlineStr"/>
      <c r="Z18" s="167" t="inlineStr"/>
      <c r="AA18" s="167" t="inlineStr"/>
      <c r="AB18" s="167" t="inlineStr"/>
      <c r="AC18" s="167" t="inlineStr"/>
      <c r="AD18" s="167" t="inlineStr"/>
      <c r="AE18" s="167" t="inlineStr"/>
      <c r="AF18" s="167" t="inlineStr"/>
    </row>
    <row r="19" ht="15" customHeight="1">
      <c r="A19" s="170" t="inlineStr">
        <is>
          <t>Protéines animales transformées</t>
        </is>
      </c>
      <c r="B19" s="167" t="inlineStr"/>
      <c r="C19" s="167" t="inlineStr"/>
      <c r="D19" s="167" t="inlineStr"/>
      <c r="E19" s="166" t="inlineStr">
        <is>
          <t>x</t>
        </is>
      </c>
      <c r="F19" s="167" t="inlineStr"/>
      <c r="G19" s="166" t="inlineStr">
        <is>
          <t>x</t>
        </is>
      </c>
      <c r="H19" s="167" t="inlineStr"/>
      <c r="I19" s="167" t="inlineStr"/>
      <c r="J19" s="167" t="inlineStr"/>
      <c r="K19" s="167" t="inlineStr"/>
      <c r="L19" s="167" t="inlineStr"/>
      <c r="M19" s="167" t="inlineStr"/>
      <c r="N19" s="167" t="inlineStr"/>
      <c r="O19" s="167" t="inlineStr"/>
      <c r="P19" s="167" t="inlineStr"/>
      <c r="Q19" s="167" t="inlineStr"/>
      <c r="R19" s="167" t="inlineStr"/>
      <c r="S19" s="167" t="inlineStr"/>
      <c r="T19" s="167" t="inlineStr"/>
      <c r="U19" s="167" t="inlineStr"/>
      <c r="V19" s="167" t="inlineStr"/>
      <c r="W19" s="167" t="inlineStr"/>
      <c r="X19" s="167" t="inlineStr"/>
      <c r="Y19" s="167" t="inlineStr"/>
      <c r="Z19" s="167" t="inlineStr"/>
      <c r="AA19" s="167" t="inlineStr"/>
      <c r="AB19" s="167" t="inlineStr"/>
      <c r="AC19" s="167" t="inlineStr"/>
      <c r="AD19" s="167" t="inlineStr"/>
      <c r="AE19" s="167" t="inlineStr"/>
      <c r="AF19" s="167" t="inlineStr"/>
    </row>
    <row r="20" ht="15" customHeight="1">
      <c r="A20" s="170" t="inlineStr">
        <is>
          <t>Corps gras animaux</t>
        </is>
      </c>
      <c r="B20" s="167" t="inlineStr"/>
      <c r="C20" s="167" t="inlineStr"/>
      <c r="D20" s="167" t="inlineStr"/>
      <c r="E20" s="166" t="inlineStr">
        <is>
          <t>x</t>
        </is>
      </c>
      <c r="F20" s="167" t="inlineStr"/>
      <c r="G20" s="166" t="inlineStr">
        <is>
          <t>x</t>
        </is>
      </c>
      <c r="H20" s="167" t="inlineStr"/>
      <c r="I20" s="167" t="inlineStr"/>
      <c r="J20" s="167" t="inlineStr"/>
      <c r="K20" s="167" t="inlineStr"/>
      <c r="L20" s="167" t="inlineStr"/>
      <c r="M20" s="167" t="inlineStr"/>
      <c r="N20" s="167" t="inlineStr"/>
      <c r="O20" s="167" t="inlineStr"/>
      <c r="P20" s="167" t="inlineStr"/>
      <c r="Q20" s="167" t="inlineStr"/>
      <c r="R20" s="167" t="inlineStr"/>
      <c r="S20" s="167" t="inlineStr"/>
      <c r="T20" s="167" t="inlineStr"/>
      <c r="U20" s="167" t="inlineStr"/>
      <c r="V20" s="167" t="inlineStr"/>
      <c r="W20" s="167" t="inlineStr"/>
      <c r="X20" s="167" t="inlineStr"/>
      <c r="Y20" s="167" t="inlineStr"/>
      <c r="Z20" s="167" t="inlineStr"/>
      <c r="AA20" s="167" t="inlineStr"/>
      <c r="AB20" s="167" t="inlineStr"/>
      <c r="AC20" s="167" t="inlineStr"/>
      <c r="AD20" s="167" t="inlineStr"/>
      <c r="AE20" s="167" t="inlineStr"/>
      <c r="AF20" s="167" t="inlineStr"/>
    </row>
    <row r="21" ht="15" customHeight="1">
      <c r="A21" s="165" t="inlineStr">
        <is>
          <t>Eau</t>
        </is>
      </c>
      <c r="B21" s="167" t="inlineStr"/>
      <c r="C21" s="166" t="inlineStr">
        <is>
          <t>x</t>
        </is>
      </c>
      <c r="D21" s="166" t="inlineStr">
        <is>
          <t>x</t>
        </is>
      </c>
      <c r="E21" s="166" t="inlineStr">
        <is>
          <t>x</t>
        </is>
      </c>
      <c r="F21" s="166" t="inlineStr">
        <is>
          <t>x</t>
        </is>
      </c>
      <c r="G21" s="166" t="inlineStr">
        <is>
          <t>x</t>
        </is>
      </c>
      <c r="H21" s="167" t="inlineStr"/>
      <c r="I21" s="167" t="inlineStr"/>
      <c r="J21" s="167" t="inlineStr"/>
      <c r="K21" s="167" t="inlineStr"/>
      <c r="L21" s="167" t="inlineStr"/>
      <c r="M21" s="167" t="inlineStr"/>
      <c r="N21" s="167" t="inlineStr"/>
      <c r="O21" s="167" t="inlineStr"/>
      <c r="P21" s="167" t="inlineStr"/>
      <c r="Q21" s="167" t="inlineStr"/>
      <c r="R21" s="167" t="inlineStr"/>
      <c r="S21" s="167" t="inlineStr"/>
      <c r="T21" s="167" t="inlineStr"/>
      <c r="U21" s="167" t="inlineStr"/>
      <c r="V21" s="167" t="inlineStr"/>
      <c r="W21" s="167" t="inlineStr"/>
      <c r="X21" s="167" t="inlineStr"/>
      <c r="Y21" s="167" t="inlineStr"/>
      <c r="Z21" s="167" t="inlineStr"/>
      <c r="AA21" s="167" t="inlineStr"/>
      <c r="AB21" s="167" t="inlineStr"/>
      <c r="AC21" s="167" t="inlineStr"/>
      <c r="AD21" s="167" t="inlineStr"/>
      <c r="AE21" s="167" t="inlineStr"/>
      <c r="AF21" s="167" t="inlineStr"/>
    </row>
    <row r="22" ht="15" customHeight="1">
      <c r="A22" s="168" t="inlineStr">
        <is>
          <t>Eau - ressuage</t>
        </is>
      </c>
      <c r="B22" s="167" t="inlineStr"/>
      <c r="C22" s="166" t="inlineStr">
        <is>
          <t>x</t>
        </is>
      </c>
      <c r="D22" s="166" t="inlineStr">
        <is>
          <t>x</t>
        </is>
      </c>
      <c r="E22" s="167" t="inlineStr"/>
      <c r="F22" s="167" t="inlineStr"/>
      <c r="G22" s="167" t="inlineStr"/>
      <c r="H22" s="167" t="inlineStr"/>
      <c r="I22" s="167" t="inlineStr"/>
      <c r="J22" s="167" t="inlineStr"/>
      <c r="K22" s="167" t="inlineStr"/>
      <c r="L22" s="167" t="inlineStr"/>
      <c r="M22" s="167" t="inlineStr"/>
      <c r="N22" s="167" t="inlineStr"/>
      <c r="O22" s="167" t="inlineStr"/>
      <c r="P22" s="167" t="inlineStr"/>
      <c r="Q22" s="167" t="inlineStr"/>
      <c r="R22" s="167" t="inlineStr"/>
      <c r="S22" s="167" t="inlineStr"/>
      <c r="T22" s="167" t="inlineStr"/>
      <c r="U22" s="167" t="inlineStr"/>
      <c r="V22" s="167" t="inlineStr"/>
      <c r="W22" s="167" t="inlineStr"/>
      <c r="X22" s="167" t="inlineStr"/>
      <c r="Y22" s="167" t="inlineStr"/>
      <c r="Z22" s="167" t="inlineStr"/>
      <c r="AA22" s="167" t="inlineStr"/>
      <c r="AB22" s="167" t="inlineStr"/>
      <c r="AC22" s="167" t="inlineStr"/>
      <c r="AD22" s="167" t="inlineStr"/>
      <c r="AE22" s="167" t="inlineStr"/>
      <c r="AF22" s="167" t="inlineStr"/>
    </row>
    <row r="23" ht="15" customHeight="1">
      <c r="A23" s="168" t="inlineStr">
        <is>
          <t>Eau - traitement thermique</t>
        </is>
      </c>
      <c r="B23" s="167" t="inlineStr"/>
      <c r="C23" s="167" t="inlineStr"/>
      <c r="D23" s="167" t="inlineStr"/>
      <c r="E23" s="166" t="inlineStr">
        <is>
          <t>x</t>
        </is>
      </c>
      <c r="F23" s="166" t="inlineStr">
        <is>
          <t>x</t>
        </is>
      </c>
      <c r="G23" s="166" t="inlineStr">
        <is>
          <t>x</t>
        </is>
      </c>
      <c r="H23" s="167" t="inlineStr"/>
      <c r="I23" s="167" t="inlineStr"/>
      <c r="J23" s="167" t="inlineStr"/>
      <c r="K23" s="167" t="inlineStr"/>
      <c r="L23" s="167" t="inlineStr"/>
      <c r="M23" s="167" t="inlineStr"/>
      <c r="N23" s="167" t="inlineStr"/>
      <c r="O23" s="167" t="inlineStr"/>
      <c r="P23" s="167" t="inlineStr"/>
      <c r="Q23" s="167" t="inlineStr"/>
      <c r="R23" s="167" t="inlineStr"/>
      <c r="S23" s="167" t="inlineStr"/>
      <c r="T23" s="167" t="inlineStr"/>
      <c r="U23" s="167" t="inlineStr"/>
      <c r="V23" s="167" t="inlineStr"/>
      <c r="W23" s="167" t="inlineStr"/>
      <c r="X23" s="167" t="inlineStr"/>
      <c r="Y23" s="167" t="inlineStr"/>
      <c r="Z23" s="167" t="inlineStr"/>
      <c r="AA23" s="167" t="inlineStr"/>
      <c r="AB23" s="167" t="inlineStr"/>
      <c r="AC23" s="167" t="inlineStr"/>
      <c r="AD23" s="167" t="inlineStr"/>
      <c r="AE23" s="167" t="inlineStr"/>
      <c r="AF23" s="167" t="inlineStr"/>
    </row>
    <row r="24" ht="15" customHeight="1">
      <c r="A24" s="167" t="inlineStr"/>
      <c r="B24" s="167" t="inlineStr"/>
      <c r="C24" s="167" t="inlineStr"/>
      <c r="D24" s="167" t="inlineStr"/>
      <c r="E24" s="167" t="inlineStr"/>
      <c r="F24" s="167" t="inlineStr"/>
      <c r="G24" s="167" t="inlineStr"/>
      <c r="H24" s="167" t="inlineStr"/>
      <c r="I24" s="167" t="inlineStr"/>
      <c r="J24" s="167" t="inlineStr"/>
      <c r="K24" s="167" t="inlineStr"/>
      <c r="L24" s="167" t="inlineStr"/>
      <c r="M24" s="167" t="inlineStr"/>
      <c r="N24" s="167" t="inlineStr"/>
      <c r="O24" s="167" t="inlineStr"/>
      <c r="P24" s="167" t="inlineStr"/>
      <c r="Q24" s="167" t="inlineStr"/>
      <c r="R24" s="167" t="inlineStr"/>
      <c r="S24" s="167" t="inlineStr"/>
      <c r="T24" s="167" t="inlineStr"/>
      <c r="U24" s="167" t="inlineStr"/>
      <c r="V24" s="167" t="inlineStr"/>
      <c r="W24" s="167" t="inlineStr"/>
      <c r="X24" s="167" t="inlineStr"/>
      <c r="Y24" s="167" t="inlineStr"/>
      <c r="Z24" s="167" t="inlineStr"/>
      <c r="AA24" s="167" t="inlineStr"/>
      <c r="AB24" s="167" t="inlineStr"/>
      <c r="AC24" s="167" t="inlineStr"/>
      <c r="AD24" s="167" t="inlineStr"/>
      <c r="AE24" s="167" t="inlineStr"/>
      <c r="AF24" s="167" t="inlineStr"/>
    </row>
    <row r="25" ht="430" customHeight="1">
      <c r="A25" s="167" t="inlineStr"/>
      <c r="B25" s="159" t="inlineStr">
        <is>
          <t>Cheptel</t>
        </is>
      </c>
      <c r="C25" s="159" t="inlineStr">
        <is>
          <t>1ère et 2nde transformation</t>
        </is>
      </c>
      <c r="D25" s="160" t="inlineStr">
        <is>
          <t>Abattage / découpe</t>
        </is>
      </c>
      <c r="E25" s="159" t="inlineStr">
        <is>
          <t>Transformation des coproduits</t>
        </is>
      </c>
      <c r="F25" s="160" t="inlineStr">
        <is>
          <t>Traitement thermique C1/C2</t>
        </is>
      </c>
      <c r="G25" s="160" t="inlineStr">
        <is>
          <t>Traitement thermique C3 et alimentaire</t>
        </is>
      </c>
      <c r="H25" s="159" t="inlineStr">
        <is>
          <t>Débouchés</t>
        </is>
      </c>
      <c r="I25" s="160" t="inlineStr">
        <is>
          <t>Usages alimentaires</t>
        </is>
      </c>
      <c r="J25" s="161" t="inlineStr">
        <is>
          <t>Alimentation humaine</t>
        </is>
      </c>
      <c r="K25" s="162" t="inlineStr">
        <is>
          <t>Vente directe et autoconsommation</t>
        </is>
      </c>
      <c r="L25" s="162" t="inlineStr">
        <is>
          <t>Ménages</t>
        </is>
      </c>
      <c r="M25" s="163" t="inlineStr">
        <is>
          <t>Circuits spécialisés</t>
        </is>
      </c>
      <c r="N25" s="164" t="inlineStr">
        <is>
          <t>Boucherie</t>
        </is>
      </c>
      <c r="O25" s="163" t="inlineStr">
        <is>
          <t>Circuits généralistes</t>
        </is>
      </c>
      <c r="P25" s="164" t="inlineStr">
        <is>
          <t>GMS</t>
        </is>
      </c>
      <c r="Q25" s="162" t="inlineStr">
        <is>
          <t>RHD</t>
        </is>
      </c>
      <c r="R25" s="162" t="inlineStr">
        <is>
          <t>Autres IAA</t>
        </is>
      </c>
      <c r="S25" s="163" t="inlineStr">
        <is>
          <t>Charcuterie industrielle</t>
        </is>
      </c>
      <c r="T25" s="163" t="inlineStr">
        <is>
          <t>Fabrication de plats préparés</t>
        </is>
      </c>
      <c r="U25" s="161" t="inlineStr">
        <is>
          <t>Alimentation animale</t>
        </is>
      </c>
      <c r="V25" s="162" t="inlineStr">
        <is>
          <t>Alimentation animale rente</t>
        </is>
      </c>
      <c r="W25" s="162" t="inlineStr">
        <is>
          <t>Petfood</t>
        </is>
      </c>
      <c r="X25" s="162" t="inlineStr">
        <is>
          <t>Aquaculture</t>
        </is>
      </c>
      <c r="Y25" s="160" t="inlineStr">
        <is>
          <t>Usages non-alimentaires</t>
        </is>
      </c>
      <c r="Z25" s="161" t="inlineStr">
        <is>
          <t>Biomatériaux</t>
        </is>
      </c>
      <c r="AA25" s="161" t="inlineStr">
        <is>
          <t>Energie</t>
        </is>
      </c>
      <c r="AB25" s="161" t="inlineStr">
        <is>
          <t>Fertilisation</t>
        </is>
      </c>
      <c r="AC25" s="161" t="inlineStr">
        <is>
          <t>Autres industries</t>
        </is>
      </c>
      <c r="AD25" s="160" t="inlineStr">
        <is>
          <t>Autres usages (ou usages inconnus)</t>
        </is>
      </c>
      <c r="AE25" s="159" t="inlineStr">
        <is>
          <t>Import</t>
        </is>
      </c>
      <c r="AF25" s="159" t="inlineStr">
        <is>
          <t>Export</t>
        </is>
      </c>
    </row>
    <row r="26" ht="15" customHeight="1">
      <c r="A26" s="165" t="inlineStr">
        <is>
          <t>Equins</t>
        </is>
      </c>
      <c r="B26" s="167" t="inlineStr"/>
      <c r="C26" s="166" t="inlineStr">
        <is>
          <t>x</t>
        </is>
      </c>
      <c r="D26" s="166" t="inlineStr">
        <is>
          <t>x</t>
        </is>
      </c>
      <c r="E26" s="167" t="inlineStr"/>
      <c r="F26" s="167" t="inlineStr"/>
      <c r="G26" s="167" t="inlineStr"/>
      <c r="H26" s="167" t="inlineStr"/>
      <c r="I26" s="167" t="inlineStr"/>
      <c r="J26" s="167" t="inlineStr"/>
      <c r="K26" s="167" t="inlineStr"/>
      <c r="L26" s="167" t="inlineStr"/>
      <c r="M26" s="167" t="inlineStr"/>
      <c r="N26" s="167" t="inlineStr"/>
      <c r="O26" s="167" t="inlineStr"/>
      <c r="P26" s="167" t="inlineStr"/>
      <c r="Q26" s="167" t="inlineStr"/>
      <c r="R26" s="167" t="inlineStr"/>
      <c r="S26" s="167" t="inlineStr"/>
      <c r="T26" s="167" t="inlineStr"/>
      <c r="U26" s="167" t="inlineStr"/>
      <c r="V26" s="167" t="inlineStr"/>
      <c r="W26" s="167" t="inlineStr"/>
      <c r="X26" s="167" t="inlineStr"/>
      <c r="Y26" s="167" t="inlineStr"/>
      <c r="Z26" s="167" t="inlineStr"/>
      <c r="AA26" s="167" t="inlineStr"/>
      <c r="AB26" s="167" t="inlineStr"/>
      <c r="AC26" s="167" t="inlineStr"/>
      <c r="AD26" s="167" t="inlineStr"/>
      <c r="AE26" s="167" t="inlineStr"/>
      <c r="AF26" s="166" t="inlineStr">
        <is>
          <t>x</t>
        </is>
      </c>
    </row>
    <row r="27" ht="15" customHeight="1">
      <c r="A27" s="165" t="inlineStr">
        <is>
          <t>Matières de 1ère et 2nde transformation</t>
        </is>
      </c>
      <c r="B27" s="167" t="inlineStr"/>
      <c r="C27" s="167" t="inlineStr"/>
      <c r="D27" s="167" t="inlineStr"/>
      <c r="E27" s="166" t="inlineStr">
        <is>
          <t>x</t>
        </is>
      </c>
      <c r="F27" s="166" t="inlineStr">
        <is>
          <t>x</t>
        </is>
      </c>
      <c r="G27" s="166" t="inlineStr">
        <is>
          <t>x</t>
        </is>
      </c>
      <c r="H27" s="166" t="inlineStr">
        <is>
          <t>x</t>
        </is>
      </c>
      <c r="I27" s="166" t="inlineStr">
        <is>
          <t>x</t>
        </is>
      </c>
      <c r="J27" s="166" t="inlineStr">
        <is>
          <t>x</t>
        </is>
      </c>
      <c r="K27" s="166" t="inlineStr">
        <is>
          <t>x</t>
        </is>
      </c>
      <c r="L27" s="166" t="inlineStr">
        <is>
          <t>x</t>
        </is>
      </c>
      <c r="M27" s="166" t="inlineStr">
        <is>
          <t>x</t>
        </is>
      </c>
      <c r="N27" s="166" t="inlineStr">
        <is>
          <t>x</t>
        </is>
      </c>
      <c r="O27" s="166" t="inlineStr">
        <is>
          <t>x</t>
        </is>
      </c>
      <c r="P27" s="166" t="inlineStr">
        <is>
          <t>x</t>
        </is>
      </c>
      <c r="Q27" s="166" t="inlineStr">
        <is>
          <t>x</t>
        </is>
      </c>
      <c r="R27" s="166" t="inlineStr">
        <is>
          <t>x</t>
        </is>
      </c>
      <c r="S27" s="166" t="inlineStr">
        <is>
          <t>x</t>
        </is>
      </c>
      <c r="T27" s="166" t="inlineStr">
        <is>
          <t>x</t>
        </is>
      </c>
      <c r="U27" s="166" t="inlineStr">
        <is>
          <t>x</t>
        </is>
      </c>
      <c r="V27" s="167" t="inlineStr"/>
      <c r="W27" s="166" t="inlineStr">
        <is>
          <t>x</t>
        </is>
      </c>
      <c r="X27" s="167" t="inlineStr"/>
      <c r="Y27" s="166" t="inlineStr">
        <is>
          <t>x</t>
        </is>
      </c>
      <c r="Z27" s="166" t="inlineStr">
        <is>
          <t>x</t>
        </is>
      </c>
      <c r="AA27" s="167" t="inlineStr"/>
      <c r="AB27" s="167" t="inlineStr"/>
      <c r="AC27" s="167" t="inlineStr"/>
      <c r="AD27" s="167" t="inlineStr"/>
      <c r="AE27" s="167" t="inlineStr"/>
      <c r="AF27" s="166" t="inlineStr">
        <is>
          <t>x</t>
        </is>
      </c>
    </row>
    <row r="28" ht="15" customHeight="1">
      <c r="A28" s="168" t="inlineStr">
        <is>
          <t>Viande</t>
        </is>
      </c>
      <c r="B28" s="167" t="inlineStr"/>
      <c r="C28" s="167" t="inlineStr"/>
      <c r="D28" s="167" t="inlineStr"/>
      <c r="E28" s="167" t="inlineStr"/>
      <c r="F28" s="167" t="inlineStr"/>
      <c r="G28" s="167" t="inlineStr"/>
      <c r="H28" s="166" t="inlineStr">
        <is>
          <t>x</t>
        </is>
      </c>
      <c r="I28" s="166" t="inlineStr">
        <is>
          <t>x</t>
        </is>
      </c>
      <c r="J28" s="166" t="inlineStr">
        <is>
          <t>x</t>
        </is>
      </c>
      <c r="K28" s="166" t="inlineStr">
        <is>
          <t>x</t>
        </is>
      </c>
      <c r="L28" s="166" t="inlineStr">
        <is>
          <t>x</t>
        </is>
      </c>
      <c r="M28" s="166" t="inlineStr">
        <is>
          <t>x</t>
        </is>
      </c>
      <c r="N28" s="166" t="inlineStr">
        <is>
          <t>x</t>
        </is>
      </c>
      <c r="O28" s="166" t="inlineStr">
        <is>
          <t>x</t>
        </is>
      </c>
      <c r="P28" s="166" t="inlineStr">
        <is>
          <t>x</t>
        </is>
      </c>
      <c r="Q28" s="166" t="inlineStr">
        <is>
          <t>x</t>
        </is>
      </c>
      <c r="R28" s="166" t="inlineStr">
        <is>
          <t>x</t>
        </is>
      </c>
      <c r="S28" s="166" t="inlineStr">
        <is>
          <t>x</t>
        </is>
      </c>
      <c r="T28" s="166" t="inlineStr">
        <is>
          <t>x</t>
        </is>
      </c>
      <c r="U28" s="167" t="inlineStr"/>
      <c r="V28" s="167" t="inlineStr"/>
      <c r="W28" s="167" t="inlineStr"/>
      <c r="X28" s="167" t="inlineStr"/>
      <c r="Y28" s="167" t="inlineStr"/>
      <c r="Z28" s="167" t="inlineStr"/>
      <c r="AA28" s="167" t="inlineStr"/>
      <c r="AB28" s="167" t="inlineStr"/>
      <c r="AC28" s="167" t="inlineStr"/>
      <c r="AD28" s="167" t="inlineStr"/>
      <c r="AE28" s="167" t="inlineStr"/>
      <c r="AF28" s="166" t="inlineStr">
        <is>
          <t>x</t>
        </is>
      </c>
    </row>
    <row r="29" ht="15" customHeight="1">
      <c r="A29" s="169" t="inlineStr">
        <is>
          <t>Viande, fraîche</t>
        </is>
      </c>
      <c r="B29" s="167" t="inlineStr"/>
      <c r="C29" s="167" t="inlineStr"/>
      <c r="D29" s="167" t="inlineStr"/>
      <c r="E29" s="167" t="inlineStr"/>
      <c r="F29" s="167" t="inlineStr"/>
      <c r="G29" s="167" t="inlineStr"/>
      <c r="H29" s="166" t="inlineStr">
        <is>
          <t>x</t>
        </is>
      </c>
      <c r="I29" s="166" t="inlineStr">
        <is>
          <t>x</t>
        </is>
      </c>
      <c r="J29" s="166" t="inlineStr">
        <is>
          <t>x</t>
        </is>
      </c>
      <c r="K29" s="166" t="inlineStr">
        <is>
          <t>x</t>
        </is>
      </c>
      <c r="L29" s="166" t="inlineStr">
        <is>
          <t>x</t>
        </is>
      </c>
      <c r="M29" s="166" t="inlineStr">
        <is>
          <t>x</t>
        </is>
      </c>
      <c r="N29" s="166" t="inlineStr">
        <is>
          <t>x</t>
        </is>
      </c>
      <c r="O29" s="166" t="inlineStr">
        <is>
          <t>x</t>
        </is>
      </c>
      <c r="P29" s="166" t="inlineStr">
        <is>
          <t>x</t>
        </is>
      </c>
      <c r="Q29" s="166" t="inlineStr">
        <is>
          <t>x</t>
        </is>
      </c>
      <c r="R29" s="166" t="inlineStr">
        <is>
          <t>x</t>
        </is>
      </c>
      <c r="S29" s="166" t="inlineStr">
        <is>
          <t>x</t>
        </is>
      </c>
      <c r="T29" s="166" t="inlineStr">
        <is>
          <t>x</t>
        </is>
      </c>
      <c r="U29" s="167" t="inlineStr"/>
      <c r="V29" s="167" t="inlineStr"/>
      <c r="W29" s="167" t="inlineStr"/>
      <c r="X29" s="167" t="inlineStr"/>
      <c r="Y29" s="167" t="inlineStr"/>
      <c r="Z29" s="167" t="inlineStr"/>
      <c r="AA29" s="167" t="inlineStr"/>
      <c r="AB29" s="167" t="inlineStr"/>
      <c r="AC29" s="167" t="inlineStr"/>
      <c r="AD29" s="167" t="inlineStr"/>
      <c r="AE29" s="167" t="inlineStr"/>
      <c r="AF29" s="166" t="inlineStr">
        <is>
          <t>x</t>
        </is>
      </c>
    </row>
    <row r="30" ht="15" customHeight="1">
      <c r="A30" s="169" t="inlineStr">
        <is>
          <t>Viande, congelée</t>
        </is>
      </c>
      <c r="B30" s="167" t="inlineStr"/>
      <c r="C30" s="167" t="inlineStr"/>
      <c r="D30" s="167" t="inlineStr"/>
      <c r="E30" s="167" t="inlineStr"/>
      <c r="F30" s="167" t="inlineStr"/>
      <c r="G30" s="167" t="inlineStr"/>
      <c r="H30" s="166" t="inlineStr">
        <is>
          <t>x</t>
        </is>
      </c>
      <c r="I30" s="166" t="inlineStr">
        <is>
          <t>x</t>
        </is>
      </c>
      <c r="J30" s="166" t="inlineStr">
        <is>
          <t>x</t>
        </is>
      </c>
      <c r="K30" s="166" t="inlineStr">
        <is>
          <t>x</t>
        </is>
      </c>
      <c r="L30" s="166" t="inlineStr">
        <is>
          <t>x</t>
        </is>
      </c>
      <c r="M30" s="166" t="inlineStr">
        <is>
          <t>x</t>
        </is>
      </c>
      <c r="N30" s="166" t="inlineStr">
        <is>
          <t>x</t>
        </is>
      </c>
      <c r="O30" s="166" t="inlineStr">
        <is>
          <t>x</t>
        </is>
      </c>
      <c r="P30" s="166" t="inlineStr">
        <is>
          <t>x</t>
        </is>
      </c>
      <c r="Q30" s="166" t="inlineStr">
        <is>
          <t>x</t>
        </is>
      </c>
      <c r="R30" s="166" t="inlineStr">
        <is>
          <t>x</t>
        </is>
      </c>
      <c r="S30" s="166" t="inlineStr">
        <is>
          <t>x</t>
        </is>
      </c>
      <c r="T30" s="166" t="inlineStr">
        <is>
          <t>x</t>
        </is>
      </c>
      <c r="U30" s="167" t="inlineStr"/>
      <c r="V30" s="167" t="inlineStr"/>
      <c r="W30" s="167" t="inlineStr"/>
      <c r="X30" s="167" t="inlineStr"/>
      <c r="Y30" s="167" t="inlineStr"/>
      <c r="Z30" s="167" t="inlineStr"/>
      <c r="AA30" s="167" t="inlineStr"/>
      <c r="AB30" s="167" t="inlineStr"/>
      <c r="AC30" s="167" t="inlineStr"/>
      <c r="AD30" s="167" t="inlineStr"/>
      <c r="AE30" s="167" t="inlineStr"/>
      <c r="AF30" s="166" t="inlineStr">
        <is>
          <t>x</t>
        </is>
      </c>
    </row>
    <row r="31" ht="15" customHeight="1">
      <c r="A31" s="168" t="inlineStr">
        <is>
          <t>Abats</t>
        </is>
      </c>
      <c r="B31" s="167" t="inlineStr"/>
      <c r="C31" s="167" t="inlineStr"/>
      <c r="D31" s="167" t="inlineStr"/>
      <c r="E31" s="167" t="inlineStr"/>
      <c r="F31" s="167" t="inlineStr"/>
      <c r="G31" s="167" t="inlineStr"/>
      <c r="H31" s="166" t="inlineStr">
        <is>
          <t>x</t>
        </is>
      </c>
      <c r="I31" s="166" t="inlineStr">
        <is>
          <t>x</t>
        </is>
      </c>
      <c r="J31" s="166" t="inlineStr">
        <is>
          <t>x</t>
        </is>
      </c>
      <c r="K31" s="166" t="inlineStr">
        <is>
          <t>x</t>
        </is>
      </c>
      <c r="L31" s="166" t="inlineStr">
        <is>
          <t>x</t>
        </is>
      </c>
      <c r="M31" s="166" t="inlineStr">
        <is>
          <t>x</t>
        </is>
      </c>
      <c r="N31" s="166" t="inlineStr">
        <is>
          <t>x</t>
        </is>
      </c>
      <c r="O31" s="166" t="inlineStr">
        <is>
          <t>x</t>
        </is>
      </c>
      <c r="P31" s="166" t="inlineStr">
        <is>
          <t>x</t>
        </is>
      </c>
      <c r="Q31" s="166" t="inlineStr">
        <is>
          <t>x</t>
        </is>
      </c>
      <c r="R31" s="166" t="inlineStr">
        <is>
          <t>x</t>
        </is>
      </c>
      <c r="S31" s="166" t="inlineStr">
        <is>
          <t>x</t>
        </is>
      </c>
      <c r="T31" s="166" t="inlineStr">
        <is>
          <t>x</t>
        </is>
      </c>
      <c r="U31" s="166" t="inlineStr">
        <is>
          <t>x</t>
        </is>
      </c>
      <c r="V31" s="167" t="inlineStr"/>
      <c r="W31" s="166" t="inlineStr">
        <is>
          <t>x</t>
        </is>
      </c>
      <c r="X31" s="167" t="inlineStr"/>
      <c r="Y31" s="167" t="inlineStr"/>
      <c r="Z31" s="167" t="inlineStr"/>
      <c r="AA31" s="167" t="inlineStr"/>
      <c r="AB31" s="167" t="inlineStr"/>
      <c r="AC31" s="167" t="inlineStr"/>
      <c r="AD31" s="167" t="inlineStr"/>
      <c r="AE31" s="167" t="inlineStr"/>
      <c r="AF31" s="166" t="inlineStr">
        <is>
          <t>x</t>
        </is>
      </c>
    </row>
    <row r="32" ht="15" customHeight="1">
      <c r="A32" s="168" t="inlineStr">
        <is>
          <t>Peaux</t>
        </is>
      </c>
      <c r="B32" s="167" t="inlineStr"/>
      <c r="C32" s="167" t="inlineStr"/>
      <c r="D32" s="167" t="inlineStr"/>
      <c r="E32" s="167" t="inlineStr"/>
      <c r="F32" s="167" t="inlineStr"/>
      <c r="G32" s="167" t="inlineStr"/>
      <c r="H32" s="166" t="inlineStr">
        <is>
          <t>x</t>
        </is>
      </c>
      <c r="I32" s="167" t="inlineStr"/>
      <c r="J32" s="167" t="inlineStr"/>
      <c r="K32" s="167" t="inlineStr"/>
      <c r="L32" s="167" t="inlineStr"/>
      <c r="M32" s="167" t="inlineStr"/>
      <c r="N32" s="167" t="inlineStr"/>
      <c r="O32" s="167" t="inlineStr"/>
      <c r="P32" s="167" t="inlineStr"/>
      <c r="Q32" s="167" t="inlineStr"/>
      <c r="R32" s="167" t="inlineStr"/>
      <c r="S32" s="167" t="inlineStr"/>
      <c r="T32" s="167" t="inlineStr"/>
      <c r="U32" s="167" t="inlineStr"/>
      <c r="V32" s="167" t="inlineStr"/>
      <c r="W32" s="167" t="inlineStr"/>
      <c r="X32" s="167" t="inlineStr"/>
      <c r="Y32" s="166" t="inlineStr">
        <is>
          <t>x</t>
        </is>
      </c>
      <c r="Z32" s="166" t="inlineStr">
        <is>
          <t>x</t>
        </is>
      </c>
      <c r="AA32" s="167" t="inlineStr"/>
      <c r="AB32" s="167" t="inlineStr"/>
      <c r="AC32" s="167" t="inlineStr"/>
      <c r="AD32" s="167" t="inlineStr"/>
      <c r="AE32" s="167" t="inlineStr"/>
      <c r="AF32" s="167" t="inlineStr"/>
    </row>
    <row r="33" ht="15" customHeight="1">
      <c r="A33" s="168" t="inlineStr">
        <is>
          <t>Coproduits</t>
        </is>
      </c>
      <c r="B33" s="167" t="inlineStr"/>
      <c r="C33" s="167" t="inlineStr"/>
      <c r="D33" s="167" t="inlineStr"/>
      <c r="E33" s="166" t="inlineStr">
        <is>
          <t>x</t>
        </is>
      </c>
      <c r="F33" s="166" t="inlineStr">
        <is>
          <t>x</t>
        </is>
      </c>
      <c r="G33" s="166" t="inlineStr">
        <is>
          <t>x</t>
        </is>
      </c>
      <c r="H33" s="167" t="inlineStr"/>
      <c r="I33" s="167" t="inlineStr"/>
      <c r="J33" s="167" t="inlineStr"/>
      <c r="K33" s="167" t="inlineStr"/>
      <c r="L33" s="167" t="inlineStr"/>
      <c r="M33" s="167" t="inlineStr"/>
      <c r="N33" s="167" t="inlineStr"/>
      <c r="O33" s="167" t="inlineStr"/>
      <c r="P33" s="167" t="inlineStr"/>
      <c r="Q33" s="167" t="inlineStr"/>
      <c r="R33" s="167" t="inlineStr"/>
      <c r="S33" s="167" t="inlineStr"/>
      <c r="T33" s="167" t="inlineStr"/>
      <c r="U33" s="167" t="inlineStr"/>
      <c r="V33" s="167" t="inlineStr"/>
      <c r="W33" s="167" t="inlineStr"/>
      <c r="X33" s="167" t="inlineStr"/>
      <c r="Y33" s="167" t="inlineStr"/>
      <c r="Z33" s="167" t="inlineStr"/>
      <c r="AA33" s="167" t="inlineStr"/>
      <c r="AB33" s="167" t="inlineStr"/>
      <c r="AC33" s="167" t="inlineStr"/>
      <c r="AD33" s="167" t="inlineStr"/>
      <c r="AE33" s="167" t="inlineStr"/>
      <c r="AF33" s="167" t="inlineStr"/>
    </row>
    <row r="34" ht="15" customHeight="1">
      <c r="A34" s="169" t="inlineStr">
        <is>
          <t>C1</t>
        </is>
      </c>
      <c r="B34" s="167" t="inlineStr"/>
      <c r="C34" s="167" t="inlineStr"/>
      <c r="D34" s="167" t="inlineStr"/>
      <c r="E34" s="166" t="inlineStr">
        <is>
          <t>x</t>
        </is>
      </c>
      <c r="F34" s="166" t="inlineStr">
        <is>
          <t>x</t>
        </is>
      </c>
      <c r="G34" s="167" t="inlineStr"/>
      <c r="H34" s="167" t="inlineStr"/>
      <c r="I34" s="167" t="inlineStr"/>
      <c r="J34" s="167" t="inlineStr"/>
      <c r="K34" s="167" t="inlineStr"/>
      <c r="L34" s="167" t="inlineStr"/>
      <c r="M34" s="167" t="inlineStr"/>
      <c r="N34" s="167" t="inlineStr"/>
      <c r="O34" s="167" t="inlineStr"/>
      <c r="P34" s="167" t="inlineStr"/>
      <c r="Q34" s="167" t="inlineStr"/>
      <c r="R34" s="167" t="inlineStr"/>
      <c r="S34" s="167" t="inlineStr"/>
      <c r="T34" s="167" t="inlineStr"/>
      <c r="U34" s="167" t="inlineStr"/>
      <c r="V34" s="167" t="inlineStr"/>
      <c r="W34" s="167" t="inlineStr"/>
      <c r="X34" s="167" t="inlineStr"/>
      <c r="Y34" s="167" t="inlineStr"/>
      <c r="Z34" s="167" t="inlineStr"/>
      <c r="AA34" s="167" t="inlineStr"/>
      <c r="AB34" s="167" t="inlineStr"/>
      <c r="AC34" s="167" t="inlineStr"/>
      <c r="AD34" s="167" t="inlineStr"/>
      <c r="AE34" s="167" t="inlineStr"/>
      <c r="AF34" s="167" t="inlineStr"/>
    </row>
    <row r="35" ht="15" customHeight="1">
      <c r="A35" s="169" t="inlineStr">
        <is>
          <t>C2</t>
        </is>
      </c>
      <c r="B35" s="167" t="inlineStr"/>
      <c r="C35" s="167" t="inlineStr"/>
      <c r="D35" s="167" t="inlineStr"/>
      <c r="E35" s="166" t="inlineStr">
        <is>
          <t>x</t>
        </is>
      </c>
      <c r="F35" s="166" t="inlineStr">
        <is>
          <t>x</t>
        </is>
      </c>
      <c r="G35" s="167" t="inlineStr"/>
      <c r="H35" s="167" t="inlineStr"/>
      <c r="I35" s="167" t="inlineStr"/>
      <c r="J35" s="167" t="inlineStr"/>
      <c r="K35" s="167" t="inlineStr"/>
      <c r="L35" s="167" t="inlineStr"/>
      <c r="M35" s="167" t="inlineStr"/>
      <c r="N35" s="167" t="inlineStr"/>
      <c r="O35" s="167" t="inlineStr"/>
      <c r="P35" s="167" t="inlineStr"/>
      <c r="Q35" s="167" t="inlineStr"/>
      <c r="R35" s="167" t="inlineStr"/>
      <c r="S35" s="167" t="inlineStr"/>
      <c r="T35" s="167" t="inlineStr"/>
      <c r="U35" s="167" t="inlineStr"/>
      <c r="V35" s="167" t="inlineStr"/>
      <c r="W35" s="167" t="inlineStr"/>
      <c r="X35" s="167" t="inlineStr"/>
      <c r="Y35" s="167" t="inlineStr"/>
      <c r="Z35" s="167" t="inlineStr"/>
      <c r="AA35" s="167" t="inlineStr"/>
      <c r="AB35" s="167" t="inlineStr"/>
      <c r="AC35" s="167" t="inlineStr"/>
      <c r="AD35" s="167" t="inlineStr"/>
      <c r="AE35" s="167" t="inlineStr"/>
      <c r="AF35" s="167" t="inlineStr"/>
    </row>
    <row r="36" ht="15" customHeight="1">
      <c r="A36" s="169" t="inlineStr">
        <is>
          <t>C3 et alimentaire</t>
        </is>
      </c>
      <c r="B36" s="167" t="inlineStr"/>
      <c r="C36" s="167" t="inlineStr"/>
      <c r="D36" s="167" t="inlineStr"/>
      <c r="E36" s="166" t="inlineStr">
        <is>
          <t>x</t>
        </is>
      </c>
      <c r="F36" s="167" t="inlineStr"/>
      <c r="G36" s="166" t="inlineStr">
        <is>
          <t>x</t>
        </is>
      </c>
      <c r="H36" s="167" t="inlineStr"/>
      <c r="I36" s="167" t="inlineStr"/>
      <c r="J36" s="167" t="inlineStr"/>
      <c r="K36" s="167" t="inlineStr"/>
      <c r="L36" s="167" t="inlineStr"/>
      <c r="M36" s="167" t="inlineStr"/>
      <c r="N36" s="167" t="inlineStr"/>
      <c r="O36" s="167" t="inlineStr"/>
      <c r="P36" s="167" t="inlineStr"/>
      <c r="Q36" s="167" t="inlineStr"/>
      <c r="R36" s="167" t="inlineStr"/>
      <c r="S36" s="167" t="inlineStr"/>
      <c r="T36" s="167" t="inlineStr"/>
      <c r="U36" s="167" t="inlineStr"/>
      <c r="V36" s="167" t="inlineStr"/>
      <c r="W36" s="167" t="inlineStr"/>
      <c r="X36" s="167" t="inlineStr"/>
      <c r="Y36" s="167" t="inlineStr"/>
      <c r="Z36" s="167" t="inlineStr"/>
      <c r="AA36" s="167" t="inlineStr"/>
      <c r="AB36" s="167" t="inlineStr"/>
      <c r="AC36" s="167" t="inlineStr"/>
      <c r="AD36" s="167" t="inlineStr"/>
      <c r="AE36" s="167" t="inlineStr"/>
      <c r="AF36" s="167" t="inlineStr"/>
    </row>
    <row r="37" ht="15" customHeight="1">
      <c r="A37" s="165" t="inlineStr">
        <is>
          <t>Matières issues de coproduits</t>
        </is>
      </c>
      <c r="B37" s="167" t="inlineStr"/>
      <c r="C37" s="167" t="inlineStr"/>
      <c r="D37" s="167" t="inlineStr"/>
      <c r="E37" s="167" t="inlineStr"/>
      <c r="F37" s="167" t="inlineStr"/>
      <c r="G37" s="167" t="inlineStr"/>
      <c r="H37" s="166" t="inlineStr">
        <is>
          <t>x</t>
        </is>
      </c>
      <c r="I37" s="166" t="inlineStr">
        <is>
          <t>x</t>
        </is>
      </c>
      <c r="J37" s="166" t="inlineStr">
        <is>
          <t>x</t>
        </is>
      </c>
      <c r="K37" s="167" t="inlineStr"/>
      <c r="L37" s="167" t="inlineStr"/>
      <c r="M37" s="167" t="inlineStr"/>
      <c r="N37" s="167" t="inlineStr"/>
      <c r="O37" s="167" t="inlineStr"/>
      <c r="P37" s="167" t="inlineStr"/>
      <c r="Q37" s="167" t="inlineStr"/>
      <c r="R37" s="166" t="inlineStr">
        <is>
          <t>x</t>
        </is>
      </c>
      <c r="S37" s="166" t="inlineStr">
        <is>
          <t>x</t>
        </is>
      </c>
      <c r="T37" s="166" t="inlineStr">
        <is>
          <t>x</t>
        </is>
      </c>
      <c r="U37" s="166" t="inlineStr">
        <is>
          <t>x</t>
        </is>
      </c>
      <c r="V37" s="166" t="inlineStr">
        <is>
          <t>x</t>
        </is>
      </c>
      <c r="W37" s="166" t="inlineStr">
        <is>
          <t>x</t>
        </is>
      </c>
      <c r="X37" s="166" t="inlineStr">
        <is>
          <t>x</t>
        </is>
      </c>
      <c r="Y37" s="166" t="inlineStr">
        <is>
          <t>x</t>
        </is>
      </c>
      <c r="Z37" s="167" t="inlineStr"/>
      <c r="AA37" s="166" t="inlineStr">
        <is>
          <t>x</t>
        </is>
      </c>
      <c r="AB37" s="166" t="inlineStr">
        <is>
          <t>x</t>
        </is>
      </c>
      <c r="AC37" s="166" t="inlineStr">
        <is>
          <t>x</t>
        </is>
      </c>
      <c r="AD37" s="166" t="inlineStr">
        <is>
          <t>x</t>
        </is>
      </c>
      <c r="AE37" s="167" t="inlineStr"/>
      <c r="AF37" s="166" t="inlineStr">
        <is>
          <t>x</t>
        </is>
      </c>
    </row>
    <row r="38" ht="15" customHeight="1">
      <c r="A38" s="168" t="inlineStr">
        <is>
          <t>Produits transformés</t>
        </is>
      </c>
      <c r="B38" s="167" t="inlineStr"/>
      <c r="C38" s="167" t="inlineStr"/>
      <c r="D38" s="167" t="inlineStr"/>
      <c r="E38" s="167" t="inlineStr"/>
      <c r="F38" s="167" t="inlineStr"/>
      <c r="G38" s="167" t="inlineStr"/>
      <c r="H38" s="166" t="inlineStr">
        <is>
          <t>x</t>
        </is>
      </c>
      <c r="I38" s="166" t="inlineStr">
        <is>
          <t>x</t>
        </is>
      </c>
      <c r="J38" s="166" t="inlineStr">
        <is>
          <t>x</t>
        </is>
      </c>
      <c r="K38" s="167" t="inlineStr"/>
      <c r="L38" s="167" t="inlineStr"/>
      <c r="M38" s="167" t="inlineStr"/>
      <c r="N38" s="167" t="inlineStr"/>
      <c r="O38" s="167" t="inlineStr"/>
      <c r="P38" s="167" t="inlineStr"/>
      <c r="Q38" s="167" t="inlineStr"/>
      <c r="R38" s="166" t="inlineStr">
        <is>
          <t>x</t>
        </is>
      </c>
      <c r="S38" s="166" t="inlineStr">
        <is>
          <t>x</t>
        </is>
      </c>
      <c r="T38" s="166" t="inlineStr">
        <is>
          <t>x</t>
        </is>
      </c>
      <c r="U38" s="166" t="inlineStr">
        <is>
          <t>x</t>
        </is>
      </c>
      <c r="V38" s="166" t="inlineStr">
        <is>
          <t>x</t>
        </is>
      </c>
      <c r="W38" s="166" t="inlineStr">
        <is>
          <t>x</t>
        </is>
      </c>
      <c r="X38" s="166" t="inlineStr">
        <is>
          <t>x</t>
        </is>
      </c>
      <c r="Y38" s="166" t="inlineStr">
        <is>
          <t>x</t>
        </is>
      </c>
      <c r="Z38" s="167" t="inlineStr"/>
      <c r="AA38" s="166" t="inlineStr">
        <is>
          <t>x</t>
        </is>
      </c>
      <c r="AB38" s="166" t="inlineStr">
        <is>
          <t>x</t>
        </is>
      </c>
      <c r="AC38" s="166" t="inlineStr">
        <is>
          <t>x</t>
        </is>
      </c>
      <c r="AD38" s="166" t="inlineStr">
        <is>
          <t>x</t>
        </is>
      </c>
      <c r="AE38" s="167" t="inlineStr"/>
      <c r="AF38" s="166" t="inlineStr">
        <is>
          <t>x</t>
        </is>
      </c>
    </row>
    <row r="39" ht="15" customHeight="1">
      <c r="A39" s="169" t="inlineStr">
        <is>
          <t>Farines et graisses animales</t>
        </is>
      </c>
      <c r="B39" s="167" t="inlineStr"/>
      <c r="C39" s="167" t="inlineStr"/>
      <c r="D39" s="167" t="inlineStr"/>
      <c r="E39" s="167" t="inlineStr"/>
      <c r="F39" s="167" t="inlineStr"/>
      <c r="G39" s="167" t="inlineStr"/>
      <c r="H39" s="166" t="inlineStr">
        <is>
          <t>x</t>
        </is>
      </c>
      <c r="I39" s="167" t="inlineStr"/>
      <c r="J39" s="167" t="inlineStr"/>
      <c r="K39" s="167" t="inlineStr"/>
      <c r="L39" s="167" t="inlineStr"/>
      <c r="M39" s="167" t="inlineStr"/>
      <c r="N39" s="167" t="inlineStr"/>
      <c r="O39" s="167" t="inlineStr"/>
      <c r="P39" s="167" t="inlineStr"/>
      <c r="Q39" s="167" t="inlineStr"/>
      <c r="R39" s="167" t="inlineStr"/>
      <c r="S39" s="167" t="inlineStr"/>
      <c r="T39" s="167" t="inlineStr"/>
      <c r="U39" s="167" t="inlineStr"/>
      <c r="V39" s="167" t="inlineStr"/>
      <c r="W39" s="167" t="inlineStr"/>
      <c r="X39" s="167" t="inlineStr"/>
      <c r="Y39" s="166" t="inlineStr">
        <is>
          <t>x</t>
        </is>
      </c>
      <c r="Z39" s="167" t="inlineStr"/>
      <c r="AA39" s="166" t="inlineStr">
        <is>
          <t>x</t>
        </is>
      </c>
      <c r="AB39" s="166" t="inlineStr">
        <is>
          <t>x</t>
        </is>
      </c>
      <c r="AC39" s="167" t="inlineStr"/>
      <c r="AD39" s="167" t="inlineStr"/>
      <c r="AE39" s="167" t="inlineStr"/>
      <c r="AF39" s="167" t="inlineStr"/>
    </row>
    <row r="40" ht="15" customHeight="1">
      <c r="A40" s="170" t="inlineStr">
        <is>
          <t>Farines animales</t>
        </is>
      </c>
      <c r="B40" s="167" t="inlineStr"/>
      <c r="C40" s="167" t="inlineStr"/>
      <c r="D40" s="167" t="inlineStr"/>
      <c r="E40" s="167" t="inlineStr"/>
      <c r="F40" s="167" t="inlineStr"/>
      <c r="G40" s="167" t="inlineStr"/>
      <c r="H40" s="166" t="inlineStr">
        <is>
          <t>x</t>
        </is>
      </c>
      <c r="I40" s="167" t="inlineStr"/>
      <c r="J40" s="167" t="inlineStr"/>
      <c r="K40" s="167" t="inlineStr"/>
      <c r="L40" s="167" t="inlineStr"/>
      <c r="M40" s="167" t="inlineStr"/>
      <c r="N40" s="167" t="inlineStr"/>
      <c r="O40" s="167" t="inlineStr"/>
      <c r="P40" s="167" t="inlineStr"/>
      <c r="Q40" s="167" t="inlineStr"/>
      <c r="R40" s="167" t="inlineStr"/>
      <c r="S40" s="167" t="inlineStr"/>
      <c r="T40" s="167" t="inlineStr"/>
      <c r="U40" s="167" t="inlineStr"/>
      <c r="V40" s="167" t="inlineStr"/>
      <c r="W40" s="167" t="inlineStr"/>
      <c r="X40" s="167" t="inlineStr"/>
      <c r="Y40" s="166" t="inlineStr">
        <is>
          <t>x</t>
        </is>
      </c>
      <c r="Z40" s="167" t="inlineStr"/>
      <c r="AA40" s="166" t="inlineStr">
        <is>
          <t>x</t>
        </is>
      </c>
      <c r="AB40" s="166" t="inlineStr">
        <is>
          <t>x</t>
        </is>
      </c>
      <c r="AC40" s="167" t="inlineStr"/>
      <c r="AD40" s="167" t="inlineStr"/>
      <c r="AE40" s="167" t="inlineStr"/>
      <c r="AF40" s="167" t="inlineStr"/>
    </row>
    <row r="41" ht="15" customHeight="1">
      <c r="A41" s="170" t="inlineStr">
        <is>
          <t>Graisses animales</t>
        </is>
      </c>
      <c r="B41" s="167" t="inlineStr"/>
      <c r="C41" s="167" t="inlineStr"/>
      <c r="D41" s="167" t="inlineStr"/>
      <c r="E41" s="167" t="inlineStr"/>
      <c r="F41" s="167" t="inlineStr"/>
      <c r="G41" s="167" t="inlineStr"/>
      <c r="H41" s="166" t="inlineStr">
        <is>
          <t>x</t>
        </is>
      </c>
      <c r="I41" s="167" t="inlineStr"/>
      <c r="J41" s="167" t="inlineStr"/>
      <c r="K41" s="167" t="inlineStr"/>
      <c r="L41" s="167" t="inlineStr"/>
      <c r="M41" s="167" t="inlineStr"/>
      <c r="N41" s="167" t="inlineStr"/>
      <c r="O41" s="167" t="inlineStr"/>
      <c r="P41" s="167" t="inlineStr"/>
      <c r="Q41" s="167" t="inlineStr"/>
      <c r="R41" s="167" t="inlineStr"/>
      <c r="S41" s="167" t="inlineStr"/>
      <c r="T41" s="167" t="inlineStr"/>
      <c r="U41" s="167" t="inlineStr"/>
      <c r="V41" s="167" t="inlineStr"/>
      <c r="W41" s="167" t="inlineStr"/>
      <c r="X41" s="167" t="inlineStr"/>
      <c r="Y41" s="166" t="inlineStr">
        <is>
          <t>x</t>
        </is>
      </c>
      <c r="Z41" s="167" t="inlineStr"/>
      <c r="AA41" s="166" t="inlineStr">
        <is>
          <t>x</t>
        </is>
      </c>
      <c r="AB41" s="167" t="inlineStr"/>
      <c r="AC41" s="167" t="inlineStr"/>
      <c r="AD41" s="167" t="inlineStr"/>
      <c r="AE41" s="167" t="inlineStr"/>
      <c r="AF41" s="167" t="inlineStr"/>
    </row>
    <row r="42" ht="15" customHeight="1">
      <c r="A42" s="169" t="inlineStr">
        <is>
          <t>PAT et CGA</t>
        </is>
      </c>
      <c r="B42" s="167" t="inlineStr"/>
      <c r="C42" s="167" t="inlineStr"/>
      <c r="D42" s="167" t="inlineStr"/>
      <c r="E42" s="167" t="inlineStr"/>
      <c r="F42" s="167" t="inlineStr"/>
      <c r="G42" s="167" t="inlineStr"/>
      <c r="H42" s="166" t="inlineStr">
        <is>
          <t>x</t>
        </is>
      </c>
      <c r="I42" s="166" t="inlineStr">
        <is>
          <t>x</t>
        </is>
      </c>
      <c r="J42" s="166" t="inlineStr">
        <is>
          <t>x</t>
        </is>
      </c>
      <c r="K42" s="167" t="inlineStr"/>
      <c r="L42" s="167" t="inlineStr"/>
      <c r="M42" s="167" t="inlineStr"/>
      <c r="N42" s="167" t="inlineStr"/>
      <c r="O42" s="167" t="inlineStr"/>
      <c r="P42" s="167" t="inlineStr"/>
      <c r="Q42" s="167" t="inlineStr"/>
      <c r="R42" s="166" t="inlineStr">
        <is>
          <t>x</t>
        </is>
      </c>
      <c r="S42" s="166" t="inlineStr">
        <is>
          <t>x</t>
        </is>
      </c>
      <c r="T42" s="166" t="inlineStr">
        <is>
          <t>x</t>
        </is>
      </c>
      <c r="U42" s="166" t="inlineStr">
        <is>
          <t>x</t>
        </is>
      </c>
      <c r="V42" s="166" t="inlineStr">
        <is>
          <t>x</t>
        </is>
      </c>
      <c r="W42" s="166" t="inlineStr">
        <is>
          <t>x</t>
        </is>
      </c>
      <c r="X42" s="166" t="inlineStr">
        <is>
          <t>x</t>
        </is>
      </c>
      <c r="Y42" s="166" t="inlineStr">
        <is>
          <t>x</t>
        </is>
      </c>
      <c r="Z42" s="167" t="inlineStr"/>
      <c r="AA42" s="166" t="inlineStr">
        <is>
          <t>x</t>
        </is>
      </c>
      <c r="AB42" s="166" t="inlineStr">
        <is>
          <t>x</t>
        </is>
      </c>
      <c r="AC42" s="166" t="inlineStr">
        <is>
          <t>x</t>
        </is>
      </c>
      <c r="AD42" s="166" t="inlineStr">
        <is>
          <t>x</t>
        </is>
      </c>
      <c r="AE42" s="167" t="inlineStr"/>
      <c r="AF42" s="166" t="inlineStr">
        <is>
          <t>x</t>
        </is>
      </c>
    </row>
    <row r="43" ht="15" customHeight="1">
      <c r="A43" s="170" t="inlineStr">
        <is>
          <t>Protéines animales transformées</t>
        </is>
      </c>
      <c r="B43" s="167" t="inlineStr"/>
      <c r="C43" s="167" t="inlineStr"/>
      <c r="D43" s="167" t="inlineStr"/>
      <c r="E43" s="167" t="inlineStr"/>
      <c r="F43" s="167" t="inlineStr"/>
      <c r="G43" s="167" t="inlineStr"/>
      <c r="H43" s="166" t="inlineStr">
        <is>
          <t>x</t>
        </is>
      </c>
      <c r="I43" s="166" t="inlineStr">
        <is>
          <t>x</t>
        </is>
      </c>
      <c r="J43" s="166" t="inlineStr">
        <is>
          <t>x</t>
        </is>
      </c>
      <c r="K43" s="167" t="inlineStr"/>
      <c r="L43" s="167" t="inlineStr"/>
      <c r="M43" s="167" t="inlineStr"/>
      <c r="N43" s="167" t="inlineStr"/>
      <c r="O43" s="167" t="inlineStr"/>
      <c r="P43" s="167" t="inlineStr"/>
      <c r="Q43" s="167" t="inlineStr"/>
      <c r="R43" s="166" t="inlineStr">
        <is>
          <t>x</t>
        </is>
      </c>
      <c r="S43" s="166" t="inlineStr">
        <is>
          <t>x</t>
        </is>
      </c>
      <c r="T43" s="166" t="inlineStr">
        <is>
          <t>x</t>
        </is>
      </c>
      <c r="U43" s="166" t="inlineStr">
        <is>
          <t>x</t>
        </is>
      </c>
      <c r="V43" s="166" t="inlineStr">
        <is>
          <t>x</t>
        </is>
      </c>
      <c r="W43" s="166" t="inlineStr">
        <is>
          <t>x</t>
        </is>
      </c>
      <c r="X43" s="166" t="inlineStr">
        <is>
          <t>x</t>
        </is>
      </c>
      <c r="Y43" s="166" t="inlineStr">
        <is>
          <t>x</t>
        </is>
      </c>
      <c r="Z43" s="167" t="inlineStr"/>
      <c r="AA43" s="166" t="inlineStr">
        <is>
          <t>x</t>
        </is>
      </c>
      <c r="AB43" s="166" t="inlineStr">
        <is>
          <t>x</t>
        </is>
      </c>
      <c r="AC43" s="166" t="inlineStr">
        <is>
          <t>x</t>
        </is>
      </c>
      <c r="AD43" s="166" t="inlineStr">
        <is>
          <t>x</t>
        </is>
      </c>
      <c r="AE43" s="167" t="inlineStr"/>
      <c r="AF43" s="166" t="inlineStr">
        <is>
          <t>x</t>
        </is>
      </c>
    </row>
    <row r="44" ht="15" customHeight="1">
      <c r="A44" s="170" t="inlineStr">
        <is>
          <t>Corps gras animaux</t>
        </is>
      </c>
      <c r="B44" s="167" t="inlineStr"/>
      <c r="C44" s="167" t="inlineStr"/>
      <c r="D44" s="167" t="inlineStr"/>
      <c r="E44" s="167" t="inlineStr"/>
      <c r="F44" s="167" t="inlineStr"/>
      <c r="G44" s="167" t="inlineStr"/>
      <c r="H44" s="166" t="inlineStr">
        <is>
          <t>x</t>
        </is>
      </c>
      <c r="I44" s="166" t="inlineStr">
        <is>
          <t>x</t>
        </is>
      </c>
      <c r="J44" s="166" t="inlineStr">
        <is>
          <t>x</t>
        </is>
      </c>
      <c r="K44" s="167" t="inlineStr"/>
      <c r="L44" s="167" t="inlineStr"/>
      <c r="M44" s="167" t="inlineStr"/>
      <c r="N44" s="167" t="inlineStr"/>
      <c r="O44" s="167" t="inlineStr"/>
      <c r="P44" s="167" t="inlineStr"/>
      <c r="Q44" s="167" t="inlineStr"/>
      <c r="R44" s="166" t="inlineStr">
        <is>
          <t>x</t>
        </is>
      </c>
      <c r="S44" s="166" t="inlineStr">
        <is>
          <t>x</t>
        </is>
      </c>
      <c r="T44" s="166" t="inlineStr">
        <is>
          <t>x</t>
        </is>
      </c>
      <c r="U44" s="166" t="inlineStr">
        <is>
          <t>x</t>
        </is>
      </c>
      <c r="V44" s="166" t="inlineStr">
        <is>
          <t>x</t>
        </is>
      </c>
      <c r="W44" s="166" t="inlineStr">
        <is>
          <t>x</t>
        </is>
      </c>
      <c r="X44" s="166" t="inlineStr">
        <is>
          <t>x</t>
        </is>
      </c>
      <c r="Y44" s="166" t="inlineStr">
        <is>
          <t>x</t>
        </is>
      </c>
      <c r="Z44" s="167" t="inlineStr"/>
      <c r="AA44" s="166" t="inlineStr">
        <is>
          <t>x</t>
        </is>
      </c>
      <c r="AB44" s="167" t="inlineStr"/>
      <c r="AC44" s="166" t="inlineStr">
        <is>
          <t>x</t>
        </is>
      </c>
      <c r="AD44" s="166" t="inlineStr">
        <is>
          <t>x</t>
        </is>
      </c>
      <c r="AE44" s="167" t="inlineStr"/>
      <c r="AF44" s="166" t="inlineStr">
        <is>
          <t>x</t>
        </is>
      </c>
    </row>
    <row r="45" ht="15" customHeight="1">
      <c r="A45" s="165" t="inlineStr">
        <is>
          <t>Eau</t>
        </is>
      </c>
      <c r="B45" s="167" t="inlineStr"/>
      <c r="C45" s="167" t="inlineStr"/>
      <c r="D45" s="167" t="inlineStr"/>
      <c r="E45" s="167" t="inlineStr"/>
      <c r="F45" s="167" t="inlineStr"/>
      <c r="G45" s="167" t="inlineStr"/>
      <c r="H45" s="167" t="inlineStr"/>
      <c r="I45" s="167" t="inlineStr"/>
      <c r="J45" s="167" t="inlineStr"/>
      <c r="K45" s="167" t="inlineStr"/>
      <c r="L45" s="167" t="inlineStr"/>
      <c r="M45" s="167" t="inlineStr"/>
      <c r="N45" s="167" t="inlineStr"/>
      <c r="O45" s="167" t="inlineStr"/>
      <c r="P45" s="167" t="inlineStr"/>
      <c r="Q45" s="167" t="inlineStr"/>
      <c r="R45" s="167" t="inlineStr"/>
      <c r="S45" s="167" t="inlineStr"/>
      <c r="T45" s="167" t="inlineStr"/>
      <c r="U45" s="167" t="inlineStr"/>
      <c r="V45" s="167" t="inlineStr"/>
      <c r="W45" s="167" t="inlineStr"/>
      <c r="X45" s="167" t="inlineStr"/>
      <c r="Y45" s="167" t="inlineStr"/>
      <c r="Z45" s="167" t="inlineStr"/>
      <c r="AA45" s="167" t="inlineStr"/>
      <c r="AB45" s="167" t="inlineStr"/>
      <c r="AC45" s="167" t="inlineStr"/>
      <c r="AD45" s="167" t="inlineStr"/>
      <c r="AE45" s="167" t="inlineStr"/>
      <c r="AF45" s="167" t="inlineStr"/>
    </row>
    <row r="46" ht="15" customHeight="1">
      <c r="A46" s="168" t="inlineStr">
        <is>
          <t>Eau - ressuage</t>
        </is>
      </c>
      <c r="B46" s="167" t="inlineStr"/>
      <c r="C46" s="167" t="inlineStr"/>
      <c r="D46" s="167" t="inlineStr"/>
      <c r="E46" s="167" t="inlineStr"/>
      <c r="F46" s="167" t="inlineStr"/>
      <c r="G46" s="167" t="inlineStr"/>
      <c r="H46" s="167" t="inlineStr"/>
      <c r="I46" s="167" t="inlineStr"/>
      <c r="J46" s="167" t="inlineStr"/>
      <c r="K46" s="167" t="inlineStr"/>
      <c r="L46" s="167" t="inlineStr"/>
      <c r="M46" s="167" t="inlineStr"/>
      <c r="N46" s="167" t="inlineStr"/>
      <c r="O46" s="167" t="inlineStr"/>
      <c r="P46" s="167" t="inlineStr"/>
      <c r="Q46" s="167" t="inlineStr"/>
      <c r="R46" s="167" t="inlineStr"/>
      <c r="S46" s="167" t="inlineStr"/>
      <c r="T46" s="167" t="inlineStr"/>
      <c r="U46" s="167" t="inlineStr"/>
      <c r="V46" s="167" t="inlineStr"/>
      <c r="W46" s="167" t="inlineStr"/>
      <c r="X46" s="167" t="inlineStr"/>
      <c r="Y46" s="167" t="inlineStr"/>
      <c r="Z46" s="167" t="inlineStr"/>
      <c r="AA46" s="167" t="inlineStr"/>
      <c r="AB46" s="167" t="inlineStr"/>
      <c r="AC46" s="167" t="inlineStr"/>
      <c r="AD46" s="167" t="inlineStr"/>
      <c r="AE46" s="167" t="inlineStr"/>
      <c r="AF46" s="167" t="inlineStr"/>
    </row>
    <row r="47" ht="15" customHeight="1">
      <c r="A47" s="168" t="inlineStr">
        <is>
          <t>Eau - traitement thermique</t>
        </is>
      </c>
      <c r="B47" s="167" t="inlineStr"/>
      <c r="C47" s="167" t="inlineStr"/>
      <c r="D47" s="167" t="inlineStr"/>
      <c r="E47" s="167" t="inlineStr"/>
      <c r="F47" s="167" t="inlineStr"/>
      <c r="G47" s="167" t="inlineStr"/>
      <c r="H47" s="167" t="inlineStr"/>
      <c r="I47" s="167" t="inlineStr"/>
      <c r="J47" s="167" t="inlineStr"/>
      <c r="K47" s="167" t="inlineStr"/>
      <c r="L47" s="167" t="inlineStr"/>
      <c r="M47" s="167" t="inlineStr"/>
      <c r="N47" s="167" t="inlineStr"/>
      <c r="O47" s="167" t="inlineStr"/>
      <c r="P47" s="167" t="inlineStr"/>
      <c r="Q47" s="167" t="inlineStr"/>
      <c r="R47" s="167" t="inlineStr"/>
      <c r="S47" s="167" t="inlineStr"/>
      <c r="T47" s="167" t="inlineStr"/>
      <c r="U47" s="167" t="inlineStr"/>
      <c r="V47" s="167" t="inlineStr"/>
      <c r="W47" s="167" t="inlineStr"/>
      <c r="X47" s="167" t="inlineStr"/>
      <c r="Y47" s="167" t="inlineStr"/>
      <c r="Z47" s="167" t="inlineStr"/>
      <c r="AA47" s="167" t="inlineStr"/>
      <c r="AB47" s="167" t="inlineStr"/>
      <c r="AC47" s="167" t="inlineStr"/>
      <c r="AD47" s="167" t="inlineStr"/>
      <c r="AE47" s="167" t="inlineStr"/>
      <c r="AF47" s="167" t="inlineStr"/>
    </row>
  </sheetData>
  <pageMargins left="0.75" right="0.75" top="1" bottom="1" header="0.5" footer="0.5"/>
</worksheet>
</file>

<file path=xl/worksheets/sheet6.xml><?xml version="1.0" encoding="utf-8"?>
<worksheet xmlns="http://schemas.openxmlformats.org/spreadsheetml/2006/main">
  <sheetPr>
    <tabColor rgb="008064A2"/>
    <outlinePr summaryBelow="1" summaryRight="1"/>
    <pageSetUpPr/>
  </sheetPr>
  <dimension ref="A1:O85"/>
  <sheetViews>
    <sheetView workbookViewId="0">
      <selection activeCell="A1" sqref="A1"/>
    </sheetView>
  </sheetViews>
  <sheetFormatPr baseColWidth="8" defaultRowHeight="15"/>
  <cols>
    <col width="39" customWidth="1" min="1" max="1"/>
    <col width="42" customWidth="1" min="2" max="2"/>
    <col width="24" customWidth="1" min="3" max="3"/>
    <col width="18" customWidth="1" min="4" max="4"/>
    <col width="13" customWidth="1" min="5" max="5"/>
    <col width="13" customWidth="1" min="6" max="6"/>
    <col width="90" customWidth="1" min="7" max="7"/>
    <col width="56" customWidth="1" min="8" max="8"/>
    <col width="196" customWidth="1" min="9" max="9"/>
    <col width="32" customWidth="1" min="10" max="10"/>
    <col width="111" customWidth="1" min="11" max="11"/>
    <col width="35" customWidth="1" min="12" max="12"/>
    <col width="29" customWidth="1" min="13" max="13"/>
    <col width="14" customWidth="1" min="14" max="14"/>
    <col width="19" customWidth="1" min="15" max="15"/>
  </cols>
  <sheetData>
    <row r="1" ht="15" customHeight="1">
      <c r="A1" s="171" t="inlineStr">
        <is>
          <t>Origine</t>
        </is>
      </c>
      <c r="B1" s="171" t="inlineStr">
        <is>
          <t>Destination</t>
        </is>
      </c>
      <c r="C1" s="171" t="inlineStr">
        <is>
          <t>Filière</t>
        </is>
      </c>
      <c r="D1" s="171" t="inlineStr">
        <is>
          <t>Territoire</t>
        </is>
      </c>
      <c r="E1" s="171" t="inlineStr">
        <is>
          <t>Année</t>
        </is>
      </c>
      <c r="F1" s="171" t="inlineStr">
        <is>
          <t>Unité</t>
        </is>
      </c>
      <c r="G1" s="171" t="inlineStr">
        <is>
          <t>Information collectée</t>
        </is>
      </c>
      <c r="H1" s="171" t="inlineStr">
        <is>
          <t>Source</t>
        </is>
      </c>
      <c r="I1" s="171" t="inlineStr">
        <is>
          <t>Hypothèse</t>
        </is>
      </c>
      <c r="J1" s="171" t="inlineStr">
        <is>
          <t>Type de donnée collectée</t>
        </is>
      </c>
      <c r="K1" s="171" t="inlineStr">
        <is>
          <t>Traduction</t>
        </is>
      </c>
      <c r="L1" s="171" t="inlineStr">
        <is>
          <t>Onglet source fichier Excel</t>
        </is>
      </c>
      <c r="M1" s="171" t="inlineStr">
        <is>
          <t>Fiabilité des données</t>
        </is>
      </c>
      <c r="N1" s="171" t="inlineStr">
        <is>
          <t>Valeur</t>
        </is>
      </c>
      <c r="O1" s="171" t="inlineStr">
        <is>
          <t>Incertitude</t>
        </is>
      </c>
    </row>
    <row r="2" ht="15" customHeight="1">
      <c r="A2" s="150" t="inlineStr">
        <is>
          <t>Equins</t>
        </is>
      </c>
      <c r="B2" s="150" t="inlineStr">
        <is>
          <t>Abattage / découpe</t>
        </is>
      </c>
      <c r="C2" s="150" t="inlineStr">
        <is>
          <t>Viande chevaline</t>
        </is>
      </c>
      <c r="D2" s="150" t="inlineStr">
        <is>
          <t>France</t>
        </is>
      </c>
      <c r="E2" s="150" t="inlineStr">
        <is>
          <t>2015</t>
        </is>
      </c>
      <c r="F2" s="150" t="inlineStr">
        <is>
          <t>kt</t>
        </is>
      </c>
      <c r="G2" s="150" t="inlineStr">
        <is>
          <t>Abattages = 8 kt (Agreste - Statistique Agricole Annuelle - SSP)</t>
        </is>
      </c>
      <c r="H2" s="150" t="inlineStr">
        <is>
          <t>Agreste - Statistique Agricole Annuelle - SSP</t>
        </is>
      </c>
      <c r="I2" s="150" t="inlineStr"/>
      <c r="J2" s="150" t="inlineStr">
        <is>
          <t>Volume</t>
        </is>
      </c>
      <c r="K2" s="150" t="inlineStr">
        <is>
          <t>Abattages</t>
        </is>
      </c>
      <c r="L2" s="150" t="inlineStr">
        <is>
          <t>Abattages - AGRESTE</t>
        </is>
      </c>
      <c r="M2" s="150" t="inlineStr">
        <is>
          <t>Très élevée</t>
        </is>
      </c>
      <c r="N2" s="150" t="n">
        <v>7.57</v>
      </c>
      <c r="O2" s="150" t="n">
        <v>0.1</v>
      </c>
    </row>
    <row r="3" ht="15" customHeight="1">
      <c r="A3" s="150" t="inlineStr">
        <is>
          <t>Equins</t>
        </is>
      </c>
      <c r="B3" s="150" t="inlineStr">
        <is>
          <t>Export</t>
        </is>
      </c>
      <c r="C3" s="150" t="inlineStr">
        <is>
          <t>Viande chevaline</t>
        </is>
      </c>
      <c r="D3" s="150" t="inlineStr">
        <is>
          <t>France</t>
        </is>
      </c>
      <c r="E3" s="150" t="inlineStr">
        <is>
          <t>2015</t>
        </is>
      </c>
      <c r="F3" s="150" t="inlineStr">
        <is>
          <t>kt</t>
        </is>
      </c>
      <c r="G3" s="150" t="inlineStr">
        <is>
          <t>Exportations d'équins à destination bouchère = 5 kt (Ifce d'après TRACES, dounaes)</t>
        </is>
      </c>
      <c r="H3" s="150" t="inlineStr">
        <is>
          <t>Ifce d'après TRACES, dounaes</t>
        </is>
      </c>
      <c r="I3" s="150" t="inlineStr"/>
      <c r="J3" s="150" t="inlineStr">
        <is>
          <t>Volume</t>
        </is>
      </c>
      <c r="K3" s="150" t="inlineStr">
        <is>
          <t>Exportations d'équins à destination bouchère</t>
        </is>
      </c>
      <c r="L3" s="150" t="inlineStr">
        <is>
          <t>Echanges - TRACES</t>
        </is>
      </c>
      <c r="M3" s="150" t="inlineStr">
        <is>
          <t>Elevée</t>
        </is>
      </c>
      <c r="N3" s="150" t="n">
        <v>4.95</v>
      </c>
      <c r="O3" s="150" t="n">
        <v>0.1</v>
      </c>
    </row>
    <row r="4" ht="15" customHeight="1">
      <c r="A4" s="150" t="inlineStr">
        <is>
          <t>Viande, fraîche</t>
        </is>
      </c>
      <c r="B4" s="150" t="inlineStr">
        <is>
          <t>Export</t>
        </is>
      </c>
      <c r="C4" s="150" t="inlineStr">
        <is>
          <t>Viande chevaline</t>
        </is>
      </c>
      <c r="D4" s="150" t="inlineStr">
        <is>
          <t>France</t>
        </is>
      </c>
      <c r="E4" s="150" t="inlineStr">
        <is>
          <t>2015</t>
        </is>
      </c>
      <c r="F4" s="150" t="inlineStr">
        <is>
          <t>kt</t>
        </is>
      </c>
      <c r="G4" s="150" t="inlineStr">
        <is>
          <t>Exportations de viande fraîche = 3 kt (Douanes - Eurostat)</t>
        </is>
      </c>
      <c r="H4" s="150" t="inlineStr">
        <is>
          <t>Douanes - Eurostat</t>
        </is>
      </c>
      <c r="I4" s="150" t="inlineStr"/>
      <c r="J4" s="150" t="inlineStr">
        <is>
          <t>Volume</t>
        </is>
      </c>
      <c r="K4" s="150" t="inlineStr">
        <is>
          <t>Exportations de viande fraîche</t>
        </is>
      </c>
      <c r="L4" s="150" t="inlineStr">
        <is>
          <t>Echanges - EUROSTAT</t>
        </is>
      </c>
      <c r="M4" s="150" t="inlineStr">
        <is>
          <t>Très élevée</t>
        </is>
      </c>
      <c r="N4" s="150" t="n">
        <v>3.19</v>
      </c>
      <c r="O4" s="150" t="n">
        <v>0.1</v>
      </c>
    </row>
    <row r="5" ht="15" customHeight="1">
      <c r="A5" s="150" t="inlineStr">
        <is>
          <t>Viande, congelée</t>
        </is>
      </c>
      <c r="B5" s="150" t="inlineStr">
        <is>
          <t>Export</t>
        </is>
      </c>
      <c r="C5" s="150" t="inlineStr">
        <is>
          <t>Viande chevaline</t>
        </is>
      </c>
      <c r="D5" s="150" t="inlineStr">
        <is>
          <t>France</t>
        </is>
      </c>
      <c r="E5" s="150" t="inlineStr">
        <is>
          <t>2015</t>
        </is>
      </c>
      <c r="F5" s="150" t="inlineStr">
        <is>
          <t>kt</t>
        </is>
      </c>
      <c r="G5" s="150" t="inlineStr">
        <is>
          <t>Exportations de viande congelée = 1 kt (Douanes - Eurostat)</t>
        </is>
      </c>
      <c r="H5" s="150" t="inlineStr">
        <is>
          <t>Douanes - Eurostat</t>
        </is>
      </c>
      <c r="I5" s="150" t="inlineStr"/>
      <c r="J5" s="150" t="inlineStr">
        <is>
          <t>Volume</t>
        </is>
      </c>
      <c r="K5" s="150" t="inlineStr">
        <is>
          <t>Exportations de viande congelée</t>
        </is>
      </c>
      <c r="L5" s="150" t="inlineStr">
        <is>
          <t>Echanges - EUROSTAT</t>
        </is>
      </c>
      <c r="M5" s="150" t="inlineStr">
        <is>
          <t>Très élevée</t>
        </is>
      </c>
      <c r="N5" s="150" t="n">
        <v>1.17</v>
      </c>
      <c r="O5" s="150" t="n">
        <v>0.1</v>
      </c>
    </row>
    <row r="6" ht="15" customHeight="1">
      <c r="A6" s="150" t="inlineStr">
        <is>
          <t>Viande, congelée</t>
        </is>
      </c>
      <c r="B6" s="150" t="inlineStr">
        <is>
          <t>Autres IAA</t>
        </is>
      </c>
      <c r="C6" s="150" t="inlineStr">
        <is>
          <t>Viande chevaline</t>
        </is>
      </c>
      <c r="D6" s="150" t="inlineStr">
        <is>
          <t>France</t>
        </is>
      </c>
      <c r="E6" s="150" t="inlineStr">
        <is>
          <t>2015</t>
        </is>
      </c>
      <c r="F6" s="150" t="inlineStr">
        <is>
          <t>kt</t>
        </is>
      </c>
      <c r="G6" s="150" t="inlineStr">
        <is>
          <t>Part de viande congelée consommée par les autres IAA = 100 % (A dire d'expert)</t>
        </is>
      </c>
      <c r="H6" s="150" t="inlineStr">
        <is>
          <t>A dire d'expert:Ifce + hypothèse de modélisation</t>
        </is>
      </c>
      <c r="I6" s="150" t="inlineStr">
        <is>
          <t>0:Consommation des autres IAA inconnue (négligée en volume dans le modèle)</t>
        </is>
      </c>
      <c r="J6" s="150" t="inlineStr">
        <is>
          <t>Répartition</t>
        </is>
      </c>
      <c r="K6" s="150" t="inlineStr">
        <is>
          <t>Part de viande congelée consommée par les autres IAA:Consommation de viande congelée par les autres IAA</t>
        </is>
      </c>
      <c r="L6" s="150" t="inlineStr">
        <is>
          <t>Débouchés - IFCE</t>
        </is>
      </c>
      <c r="M6" s="150" t="inlineStr">
        <is>
          <t>Faible:Très faible</t>
        </is>
      </c>
      <c r="N6" s="150" t="n">
        <v>0.01</v>
      </c>
      <c r="O6" s="150" t="n">
        <v>0.1</v>
      </c>
    </row>
    <row r="7" ht="15" customHeight="1">
      <c r="A7" s="150" t="inlineStr">
        <is>
          <t>Abats</t>
        </is>
      </c>
      <c r="B7" s="150" t="inlineStr">
        <is>
          <t>Export</t>
        </is>
      </c>
      <c r="C7" s="150" t="inlineStr">
        <is>
          <t>Viande chevaline</t>
        </is>
      </c>
      <c r="D7" s="150" t="inlineStr">
        <is>
          <t>France</t>
        </is>
      </c>
      <c r="E7" s="150" t="inlineStr">
        <is>
          <t>2015</t>
        </is>
      </c>
      <c r="F7" s="150" t="inlineStr">
        <is>
          <t>kt</t>
        </is>
      </c>
      <c r="G7" s="150" t="inlineStr">
        <is>
          <t>Exportations d'abats = 0 kt (Douanes - Eurostat)</t>
        </is>
      </c>
      <c r="H7" s="150" t="inlineStr">
        <is>
          <t>Douanes - Eurostat</t>
        </is>
      </c>
      <c r="I7" s="150" t="inlineStr">
        <is>
          <t>Statistique comprenant également les ovins et caprins = extrapolation à partir de la production d'abats de chaque espèce</t>
        </is>
      </c>
      <c r="J7" s="150" t="inlineStr">
        <is>
          <t>Volume</t>
        </is>
      </c>
      <c r="K7" s="150" t="inlineStr">
        <is>
          <t>Exportations d'abats</t>
        </is>
      </c>
      <c r="L7" s="150" t="inlineStr">
        <is>
          <t>Echanges - EUROSTAT</t>
        </is>
      </c>
      <c r="M7" s="150" t="inlineStr">
        <is>
          <t>Elevée</t>
        </is>
      </c>
      <c r="N7" s="150" t="n">
        <v>0.16</v>
      </c>
      <c r="O7" s="150" t="n">
        <v>0.1</v>
      </c>
    </row>
    <row r="8" ht="15" customHeight="1">
      <c r="A8" s="150" t="inlineStr">
        <is>
          <t>Farines animales</t>
        </is>
      </c>
      <c r="B8" s="150" t="inlineStr">
        <is>
          <t>Energie</t>
        </is>
      </c>
      <c r="C8" s="150" t="inlineStr">
        <is>
          <t>Viande chevaline</t>
        </is>
      </c>
      <c r="D8" s="150" t="inlineStr">
        <is>
          <t>France</t>
        </is>
      </c>
      <c r="E8" s="150" t="inlineStr">
        <is>
          <t>2015</t>
        </is>
      </c>
      <c r="F8" s="150" t="inlineStr">
        <is>
          <t>kt</t>
        </is>
      </c>
      <c r="G8" s="150" t="inlineStr">
        <is>
          <t>Valorisation des farines animales en énergie</t>
        </is>
      </c>
      <c r="H8" s="150" t="inlineStr">
        <is>
          <t>SIFCO</t>
        </is>
      </c>
      <c r="I8" s="150" t="inlineStr">
        <is>
          <t>Utilisation du volume 2018</t>
        </is>
      </c>
      <c r="J8" s="150" t="inlineStr">
        <is>
          <t>Volume</t>
        </is>
      </c>
      <c r="K8" s="150" t="inlineStr">
        <is>
          <t>Valorisation des farines animales en énergie</t>
        </is>
      </c>
      <c r="L8" s="150" t="inlineStr">
        <is>
          <t>Coproduits - SIFCO</t>
        </is>
      </c>
      <c r="M8" s="150" t="inlineStr">
        <is>
          <t>Très faible</t>
        </is>
      </c>
      <c r="N8" s="150" t="n">
        <v>0.04</v>
      </c>
      <c r="O8" s="150" t="n">
        <v>0.1</v>
      </c>
    </row>
    <row r="9" ht="15" customHeight="1">
      <c r="A9" s="150" t="inlineStr">
        <is>
          <t>Farines animales</t>
        </is>
      </c>
      <c r="B9" s="150" t="inlineStr">
        <is>
          <t>Fertilisation</t>
        </is>
      </c>
      <c r="C9" s="150" t="inlineStr">
        <is>
          <t>Viande chevaline</t>
        </is>
      </c>
      <c r="D9" s="150" t="inlineStr">
        <is>
          <t>France</t>
        </is>
      </c>
      <c r="E9" s="150" t="inlineStr">
        <is>
          <t>2015</t>
        </is>
      </c>
      <c r="F9" s="150" t="inlineStr">
        <is>
          <t>kt</t>
        </is>
      </c>
      <c r="G9" s="150" t="inlineStr">
        <is>
          <t>Valorisation des farines animales en fertilisation</t>
        </is>
      </c>
      <c r="H9" s="150" t="inlineStr">
        <is>
          <t>SIFCO</t>
        </is>
      </c>
      <c r="I9" s="150" t="inlineStr">
        <is>
          <t>Utilisation du volume 2018</t>
        </is>
      </c>
      <c r="J9" s="150" t="inlineStr">
        <is>
          <t>Volume</t>
        </is>
      </c>
      <c r="K9" s="150" t="inlineStr">
        <is>
          <t>Valorisation des farines animales en fertilisation</t>
        </is>
      </c>
      <c r="L9" s="150" t="inlineStr">
        <is>
          <t>Coproduits - SIFCO</t>
        </is>
      </c>
      <c r="M9" s="150" t="inlineStr">
        <is>
          <t>Très faible</t>
        </is>
      </c>
      <c r="N9" s="150" t="n">
        <v>0.01</v>
      </c>
      <c r="O9" s="150" t="n">
        <v>0.1</v>
      </c>
    </row>
    <row r="10" ht="15" customHeight="1">
      <c r="A10" s="150" t="inlineStr">
        <is>
          <t>Graisses animales</t>
        </is>
      </c>
      <c r="B10" s="150" t="inlineStr">
        <is>
          <t>Energie</t>
        </is>
      </c>
      <c r="C10" s="150" t="inlineStr">
        <is>
          <t>Viande chevaline</t>
        </is>
      </c>
      <c r="D10" s="150" t="inlineStr">
        <is>
          <t>France</t>
        </is>
      </c>
      <c r="E10" s="150" t="inlineStr">
        <is>
          <t>2015</t>
        </is>
      </c>
      <c r="F10" s="150" t="inlineStr">
        <is>
          <t>kt</t>
        </is>
      </c>
      <c r="G10" s="150" t="inlineStr">
        <is>
          <t>Valorisation des graisses animales en énergie</t>
        </is>
      </c>
      <c r="H10" s="150" t="inlineStr">
        <is>
          <t>SIFCO</t>
        </is>
      </c>
      <c r="I10" s="150" t="inlineStr">
        <is>
          <t>Utilisation du volume 2018</t>
        </is>
      </c>
      <c r="J10" s="150" t="inlineStr">
        <is>
          <t>Volume</t>
        </is>
      </c>
      <c r="K10" s="150" t="inlineStr">
        <is>
          <t>Valorisation des graisses animales en énergie</t>
        </is>
      </c>
      <c r="L10" s="150" t="inlineStr">
        <is>
          <t>Coproduits - SIFCO</t>
        </is>
      </c>
      <c r="M10" s="150" t="inlineStr">
        <is>
          <t>Très faible</t>
        </is>
      </c>
      <c r="N10" s="150" t="n">
        <v>0.03</v>
      </c>
      <c r="O10" s="150" t="n">
        <v>0.1</v>
      </c>
    </row>
    <row r="11" ht="15" customHeight="1">
      <c r="A11" s="150" t="inlineStr">
        <is>
          <t>Protéines animales transformées</t>
        </is>
      </c>
      <c r="B11" s="150" t="inlineStr">
        <is>
          <t>Alimentation animale rente</t>
        </is>
      </c>
      <c r="C11" s="150" t="inlineStr">
        <is>
          <t>Viande chevaline</t>
        </is>
      </c>
      <c r="D11" s="150" t="inlineStr">
        <is>
          <t>France</t>
        </is>
      </c>
      <c r="E11" s="150" t="inlineStr">
        <is>
          <t>2015</t>
        </is>
      </c>
      <c r="F11" s="150" t="inlineStr">
        <is>
          <t>kt</t>
        </is>
      </c>
      <c r="G11" s="150" t="inlineStr">
        <is>
          <t>Valorisation des PAT en alimentation animale rente</t>
        </is>
      </c>
      <c r="H11" s="150" t="inlineStr">
        <is>
          <t>SIFCO</t>
        </is>
      </c>
      <c r="I11" s="150" t="inlineStr">
        <is>
          <t>Statistique comprenant également les autres espèces ainsi que les exportations = extrapolation à partir de la production de C3 de chaque espèce et des exportations tous débouchés confondus</t>
        </is>
      </c>
      <c r="J11" s="150" t="inlineStr">
        <is>
          <t>Volume</t>
        </is>
      </c>
      <c r="K11" s="150" t="inlineStr">
        <is>
          <t>Valorisation des PAT en alimentation animale rente</t>
        </is>
      </c>
      <c r="L11" s="150" t="inlineStr">
        <is>
          <t>Coproduits - SIFCO</t>
        </is>
      </c>
      <c r="M11" s="150" t="inlineStr">
        <is>
          <t>Très faible</t>
        </is>
      </c>
      <c r="N11" s="150" t="n">
        <v>0.03</v>
      </c>
      <c r="O11" s="150" t="n">
        <v>0.1</v>
      </c>
    </row>
    <row r="12" ht="15" customHeight="1">
      <c r="A12" s="150" t="inlineStr">
        <is>
          <t>Protéines animales transformées</t>
        </is>
      </c>
      <c r="B12" s="150" t="inlineStr">
        <is>
          <t>Petfood</t>
        </is>
      </c>
      <c r="C12" s="150" t="inlineStr">
        <is>
          <t>Viande chevaline</t>
        </is>
      </c>
      <c r="D12" s="150" t="inlineStr">
        <is>
          <t>France</t>
        </is>
      </c>
      <c r="E12" s="150" t="inlineStr">
        <is>
          <t>2015</t>
        </is>
      </c>
      <c r="F12" s="150" t="inlineStr">
        <is>
          <t>kt</t>
        </is>
      </c>
      <c r="G12" s="150" t="inlineStr">
        <is>
          <t>Valorisation des PAT en petfood</t>
        </is>
      </c>
      <c r="H12" s="150" t="inlineStr">
        <is>
          <t>SIFCO</t>
        </is>
      </c>
      <c r="I12" s="150" t="inlineStr">
        <is>
          <t>Statistique comprenant également les autres espèces ainsi que les exportations = extrapolation à partir de la production de C3 de chaque espèce et des exportations tous débouchés confondus</t>
        </is>
      </c>
      <c r="J12" s="150" t="inlineStr">
        <is>
          <t>Volume</t>
        </is>
      </c>
      <c r="K12" s="150" t="inlineStr">
        <is>
          <t>Valorisation des PAT en petfood</t>
        </is>
      </c>
      <c r="L12" s="150" t="inlineStr">
        <is>
          <t>Coproduits - SIFCO</t>
        </is>
      </c>
      <c r="M12" s="150" t="inlineStr">
        <is>
          <t>Très faible</t>
        </is>
      </c>
      <c r="N12" s="150" t="n">
        <v>0.4</v>
      </c>
      <c r="O12" s="150" t="n">
        <v>0.1</v>
      </c>
    </row>
    <row r="13" ht="15" customHeight="1">
      <c r="A13" s="150" t="inlineStr">
        <is>
          <t>Protéines animales transformées</t>
        </is>
      </c>
      <c r="B13" s="150" t="inlineStr">
        <is>
          <t>Aquaculture</t>
        </is>
      </c>
      <c r="C13" s="150" t="inlineStr">
        <is>
          <t>Viande chevaline</t>
        </is>
      </c>
      <c r="D13" s="150" t="inlineStr">
        <is>
          <t>France</t>
        </is>
      </c>
      <c r="E13" s="150" t="inlineStr">
        <is>
          <t>2015</t>
        </is>
      </c>
      <c r="F13" s="150" t="inlineStr">
        <is>
          <t>kt</t>
        </is>
      </c>
      <c r="G13" s="150" t="inlineStr">
        <is>
          <t>Valorisation des PAT en aquaculture</t>
        </is>
      </c>
      <c r="H13" s="150" t="inlineStr">
        <is>
          <t>SIFCO</t>
        </is>
      </c>
      <c r="I13" s="150" t="inlineStr">
        <is>
          <t>Statistique comprenant également les autres espèces ainsi que les exportations = extrapolation à partir de la production de C3 de chaque espèce et des exportations tous débouchés confondus</t>
        </is>
      </c>
      <c r="J13" s="150" t="inlineStr">
        <is>
          <t>Volume</t>
        </is>
      </c>
      <c r="K13" s="150" t="inlineStr">
        <is>
          <t>Valorisation des PAT en aquaculture</t>
        </is>
      </c>
      <c r="L13" s="150" t="inlineStr">
        <is>
          <t>Coproduits - SIFCO</t>
        </is>
      </c>
      <c r="M13" s="150" t="inlineStr">
        <is>
          <t>Très faible</t>
        </is>
      </c>
      <c r="N13" s="150" t="n">
        <v>0</v>
      </c>
      <c r="O13" s="150" t="n">
        <v>0</v>
      </c>
    </row>
    <row r="14" ht="15" customHeight="1">
      <c r="A14" s="150" t="inlineStr">
        <is>
          <t>Protéines animales transformées</t>
        </is>
      </c>
      <c r="B14" s="150" t="inlineStr">
        <is>
          <t>Energie</t>
        </is>
      </c>
      <c r="C14" s="150" t="inlineStr">
        <is>
          <t>Viande chevaline</t>
        </is>
      </c>
      <c r="D14" s="150" t="inlineStr">
        <is>
          <t>France</t>
        </is>
      </c>
      <c r="E14" s="150" t="inlineStr">
        <is>
          <t>2015</t>
        </is>
      </c>
      <c r="F14" s="150" t="inlineStr">
        <is>
          <t>kt</t>
        </is>
      </c>
      <c r="G14" s="150" t="inlineStr">
        <is>
          <t>Valorisation des PAT en énergie</t>
        </is>
      </c>
      <c r="H14" s="150" t="inlineStr">
        <is>
          <t>SIFCO</t>
        </is>
      </c>
      <c r="I14" s="150" t="inlineStr">
        <is>
          <t>Statistique comprenant également les autres espèces ainsi que les exportations = extrapolation à partir de la production de C3 de chaque espèce et des exportations tous débouchés confondus</t>
        </is>
      </c>
      <c r="J14" s="150" t="inlineStr">
        <is>
          <t>Volume</t>
        </is>
      </c>
      <c r="K14" s="150" t="inlineStr">
        <is>
          <t>Valorisation des PAT en énergie</t>
        </is>
      </c>
      <c r="L14" s="150" t="inlineStr">
        <is>
          <t>Coproduits - SIFCO</t>
        </is>
      </c>
      <c r="M14" s="150" t="inlineStr">
        <is>
          <t>Très faible</t>
        </is>
      </c>
      <c r="N14" s="150" t="n">
        <v>0</v>
      </c>
      <c r="O14" s="150" t="n">
        <v>0.1</v>
      </c>
    </row>
    <row r="15" ht="15" customHeight="1">
      <c r="A15" s="150" t="inlineStr">
        <is>
          <t>Protéines animales transformées</t>
        </is>
      </c>
      <c r="B15" s="150" t="inlineStr">
        <is>
          <t>Fertilisation</t>
        </is>
      </c>
      <c r="C15" s="150" t="inlineStr">
        <is>
          <t>Viande chevaline</t>
        </is>
      </c>
      <c r="D15" s="150" t="inlineStr">
        <is>
          <t>France</t>
        </is>
      </c>
      <c r="E15" s="150" t="inlineStr">
        <is>
          <t>2015</t>
        </is>
      </c>
      <c r="F15" s="150" t="inlineStr">
        <is>
          <t>kt</t>
        </is>
      </c>
      <c r="G15" s="150" t="inlineStr">
        <is>
          <t>Valorisation des PAT en fertilisation</t>
        </is>
      </c>
      <c r="H15" s="150" t="inlineStr">
        <is>
          <t>SIFCO</t>
        </is>
      </c>
      <c r="I15" s="150" t="inlineStr">
        <is>
          <t>Statistique comprenant également les autres espèces ainsi que les exportations = extrapolation à partir de la production de C3 de chaque espèce et des exportations tous débouchés confondus</t>
        </is>
      </c>
      <c r="J15" s="150" t="inlineStr">
        <is>
          <t>Volume</t>
        </is>
      </c>
      <c r="K15" s="150" t="inlineStr">
        <is>
          <t>Valorisation des PAT en fertilisation</t>
        </is>
      </c>
      <c r="L15" s="150" t="inlineStr">
        <is>
          <t>Coproduits - SIFCO</t>
        </is>
      </c>
      <c r="M15" s="150" t="inlineStr">
        <is>
          <t>Très faible</t>
        </is>
      </c>
      <c r="N15" s="150" t="n">
        <v>0.02</v>
      </c>
      <c r="O15" s="150" t="n">
        <v>0.1</v>
      </c>
    </row>
    <row r="16" ht="15" customHeight="1">
      <c r="A16" s="150" t="inlineStr">
        <is>
          <t>Protéines animales transformées</t>
        </is>
      </c>
      <c r="B16" s="150" t="inlineStr">
        <is>
          <t>Autres industries</t>
        </is>
      </c>
      <c r="C16" s="150" t="inlineStr">
        <is>
          <t>Viande chevaline</t>
        </is>
      </c>
      <c r="D16" s="150" t="inlineStr">
        <is>
          <t>France</t>
        </is>
      </c>
      <c r="E16" s="150" t="inlineStr">
        <is>
          <t>2015</t>
        </is>
      </c>
      <c r="F16" s="150" t="inlineStr">
        <is>
          <t>kt</t>
        </is>
      </c>
      <c r="G16" s="150" t="inlineStr">
        <is>
          <t>Valorisation des PAT par les autres industries</t>
        </is>
      </c>
      <c r="H16" s="150" t="inlineStr">
        <is>
          <t>SIFCO</t>
        </is>
      </c>
      <c r="I16" s="150" t="inlineStr">
        <is>
          <t>Statistique comprenant également les autres espèces ainsi que les exportations = extrapolation à partir de la production de C3 de chaque espèce et des exportations tous débouchés confondus</t>
        </is>
      </c>
      <c r="J16" s="150" t="inlineStr">
        <is>
          <t>Volume</t>
        </is>
      </c>
      <c r="K16" s="150" t="inlineStr">
        <is>
          <t>Valorisation des PAT par les autres industries</t>
        </is>
      </c>
      <c r="L16" s="150" t="inlineStr">
        <is>
          <t>Coproduits - SIFCO</t>
        </is>
      </c>
      <c r="M16" s="150" t="inlineStr">
        <is>
          <t>Très faible</t>
        </is>
      </c>
      <c r="N16" s="150" t="n">
        <v>0</v>
      </c>
      <c r="O16" s="150" t="n">
        <v>0.1</v>
      </c>
    </row>
    <row r="17" ht="15" customHeight="1">
      <c r="A17" s="150" t="inlineStr">
        <is>
          <t>Protéines animales transformées</t>
        </is>
      </c>
      <c r="B17" s="150" t="inlineStr">
        <is>
          <t>Autres usages (ou usages inconnus)</t>
        </is>
      </c>
      <c r="C17" s="150" t="inlineStr">
        <is>
          <t>Viande chevaline</t>
        </is>
      </c>
      <c r="D17" s="150" t="inlineStr">
        <is>
          <t>France</t>
        </is>
      </c>
      <c r="E17" s="150" t="inlineStr">
        <is>
          <t>2015</t>
        </is>
      </c>
      <c r="F17" s="150" t="inlineStr">
        <is>
          <t>kt</t>
        </is>
      </c>
      <c r="G17" s="150" t="inlineStr">
        <is>
          <t>Valorisation des PAT pour d'autres usages</t>
        </is>
      </c>
      <c r="H17" s="150" t="inlineStr">
        <is>
          <t>SIFCO</t>
        </is>
      </c>
      <c r="I17" s="150" t="inlineStr">
        <is>
          <t>Statistique comprenant également les autres espèces ainsi que les exportations = extrapolation à partir de la production de C3 de chaque espèce et des exportations tous débouchés confondus</t>
        </is>
      </c>
      <c r="J17" s="150" t="inlineStr">
        <is>
          <t>Volume</t>
        </is>
      </c>
      <c r="K17" s="150" t="inlineStr">
        <is>
          <t>Valorisation des PAT pour d'autres usages</t>
        </is>
      </c>
      <c r="L17" s="150" t="inlineStr">
        <is>
          <t>Coproduits - SIFCO</t>
        </is>
      </c>
      <c r="M17" s="150" t="inlineStr">
        <is>
          <t>Très faible</t>
        </is>
      </c>
      <c r="N17" s="150" t="n">
        <v>0</v>
      </c>
      <c r="O17" s="150" t="n">
        <v>0</v>
      </c>
    </row>
    <row r="18" ht="15" customHeight="1">
      <c r="A18" s="150" t="inlineStr">
        <is>
          <t>Protéines animales transformées</t>
        </is>
      </c>
      <c r="B18" s="150" t="inlineStr">
        <is>
          <t>Autres IAA</t>
        </is>
      </c>
      <c r="C18" s="150" t="inlineStr">
        <is>
          <t>Viande chevaline</t>
        </is>
      </c>
      <c r="D18" s="150" t="inlineStr">
        <is>
          <t>France</t>
        </is>
      </c>
      <c r="E18" s="150" t="inlineStr">
        <is>
          <t>2015</t>
        </is>
      </c>
      <c r="F18" s="150" t="inlineStr">
        <is>
          <t>kt</t>
        </is>
      </c>
      <c r="G18" s="150" t="inlineStr">
        <is>
          <t>Valorisation des PAT par les autres IAA</t>
        </is>
      </c>
      <c r="H18" s="150" t="inlineStr">
        <is>
          <t>SIFCO</t>
        </is>
      </c>
      <c r="I18" s="150" t="inlineStr">
        <is>
          <t>Statistique comprenant également les autres espèces ainsi que les exportations = extrapolation à partir de la production de C3 de chaque espèce et des exportations tous débouchés confondus</t>
        </is>
      </c>
      <c r="J18" s="150" t="inlineStr">
        <is>
          <t>Volume</t>
        </is>
      </c>
      <c r="K18" s="150" t="inlineStr">
        <is>
          <t>Valorisation des PAT par les autres IAA</t>
        </is>
      </c>
      <c r="L18" s="150" t="inlineStr">
        <is>
          <t>Coproduits - SIFCO</t>
        </is>
      </c>
      <c r="M18" s="150" t="inlineStr">
        <is>
          <t>Très faible</t>
        </is>
      </c>
      <c r="N18" s="150" t="n">
        <v>0.02</v>
      </c>
      <c r="O18" s="150" t="n">
        <v>0.1</v>
      </c>
    </row>
    <row r="19" ht="15" customHeight="1">
      <c r="A19" s="150" t="inlineStr">
        <is>
          <t>Corps gras animaux</t>
        </is>
      </c>
      <c r="B19" s="150" t="inlineStr">
        <is>
          <t>Alimentation animale rente</t>
        </is>
      </c>
      <c r="C19" s="150" t="inlineStr">
        <is>
          <t>Viande chevaline</t>
        </is>
      </c>
      <c r="D19" s="150" t="inlineStr">
        <is>
          <t>France</t>
        </is>
      </c>
      <c r="E19" s="150" t="inlineStr">
        <is>
          <t>2015</t>
        </is>
      </c>
      <c r="F19" s="150" t="inlineStr">
        <is>
          <t>kt</t>
        </is>
      </c>
      <c r="G19" s="150" t="inlineStr">
        <is>
          <t>Valorisation des CGA en alimentation animale rente</t>
        </is>
      </c>
      <c r="H19" s="150" t="inlineStr">
        <is>
          <t>SIFCO</t>
        </is>
      </c>
      <c r="I19" s="150" t="inlineStr">
        <is>
          <t>Statistique comprenant également les autres espèces ainsi que les exportations = extrapolation à partir de la production de C3 de chaque espèce et des exportations tous débouchés confondus</t>
        </is>
      </c>
      <c r="J19" s="150" t="inlineStr">
        <is>
          <t>Volume</t>
        </is>
      </c>
      <c r="K19" s="150" t="inlineStr">
        <is>
          <t>Valorisation des CGA en alimentation animale rente</t>
        </is>
      </c>
      <c r="L19" s="150" t="inlineStr">
        <is>
          <t>Coproduits - SIFCO</t>
        </is>
      </c>
      <c r="M19" s="150" t="inlineStr">
        <is>
          <t>Très faible</t>
        </is>
      </c>
      <c r="N19" s="150" t="n">
        <v>0.03</v>
      </c>
      <c r="O19" s="150" t="n">
        <v>0.1</v>
      </c>
    </row>
    <row r="20" ht="15" customHeight="1">
      <c r="A20" s="150" t="inlineStr">
        <is>
          <t>Corps gras animaux</t>
        </is>
      </c>
      <c r="B20" s="150" t="inlineStr">
        <is>
          <t>Petfood</t>
        </is>
      </c>
      <c r="C20" s="150" t="inlineStr">
        <is>
          <t>Viande chevaline</t>
        </is>
      </c>
      <c r="D20" s="150" t="inlineStr">
        <is>
          <t>France</t>
        </is>
      </c>
      <c r="E20" s="150" t="inlineStr">
        <is>
          <t>2015</t>
        </is>
      </c>
      <c r="F20" s="150" t="inlineStr">
        <is>
          <t>kt</t>
        </is>
      </c>
      <c r="G20" s="150" t="inlineStr">
        <is>
          <t>Valorisation des CGA en petfood</t>
        </is>
      </c>
      <c r="H20" s="150" t="inlineStr">
        <is>
          <t>SIFCO</t>
        </is>
      </c>
      <c r="I20" s="150" t="inlineStr">
        <is>
          <t>Statistique comprenant également les autres espèces ainsi que les exportations = extrapolation à partir de la production de C3 de chaque espèce et des exportations tous débouchés confondus</t>
        </is>
      </c>
      <c r="J20" s="150" t="inlineStr">
        <is>
          <t>Volume</t>
        </is>
      </c>
      <c r="K20" s="150" t="inlineStr">
        <is>
          <t>Valorisation des CGA en petfood</t>
        </is>
      </c>
      <c r="L20" s="150" t="inlineStr">
        <is>
          <t>Coproduits - SIFCO</t>
        </is>
      </c>
      <c r="M20" s="150" t="inlineStr">
        <is>
          <t>Très faible</t>
        </is>
      </c>
      <c r="N20" s="150" t="n">
        <v>0.02</v>
      </c>
      <c r="O20" s="150" t="n">
        <v>0.1</v>
      </c>
    </row>
    <row r="21" ht="15" customHeight="1">
      <c r="A21" s="150" t="inlineStr">
        <is>
          <t>Corps gras animaux</t>
        </is>
      </c>
      <c r="B21" s="150" t="inlineStr">
        <is>
          <t>Aquaculture</t>
        </is>
      </c>
      <c r="C21" s="150" t="inlineStr">
        <is>
          <t>Viande chevaline</t>
        </is>
      </c>
      <c r="D21" s="150" t="inlineStr">
        <is>
          <t>France</t>
        </is>
      </c>
      <c r="E21" s="150" t="inlineStr">
        <is>
          <t>2015</t>
        </is>
      </c>
      <c r="F21" s="150" t="inlineStr">
        <is>
          <t>kt</t>
        </is>
      </c>
      <c r="G21" s="150" t="inlineStr">
        <is>
          <t>Valorisation des CGA en aquaculture</t>
        </is>
      </c>
      <c r="H21" s="150" t="inlineStr">
        <is>
          <t>SIFCO</t>
        </is>
      </c>
      <c r="I21" s="150" t="inlineStr">
        <is>
          <t>Statistique comprenant également les autres espèces ainsi que les exportations = extrapolation à partir de la production de C3 de chaque espèce et des exportations tous débouchés confondus</t>
        </is>
      </c>
      <c r="J21" s="150" t="inlineStr">
        <is>
          <t>Volume</t>
        </is>
      </c>
      <c r="K21" s="150" t="inlineStr">
        <is>
          <t>Valorisation des CGA en aquaculture</t>
        </is>
      </c>
      <c r="L21" s="150" t="inlineStr">
        <is>
          <t>Coproduits - SIFCO</t>
        </is>
      </c>
      <c r="M21" s="150" t="inlineStr">
        <is>
          <t>Très faible</t>
        </is>
      </c>
      <c r="N21" s="150" t="n">
        <v>0</v>
      </c>
      <c r="O21" s="150" t="n">
        <v>0</v>
      </c>
    </row>
    <row r="22" ht="15" customHeight="1">
      <c r="A22" s="150" t="inlineStr">
        <is>
          <t>Corps gras animaux</t>
        </is>
      </c>
      <c r="B22" s="150" t="inlineStr">
        <is>
          <t>Energie</t>
        </is>
      </c>
      <c r="C22" s="150" t="inlineStr">
        <is>
          <t>Viande chevaline</t>
        </is>
      </c>
      <c r="D22" s="150" t="inlineStr">
        <is>
          <t>France</t>
        </is>
      </c>
      <c r="E22" s="150" t="inlineStr">
        <is>
          <t>2015</t>
        </is>
      </c>
      <c r="F22" s="150" t="inlineStr">
        <is>
          <t>kt</t>
        </is>
      </c>
      <c r="G22" s="150" t="inlineStr">
        <is>
          <t>Valorisation des CGA en énergie</t>
        </is>
      </c>
      <c r="H22" s="150" t="inlineStr">
        <is>
          <t>SIFCO</t>
        </is>
      </c>
      <c r="I22" s="150" t="inlineStr">
        <is>
          <t>Statistique comprenant également les autres espèces ainsi que les exportations = extrapolation à partir de la production de C3 de chaque espèce et des exportations tous débouchés confondus</t>
        </is>
      </c>
      <c r="J22" s="150" t="inlineStr">
        <is>
          <t>Volume</t>
        </is>
      </c>
      <c r="K22" s="150" t="inlineStr">
        <is>
          <t>Valorisation des CGA en énergie</t>
        </is>
      </c>
      <c r="L22" s="150" t="inlineStr">
        <is>
          <t>Coproduits - SIFCO</t>
        </is>
      </c>
      <c r="M22" s="150" t="inlineStr">
        <is>
          <t>Très faible</t>
        </is>
      </c>
      <c r="N22" s="150" t="n">
        <v>0.02</v>
      </c>
      <c r="O22" s="150" t="n">
        <v>0.1</v>
      </c>
    </row>
    <row r="23" ht="15" customHeight="1">
      <c r="A23" s="150" t="inlineStr">
        <is>
          <t>Corps gras animaux</t>
        </is>
      </c>
      <c r="B23" s="150" t="inlineStr">
        <is>
          <t>Autres industries</t>
        </is>
      </c>
      <c r="C23" s="150" t="inlineStr">
        <is>
          <t>Viande chevaline</t>
        </is>
      </c>
      <c r="D23" s="150" t="inlineStr">
        <is>
          <t>France</t>
        </is>
      </c>
      <c r="E23" s="150" t="inlineStr">
        <is>
          <t>2015</t>
        </is>
      </c>
      <c r="F23" s="150" t="inlineStr">
        <is>
          <t>kt</t>
        </is>
      </c>
      <c r="G23" s="150" t="inlineStr">
        <is>
          <t>Valorisation des CGA par les autres industries</t>
        </is>
      </c>
      <c r="H23" s="150" t="inlineStr">
        <is>
          <t>SIFCO</t>
        </is>
      </c>
      <c r="I23" s="150" t="inlineStr">
        <is>
          <t>Statistique comprenant également les autres espèces ainsi que les exportations = extrapolation à partir de la production de C3 de chaque espèce et des exportations tous débouchés confondus</t>
        </is>
      </c>
      <c r="J23" s="150" t="inlineStr">
        <is>
          <t>Volume</t>
        </is>
      </c>
      <c r="K23" s="150" t="inlineStr">
        <is>
          <t>Valorisation des CGA par les autres industries</t>
        </is>
      </c>
      <c r="L23" s="150" t="inlineStr">
        <is>
          <t>Coproduits - SIFCO</t>
        </is>
      </c>
      <c r="M23" s="150" t="inlineStr">
        <is>
          <t>Très faible</t>
        </is>
      </c>
      <c r="N23" s="150" t="n">
        <v>0.07000000000000001</v>
      </c>
      <c r="O23" s="150" t="n">
        <v>0.1</v>
      </c>
    </row>
    <row r="24" ht="15" customHeight="1">
      <c r="A24" s="150" t="inlineStr">
        <is>
          <t>Corps gras animaux</t>
        </is>
      </c>
      <c r="B24" s="150" t="inlineStr">
        <is>
          <t>Autres usages (ou usages inconnus)</t>
        </is>
      </c>
      <c r="C24" s="150" t="inlineStr">
        <is>
          <t>Viande chevaline</t>
        </is>
      </c>
      <c r="D24" s="150" t="inlineStr">
        <is>
          <t>France</t>
        </is>
      </c>
      <c r="E24" s="150" t="inlineStr">
        <is>
          <t>2015</t>
        </is>
      </c>
      <c r="F24" s="150" t="inlineStr">
        <is>
          <t>kt</t>
        </is>
      </c>
      <c r="G24" s="150" t="inlineStr">
        <is>
          <t>Valorisation des CGA pour d'autres usages</t>
        </is>
      </c>
      <c r="H24" s="150" t="inlineStr">
        <is>
          <t>SIFCO</t>
        </is>
      </c>
      <c r="I24" s="150" t="inlineStr">
        <is>
          <t>Statistique comprenant également les autres espèces ainsi que les exportations = extrapolation à partir de la production de C3 de chaque espèce et des exportations tous débouchés confondus</t>
        </is>
      </c>
      <c r="J24" s="150" t="inlineStr">
        <is>
          <t>Volume</t>
        </is>
      </c>
      <c r="K24" s="150" t="inlineStr">
        <is>
          <t>Valorisation des CGA pour d'autres usages</t>
        </is>
      </c>
      <c r="L24" s="150" t="inlineStr">
        <is>
          <t>Coproduits - SIFCO</t>
        </is>
      </c>
      <c r="M24" s="150" t="inlineStr">
        <is>
          <t>Très faible</t>
        </is>
      </c>
      <c r="N24" s="150" t="n">
        <v>0</v>
      </c>
      <c r="O24" s="150" t="n">
        <v>0</v>
      </c>
    </row>
    <row r="25" ht="15" customHeight="1">
      <c r="A25" s="150" t="inlineStr">
        <is>
          <t>Corps gras animaux</t>
        </is>
      </c>
      <c r="B25" s="150" t="inlineStr">
        <is>
          <t>Autres IAA</t>
        </is>
      </c>
      <c r="C25" s="150" t="inlineStr">
        <is>
          <t>Viande chevaline</t>
        </is>
      </c>
      <c r="D25" s="150" t="inlineStr">
        <is>
          <t>France</t>
        </is>
      </c>
      <c r="E25" s="150" t="inlineStr">
        <is>
          <t>2015</t>
        </is>
      </c>
      <c r="F25" s="150" t="inlineStr">
        <is>
          <t>kt</t>
        </is>
      </c>
      <c r="G25" s="150" t="inlineStr">
        <is>
          <t>Valorisation des CGA par les autres IAA</t>
        </is>
      </c>
      <c r="H25" s="150" t="inlineStr">
        <is>
          <t>SIFCO</t>
        </is>
      </c>
      <c r="I25" s="150" t="inlineStr">
        <is>
          <t>Statistique comprenant également les autres espèces ainsi que les exportations = extrapolation à partir de la production de C3 de chaque espèce et des exportations tous débouchés confondus</t>
        </is>
      </c>
      <c r="J25" s="150" t="inlineStr">
        <is>
          <t>Volume</t>
        </is>
      </c>
      <c r="K25" s="150" t="inlineStr">
        <is>
          <t>Valorisation des CGA par les autres IAA</t>
        </is>
      </c>
      <c r="L25" s="150" t="inlineStr">
        <is>
          <t>Coproduits - SIFCO</t>
        </is>
      </c>
      <c r="M25" s="150" t="inlineStr">
        <is>
          <t>Très faible</t>
        </is>
      </c>
      <c r="N25" s="150" t="n">
        <v>0.02</v>
      </c>
      <c r="O25" s="150" t="n">
        <v>0.1</v>
      </c>
    </row>
    <row r="26" ht="15" customHeight="1">
      <c r="A26" s="150" t="inlineStr">
        <is>
          <t>Import</t>
        </is>
      </c>
      <c r="B26" s="150" t="inlineStr">
        <is>
          <t>Equins</t>
        </is>
      </c>
      <c r="C26" s="150" t="inlineStr">
        <is>
          <t>Viande chevaline</t>
        </is>
      </c>
      <c r="D26" s="150" t="inlineStr">
        <is>
          <t>France</t>
        </is>
      </c>
      <c r="E26" s="150" t="inlineStr">
        <is>
          <t>2015</t>
        </is>
      </c>
      <c r="F26" s="150" t="inlineStr">
        <is>
          <t>kt</t>
        </is>
      </c>
      <c r="G26" s="150" t="inlineStr">
        <is>
          <t>Importations d'équins = 0 kt (Agreste - Statistique Agricole Annuelle - SSP)</t>
        </is>
      </c>
      <c r="H26" s="150" t="inlineStr">
        <is>
          <t>Agreste - Statistique Agricole Annuelle - SSP</t>
        </is>
      </c>
      <c r="I26" s="150" t="inlineStr"/>
      <c r="J26" s="150" t="inlineStr">
        <is>
          <t>Volume</t>
        </is>
      </c>
      <c r="K26" s="150" t="inlineStr">
        <is>
          <t>Importations d'équins</t>
        </is>
      </c>
      <c r="L26" s="150" t="inlineStr">
        <is>
          <t>Echanges - AGRESTE</t>
        </is>
      </c>
      <c r="M26" s="150" t="inlineStr">
        <is>
          <t>Très élevée</t>
        </is>
      </c>
      <c r="N26" s="150" t="n">
        <v>0.35</v>
      </c>
      <c r="O26" s="150" t="n">
        <v>0.1</v>
      </c>
    </row>
    <row r="27" ht="15" customHeight="1">
      <c r="A27" s="150" t="inlineStr">
        <is>
          <t>Import</t>
        </is>
      </c>
      <c r="B27" s="150" t="inlineStr">
        <is>
          <t>Viande, fraîche</t>
        </is>
      </c>
      <c r="C27" s="150" t="inlineStr">
        <is>
          <t>Viande chevaline</t>
        </is>
      </c>
      <c r="D27" s="150" t="inlineStr">
        <is>
          <t>France</t>
        </is>
      </c>
      <c r="E27" s="150" t="inlineStr">
        <is>
          <t>2015</t>
        </is>
      </c>
      <c r="F27" s="150" t="inlineStr">
        <is>
          <t>kt</t>
        </is>
      </c>
      <c r="G27" s="150" t="inlineStr">
        <is>
          <t>Importations de viande fraîche = 12 kt (Douanes - Eurostat)</t>
        </is>
      </c>
      <c r="H27" s="150" t="inlineStr">
        <is>
          <t>Douanes - Eurostat</t>
        </is>
      </c>
      <c r="I27" s="150" t="inlineStr">
        <is>
          <t>Les importations de viande congelées manquantes afin de garantir des approvisionnements égaux aux usages pour la viande congelée ont été retranchées</t>
        </is>
      </c>
      <c r="J27" s="150" t="inlineStr">
        <is>
          <t>Volume</t>
        </is>
      </c>
      <c r="K27" s="150" t="inlineStr">
        <is>
          <t>Importations de viande fraîche</t>
        </is>
      </c>
      <c r="L27" s="150" t="inlineStr">
        <is>
          <t>Echanges - EUROSTAT</t>
        </is>
      </c>
      <c r="M27" s="150" t="inlineStr">
        <is>
          <t>Moyenne</t>
        </is>
      </c>
      <c r="N27" s="150" t="n">
        <v>11.99</v>
      </c>
      <c r="O27" s="150" t="n">
        <v>0.1</v>
      </c>
    </row>
    <row r="28" ht="15" customHeight="1">
      <c r="A28" s="150" t="inlineStr">
        <is>
          <t>Import</t>
        </is>
      </c>
      <c r="B28" s="150" t="inlineStr">
        <is>
          <t>Viande, congelée</t>
        </is>
      </c>
      <c r="C28" s="150" t="inlineStr">
        <is>
          <t>Viande chevaline</t>
        </is>
      </c>
      <c r="D28" s="150" t="inlineStr">
        <is>
          <t>France</t>
        </is>
      </c>
      <c r="E28" s="150" t="inlineStr">
        <is>
          <t>2015</t>
        </is>
      </c>
      <c r="F28" s="150" t="inlineStr">
        <is>
          <t>kt</t>
        </is>
      </c>
      <c r="G28" s="150" t="inlineStr">
        <is>
          <t>Importations de viande congelée = 1 kt (Douanes - Eurostat)</t>
        </is>
      </c>
      <c r="H28" s="150" t="inlineStr">
        <is>
          <t>Douanes - Eurostat</t>
        </is>
      </c>
      <c r="I28" s="150" t="inlineStr">
        <is>
          <t>Les importations de viande congelées manquantes afin de garantir des approvisionnements égaux aux usages pour la viande congelée ont été ajoutées</t>
        </is>
      </c>
      <c r="J28" s="150" t="inlineStr">
        <is>
          <t>Volume</t>
        </is>
      </c>
      <c r="K28" s="150" t="inlineStr">
        <is>
          <t>Importations de viande congelée</t>
        </is>
      </c>
      <c r="L28" s="150" t="inlineStr">
        <is>
          <t>Echanges - EUROSTAT</t>
        </is>
      </c>
      <c r="M28" s="150" t="inlineStr">
        <is>
          <t>Moyenne</t>
        </is>
      </c>
      <c r="N28" s="150" t="n">
        <v>0.91</v>
      </c>
      <c r="O28" s="150" t="n">
        <v>0.1</v>
      </c>
    </row>
    <row r="29" ht="15" customHeight="1">
      <c r="A29" s="150" t="inlineStr">
        <is>
          <t>Import</t>
        </is>
      </c>
      <c r="B29" s="150" t="inlineStr">
        <is>
          <t>Abats</t>
        </is>
      </c>
      <c r="C29" s="150" t="inlineStr">
        <is>
          <t>Viande chevaline</t>
        </is>
      </c>
      <c r="D29" s="150" t="inlineStr">
        <is>
          <t>France</t>
        </is>
      </c>
      <c r="E29" s="150" t="inlineStr">
        <is>
          <t>2015</t>
        </is>
      </c>
      <c r="F29" s="150" t="inlineStr">
        <is>
          <t>kt</t>
        </is>
      </c>
      <c r="G29" s="150" t="inlineStr">
        <is>
          <t>Importations d'abats = 0 kt (Douanes - Eurostat)</t>
        </is>
      </c>
      <c r="H29" s="150" t="inlineStr">
        <is>
          <t>Douanes - Eurostat</t>
        </is>
      </c>
      <c r="I29" s="150" t="inlineStr">
        <is>
          <t>Statistique comprenant également les ovins et caprins = extrapolation à partir de la production d'abats de chaque espèce</t>
        </is>
      </c>
      <c r="J29" s="150" t="inlineStr">
        <is>
          <t>Volume</t>
        </is>
      </c>
      <c r="K29" s="150" t="inlineStr">
        <is>
          <t>Importations d'abats</t>
        </is>
      </c>
      <c r="L29" s="150" t="inlineStr">
        <is>
          <t>Echanges - EUROSTAT</t>
        </is>
      </c>
      <c r="M29" s="150" t="inlineStr">
        <is>
          <t>Elevée</t>
        </is>
      </c>
      <c r="N29" s="150" t="n">
        <v>0.45</v>
      </c>
      <c r="O29" s="150" t="n">
        <v>0.1</v>
      </c>
    </row>
    <row r="30" ht="15" customHeight="1">
      <c r="A30" s="150" t="inlineStr">
        <is>
          <t>Equins</t>
        </is>
      </c>
      <c r="B30" s="150" t="inlineStr">
        <is>
          <t>Abattage / découpe</t>
        </is>
      </c>
      <c r="C30" s="150" t="inlineStr">
        <is>
          <t>Viande chevaline</t>
        </is>
      </c>
      <c r="D30" s="150" t="inlineStr">
        <is>
          <t>France</t>
        </is>
      </c>
      <c r="E30" s="150" t="inlineStr">
        <is>
          <t>2019</t>
        </is>
      </c>
      <c r="F30" s="150" t="inlineStr">
        <is>
          <t>kt</t>
        </is>
      </c>
      <c r="G30" s="150" t="inlineStr">
        <is>
          <t>Abattages = 4 kt (Agreste - Statistique Agricole Annuelle - SSP)</t>
        </is>
      </c>
      <c r="H30" s="150" t="inlineStr">
        <is>
          <t>Agreste - Statistique Agricole Annuelle - SSP</t>
        </is>
      </c>
      <c r="I30" s="150" t="inlineStr"/>
      <c r="J30" s="150" t="inlineStr">
        <is>
          <t>Volume</t>
        </is>
      </c>
      <c r="K30" s="150" t="inlineStr">
        <is>
          <t>Abattages</t>
        </is>
      </c>
      <c r="L30" s="150" t="inlineStr">
        <is>
          <t>Abattages - AGRESTE</t>
        </is>
      </c>
      <c r="M30" s="150" t="inlineStr">
        <is>
          <t>Très élevée</t>
        </is>
      </c>
      <c r="N30" s="150" t="n">
        <v>3.65</v>
      </c>
      <c r="O30" s="150" t="n">
        <v>0.1</v>
      </c>
    </row>
    <row r="31" ht="15" customHeight="1">
      <c r="A31" s="150" t="inlineStr">
        <is>
          <t>Equins</t>
        </is>
      </c>
      <c r="B31" s="150" t="inlineStr">
        <is>
          <t>Export</t>
        </is>
      </c>
      <c r="C31" s="150" t="inlineStr">
        <is>
          <t>Viande chevaline</t>
        </is>
      </c>
      <c r="D31" s="150" t="inlineStr">
        <is>
          <t>France</t>
        </is>
      </c>
      <c r="E31" s="150" t="inlineStr">
        <is>
          <t>2019</t>
        </is>
      </c>
      <c r="F31" s="150" t="inlineStr">
        <is>
          <t>kt</t>
        </is>
      </c>
      <c r="G31" s="150" t="inlineStr">
        <is>
          <t>Exportations d'équins à destination bouchère = 4 kt (Ifce d'après TRACES, dounaes)</t>
        </is>
      </c>
      <c r="H31" s="150" t="inlineStr">
        <is>
          <t>Ifce d'après TRACES, dounaes</t>
        </is>
      </c>
      <c r="I31" s="150" t="inlineStr"/>
      <c r="J31" s="150" t="inlineStr">
        <is>
          <t>Volume</t>
        </is>
      </c>
      <c r="K31" s="150" t="inlineStr">
        <is>
          <t>Exportations d'équins à destination bouchère</t>
        </is>
      </c>
      <c r="L31" s="150" t="inlineStr">
        <is>
          <t>Echanges - TRACES</t>
        </is>
      </c>
      <c r="M31" s="150" t="inlineStr">
        <is>
          <t>Très élevée</t>
        </is>
      </c>
      <c r="N31" s="150" t="n">
        <v>4.45</v>
      </c>
      <c r="O31" s="150" t="n">
        <v>0.1</v>
      </c>
    </row>
    <row r="32" ht="15" customHeight="1">
      <c r="A32" s="150" t="inlineStr">
        <is>
          <t>Viande, fraîche</t>
        </is>
      </c>
      <c r="B32" s="150" t="inlineStr">
        <is>
          <t>Export</t>
        </is>
      </c>
      <c r="C32" s="150" t="inlineStr">
        <is>
          <t>Viande chevaline</t>
        </is>
      </c>
      <c r="D32" s="150" t="inlineStr">
        <is>
          <t>France</t>
        </is>
      </c>
      <c r="E32" s="150" t="inlineStr">
        <is>
          <t>2019</t>
        </is>
      </c>
      <c r="F32" s="150" t="inlineStr">
        <is>
          <t>kt</t>
        </is>
      </c>
      <c r="G32" s="150" t="inlineStr">
        <is>
          <t>Exportations de viande fraîche = 1 kt (Douanes - Eurostat)</t>
        </is>
      </c>
      <c r="H32" s="150" t="inlineStr">
        <is>
          <t>Douanes - Eurostat</t>
        </is>
      </c>
      <c r="I32" s="150" t="inlineStr"/>
      <c r="J32" s="150" t="inlineStr">
        <is>
          <t>Volume</t>
        </is>
      </c>
      <c r="K32" s="150" t="inlineStr">
        <is>
          <t>Exportations de viande fraîche</t>
        </is>
      </c>
      <c r="L32" s="150" t="inlineStr">
        <is>
          <t>Echanges - EUROSTAT</t>
        </is>
      </c>
      <c r="M32" s="150" t="inlineStr">
        <is>
          <t>Très élevée</t>
        </is>
      </c>
      <c r="N32" s="150" t="n">
        <v>0.96</v>
      </c>
      <c r="O32" s="150" t="n">
        <v>0.1</v>
      </c>
    </row>
    <row r="33" ht="15" customHeight="1">
      <c r="A33" s="150" t="inlineStr">
        <is>
          <t>Viande, congelée</t>
        </is>
      </c>
      <c r="B33" s="150" t="inlineStr">
        <is>
          <t>Export</t>
        </is>
      </c>
      <c r="C33" s="150" t="inlineStr">
        <is>
          <t>Viande chevaline</t>
        </is>
      </c>
      <c r="D33" s="150" t="inlineStr">
        <is>
          <t>France</t>
        </is>
      </c>
      <c r="E33" s="150" t="inlineStr">
        <is>
          <t>2019</t>
        </is>
      </c>
      <c r="F33" s="150" t="inlineStr">
        <is>
          <t>kt</t>
        </is>
      </c>
      <c r="G33" s="150" t="inlineStr">
        <is>
          <t>Exportations de viande congelée = 1 kt (Douanes - Eurostat)</t>
        </is>
      </c>
      <c r="H33" s="150" t="inlineStr">
        <is>
          <t>Douanes - Eurostat</t>
        </is>
      </c>
      <c r="I33" s="150" t="inlineStr"/>
      <c r="J33" s="150" t="inlineStr">
        <is>
          <t>Volume</t>
        </is>
      </c>
      <c r="K33" s="150" t="inlineStr">
        <is>
          <t>Exportations de viande congelée</t>
        </is>
      </c>
      <c r="L33" s="150" t="inlineStr">
        <is>
          <t>Echanges - EUROSTAT</t>
        </is>
      </c>
      <c r="M33" s="150" t="inlineStr">
        <is>
          <t>Très élevée</t>
        </is>
      </c>
      <c r="N33" s="150" t="n">
        <v>1.45</v>
      </c>
      <c r="O33" s="150" t="n">
        <v>0.1</v>
      </c>
    </row>
    <row r="34" ht="15" customHeight="1">
      <c r="A34" s="150" t="inlineStr">
        <is>
          <t>Viande, congelée</t>
        </is>
      </c>
      <c r="B34" s="150" t="inlineStr">
        <is>
          <t>Autres IAA</t>
        </is>
      </c>
      <c r="C34" s="150" t="inlineStr">
        <is>
          <t>Viande chevaline</t>
        </is>
      </c>
      <c r="D34" s="150" t="inlineStr">
        <is>
          <t>France</t>
        </is>
      </c>
      <c r="E34" s="150" t="inlineStr">
        <is>
          <t>2019</t>
        </is>
      </c>
      <c r="F34" s="150" t="inlineStr">
        <is>
          <t>kt</t>
        </is>
      </c>
      <c r="G34" s="150" t="inlineStr">
        <is>
          <t>Part de viande congelée consommée par les autres IAA = 100 % (A dire d'expert)</t>
        </is>
      </c>
      <c r="H34" s="150" t="inlineStr">
        <is>
          <t>A dire d'expert:Ifce + hypothèse de modélisation</t>
        </is>
      </c>
      <c r="I34" s="150" t="inlineStr">
        <is>
          <t>0:Consommation des autres IAA inconnue (négligée en volume dans le modèle)</t>
        </is>
      </c>
      <c r="J34" s="150" t="inlineStr">
        <is>
          <t>Répartition</t>
        </is>
      </c>
      <c r="K34" s="150" t="inlineStr">
        <is>
          <t>Part de viande congelée consommée par les autres IAA:Consommation de viande congelée par les autres IAA</t>
        </is>
      </c>
      <c r="L34" s="150" t="inlineStr">
        <is>
          <t>Débouchés - IFCE</t>
        </is>
      </c>
      <c r="M34" s="150" t="inlineStr">
        <is>
          <t>Faible:Très faible</t>
        </is>
      </c>
      <c r="N34" s="150" t="n">
        <v>0.01</v>
      </c>
      <c r="O34" s="150" t="n">
        <v>0.1</v>
      </c>
    </row>
    <row r="35" ht="15" customHeight="1">
      <c r="A35" s="150" t="inlineStr">
        <is>
          <t>Abats</t>
        </is>
      </c>
      <c r="B35" s="150" t="inlineStr">
        <is>
          <t>Export</t>
        </is>
      </c>
      <c r="C35" s="150" t="inlineStr">
        <is>
          <t>Viande chevaline</t>
        </is>
      </c>
      <c r="D35" s="150" t="inlineStr">
        <is>
          <t>France</t>
        </is>
      </c>
      <c r="E35" s="150" t="inlineStr">
        <is>
          <t>2019</t>
        </is>
      </c>
      <c r="F35" s="150" t="inlineStr">
        <is>
          <t>kt</t>
        </is>
      </c>
      <c r="G35" s="150" t="inlineStr">
        <is>
          <t>Exportations d'abats = 0 kt (Douanes - Eurostat)</t>
        </is>
      </c>
      <c r="H35" s="150" t="inlineStr">
        <is>
          <t>Douanes - Eurostat</t>
        </is>
      </c>
      <c r="I35" s="150" t="inlineStr">
        <is>
          <t>Statistique comprenant également les ovins et caprins = extrapolation à partir de la production d'abats de chaque espèce</t>
        </is>
      </c>
      <c r="J35" s="150" t="inlineStr">
        <is>
          <t>Volume</t>
        </is>
      </c>
      <c r="K35" s="150" t="inlineStr">
        <is>
          <t>Exportations d'abats</t>
        </is>
      </c>
      <c r="L35" s="150" t="inlineStr">
        <is>
          <t>Echanges - EUROSTAT</t>
        </is>
      </c>
      <c r="M35" s="150" t="inlineStr">
        <is>
          <t>Elevée</t>
        </is>
      </c>
      <c r="N35" s="150" t="n">
        <v>0.05</v>
      </c>
      <c r="O35" s="150" t="n">
        <v>0.1</v>
      </c>
    </row>
    <row r="36" ht="15" customHeight="1">
      <c r="A36" s="150" t="inlineStr">
        <is>
          <t>Farines animales</t>
        </is>
      </c>
      <c r="B36" s="150" t="inlineStr">
        <is>
          <t>Energie</t>
        </is>
      </c>
      <c r="C36" s="150" t="inlineStr">
        <is>
          <t>Viande chevaline</t>
        </is>
      </c>
      <c r="D36" s="150" t="inlineStr">
        <is>
          <t>France</t>
        </is>
      </c>
      <c r="E36" s="150" t="inlineStr">
        <is>
          <t>2019</t>
        </is>
      </c>
      <c r="F36" s="150" t="inlineStr">
        <is>
          <t>kt</t>
        </is>
      </c>
      <c r="G36" s="150" t="inlineStr">
        <is>
          <t>Valorisation des farines animales en énergie = 0 kt (SIFCO)</t>
        </is>
      </c>
      <c r="H36" s="150" t="inlineStr">
        <is>
          <t>SIFCO</t>
        </is>
      </c>
      <c r="I36" s="150" t="inlineStr">
        <is>
          <t>Statistique comprenant également les autres espèces ainsi que les exportations = extrapolation à partir de la production de C3 de chaque espèce et des exportations tous débouchés confondus</t>
        </is>
      </c>
      <c r="J36" s="150" t="inlineStr">
        <is>
          <t>Volume</t>
        </is>
      </c>
      <c r="K36" s="150" t="inlineStr">
        <is>
          <t>Valorisation des farines animales en énergie</t>
        </is>
      </c>
      <c r="L36" s="150" t="inlineStr">
        <is>
          <t>Coproduits - SIFCO</t>
        </is>
      </c>
      <c r="M36" s="150" t="inlineStr">
        <is>
          <t>Très faible</t>
        </is>
      </c>
      <c r="N36" s="150" t="n">
        <v>0.04</v>
      </c>
      <c r="O36" s="150" t="n">
        <v>0.1</v>
      </c>
    </row>
    <row r="37" ht="15" customHeight="1">
      <c r="A37" s="150" t="inlineStr">
        <is>
          <t>Farines animales</t>
        </is>
      </c>
      <c r="B37" s="150" t="inlineStr">
        <is>
          <t>Fertilisation</t>
        </is>
      </c>
      <c r="C37" s="150" t="inlineStr">
        <is>
          <t>Viande chevaline</t>
        </is>
      </c>
      <c r="D37" s="150" t="inlineStr">
        <is>
          <t>France</t>
        </is>
      </c>
      <c r="E37" s="150" t="inlineStr">
        <is>
          <t>2019</t>
        </is>
      </c>
      <c r="F37" s="150" t="inlineStr">
        <is>
          <t>kt</t>
        </is>
      </c>
      <c r="G37" s="150" t="inlineStr">
        <is>
          <t>Valorisation des farines animales en fertilisation = 0 kt (SIFCO)</t>
        </is>
      </c>
      <c r="H37" s="150" t="inlineStr">
        <is>
          <t>SIFCO</t>
        </is>
      </c>
      <c r="I37" s="150" t="inlineStr">
        <is>
          <t>Statistique comprenant également les autres espèces ainsi que les exportations = extrapolation à partir de la production de C3 de chaque espèce et des exportations tous débouchés confondus</t>
        </is>
      </c>
      <c r="J37" s="150" t="inlineStr">
        <is>
          <t>Volume</t>
        </is>
      </c>
      <c r="K37" s="150" t="inlineStr">
        <is>
          <t>Valorisation des farines animales en fertilisation</t>
        </is>
      </c>
      <c r="L37" s="150" t="inlineStr">
        <is>
          <t>Coproduits - SIFCO</t>
        </is>
      </c>
      <c r="M37" s="150" t="inlineStr">
        <is>
          <t>Très faible</t>
        </is>
      </c>
      <c r="N37" s="150" t="n">
        <v>0.01</v>
      </c>
      <c r="O37" s="150" t="n">
        <v>0.1</v>
      </c>
    </row>
    <row r="38" ht="15" customHeight="1">
      <c r="A38" s="150" t="inlineStr">
        <is>
          <t>Graisses animales</t>
        </is>
      </c>
      <c r="B38" s="150" t="inlineStr">
        <is>
          <t>Energie</t>
        </is>
      </c>
      <c r="C38" s="150" t="inlineStr">
        <is>
          <t>Viande chevaline</t>
        </is>
      </c>
      <c r="D38" s="150" t="inlineStr">
        <is>
          <t>France</t>
        </is>
      </c>
      <c r="E38" s="150" t="inlineStr">
        <is>
          <t>2019</t>
        </is>
      </c>
      <c r="F38" s="150" t="inlineStr">
        <is>
          <t>kt</t>
        </is>
      </c>
      <c r="G38" s="150" t="inlineStr">
        <is>
          <t>Valorisation des graisses animales en énergie = 0 kt (SIFCO)</t>
        </is>
      </c>
      <c r="H38" s="150" t="inlineStr">
        <is>
          <t>SIFCO</t>
        </is>
      </c>
      <c r="I38" s="150" t="inlineStr">
        <is>
          <t>Statistique comprenant également les autres espèces ainsi que les exportations = extrapolation à partir de la production de C3 de chaque espèce et des exportations tous débouchés confondus</t>
        </is>
      </c>
      <c r="J38" s="150" t="inlineStr">
        <is>
          <t>Volume</t>
        </is>
      </c>
      <c r="K38" s="150" t="inlineStr">
        <is>
          <t>Valorisation des graisses animales en énergie</t>
        </is>
      </c>
      <c r="L38" s="150" t="inlineStr">
        <is>
          <t>Coproduits - SIFCO</t>
        </is>
      </c>
      <c r="M38" s="150" t="inlineStr">
        <is>
          <t>Très faible</t>
        </is>
      </c>
      <c r="N38" s="150" t="n">
        <v>0.02</v>
      </c>
      <c r="O38" s="150" t="n">
        <v>0.1</v>
      </c>
    </row>
    <row r="39" ht="15" customHeight="1">
      <c r="A39" s="150" t="inlineStr">
        <is>
          <t>Protéines animales transformées</t>
        </is>
      </c>
      <c r="B39" s="150" t="inlineStr">
        <is>
          <t>Alimentation animale rente</t>
        </is>
      </c>
      <c r="C39" s="150" t="inlineStr">
        <is>
          <t>Viande chevaline</t>
        </is>
      </c>
      <c r="D39" s="150" t="inlineStr">
        <is>
          <t>France</t>
        </is>
      </c>
      <c r="E39" s="150" t="inlineStr">
        <is>
          <t>2019</t>
        </is>
      </c>
      <c r="F39" s="150" t="inlineStr">
        <is>
          <t>kt</t>
        </is>
      </c>
      <c r="G39" s="150" t="inlineStr">
        <is>
          <t>Valorisation des PAT en alimentation animale rente = 0 kt (SIFCO)</t>
        </is>
      </c>
      <c r="H39" s="150" t="inlineStr">
        <is>
          <t>SIFCO</t>
        </is>
      </c>
      <c r="I39" s="150" t="inlineStr">
        <is>
          <t>Statistique comprenant également les autres espèces ainsi que les exportations = extrapolation à partir de la production de C3 de chaque espèce et des exportations tous débouchés confondus</t>
        </is>
      </c>
      <c r="J39" s="150" t="inlineStr">
        <is>
          <t>Volume</t>
        </is>
      </c>
      <c r="K39" s="150" t="inlineStr">
        <is>
          <t>Valorisation des PAT en alimentation animale rente</t>
        </is>
      </c>
      <c r="L39" s="150" t="inlineStr">
        <is>
          <t>Coproduits - SIFCO</t>
        </is>
      </c>
      <c r="M39" s="150" t="inlineStr">
        <is>
          <t>Très faible</t>
        </is>
      </c>
      <c r="N39" s="150" t="n">
        <v>0.01</v>
      </c>
      <c r="O39" s="150" t="n">
        <v>0.1</v>
      </c>
    </row>
    <row r="40" ht="15" customHeight="1">
      <c r="A40" s="150" t="inlineStr">
        <is>
          <t>Protéines animales transformées</t>
        </is>
      </c>
      <c r="B40" s="150" t="inlineStr">
        <is>
          <t>Petfood</t>
        </is>
      </c>
      <c r="C40" s="150" t="inlineStr">
        <is>
          <t>Viande chevaline</t>
        </is>
      </c>
      <c r="D40" s="150" t="inlineStr">
        <is>
          <t>France</t>
        </is>
      </c>
      <c r="E40" s="150" t="inlineStr">
        <is>
          <t>2019</t>
        </is>
      </c>
      <c r="F40" s="150" t="inlineStr">
        <is>
          <t>kt</t>
        </is>
      </c>
      <c r="G40" s="150" t="inlineStr">
        <is>
          <t>Valorisation des PAT en petfood = 0 kt (SIFCO)</t>
        </is>
      </c>
      <c r="H40" s="150" t="inlineStr">
        <is>
          <t>SIFCO</t>
        </is>
      </c>
      <c r="I40" s="150" t="inlineStr">
        <is>
          <t>Statistique comprenant également les autres espèces ainsi que les exportations = extrapolation à partir de la production de C3 de chaque espèce et des exportations tous débouchés confondus</t>
        </is>
      </c>
      <c r="J40" s="150" t="inlineStr">
        <is>
          <t>Volume</t>
        </is>
      </c>
      <c r="K40" s="150" t="inlineStr">
        <is>
          <t>Valorisation des PAT en petfood</t>
        </is>
      </c>
      <c r="L40" s="150" t="inlineStr">
        <is>
          <t>Coproduits - SIFCO</t>
        </is>
      </c>
      <c r="M40" s="150" t="inlineStr">
        <is>
          <t>Très faible</t>
        </is>
      </c>
      <c r="N40" s="150" t="n">
        <v>0.14</v>
      </c>
      <c r="O40" s="150" t="n">
        <v>0.1</v>
      </c>
    </row>
    <row r="41" ht="15" customHeight="1">
      <c r="A41" s="150" t="inlineStr">
        <is>
          <t>Protéines animales transformées</t>
        </is>
      </c>
      <c r="B41" s="150" t="inlineStr">
        <is>
          <t>Aquaculture</t>
        </is>
      </c>
      <c r="C41" s="150" t="inlineStr">
        <is>
          <t>Viande chevaline</t>
        </is>
      </c>
      <c r="D41" s="150" t="inlineStr">
        <is>
          <t>France</t>
        </is>
      </c>
      <c r="E41" s="150" t="inlineStr">
        <is>
          <t>2019</t>
        </is>
      </c>
      <c r="F41" s="150" t="inlineStr">
        <is>
          <t>kt</t>
        </is>
      </c>
      <c r="G41" s="150" t="inlineStr">
        <is>
          <t>Valorisation des PAT en aquaculture = 0 kt (SIFCO)</t>
        </is>
      </c>
      <c r="H41" s="150" t="inlineStr">
        <is>
          <t>SIFCO</t>
        </is>
      </c>
      <c r="I41" s="150" t="inlineStr">
        <is>
          <t>Statistique comprenant également les autres espèces ainsi que les exportations = extrapolation à partir de la production de C3 de chaque espèce et des exportations tous débouchés confondus</t>
        </is>
      </c>
      <c r="J41" s="150" t="inlineStr">
        <is>
          <t>Volume</t>
        </is>
      </c>
      <c r="K41" s="150" t="inlineStr">
        <is>
          <t>Valorisation des PAT en aquaculture</t>
        </is>
      </c>
      <c r="L41" s="150" t="inlineStr">
        <is>
          <t>Coproduits - SIFCO</t>
        </is>
      </c>
      <c r="M41" s="150" t="inlineStr">
        <is>
          <t>Très faible</t>
        </is>
      </c>
      <c r="N41" s="150" t="n">
        <v>0</v>
      </c>
      <c r="O41" s="150" t="n">
        <v>0.1</v>
      </c>
    </row>
    <row r="42" ht="15" customHeight="1">
      <c r="A42" s="150" t="inlineStr">
        <is>
          <t>Protéines animales transformées</t>
        </is>
      </c>
      <c r="B42" s="150" t="inlineStr">
        <is>
          <t>Energie</t>
        </is>
      </c>
      <c r="C42" s="150" t="inlineStr">
        <is>
          <t>Viande chevaline</t>
        </is>
      </c>
      <c r="D42" s="150" t="inlineStr">
        <is>
          <t>France</t>
        </is>
      </c>
      <c r="E42" s="150" t="inlineStr">
        <is>
          <t>2019</t>
        </is>
      </c>
      <c r="F42" s="150" t="inlineStr">
        <is>
          <t>kt</t>
        </is>
      </c>
      <c r="G42" s="150" t="inlineStr">
        <is>
          <t>Valorisation des PAT en énergie = 0 kt (SIFCO)</t>
        </is>
      </c>
      <c r="H42" s="150" t="inlineStr">
        <is>
          <t>SIFCO</t>
        </is>
      </c>
      <c r="I42" s="150" t="inlineStr">
        <is>
          <t>Statistique comprenant également les autres espèces ainsi que les exportations = extrapolation à partir de la production de C3 de chaque espèce et des exportations tous débouchés confondus</t>
        </is>
      </c>
      <c r="J42" s="150" t="inlineStr">
        <is>
          <t>Volume</t>
        </is>
      </c>
      <c r="K42" s="150" t="inlineStr">
        <is>
          <t>Valorisation des PAT en énergie</t>
        </is>
      </c>
      <c r="L42" s="150" t="inlineStr">
        <is>
          <t>Coproduits - SIFCO</t>
        </is>
      </c>
      <c r="M42" s="150" t="inlineStr">
        <is>
          <t>Très faible</t>
        </is>
      </c>
      <c r="N42" s="150" t="n">
        <v>0</v>
      </c>
      <c r="O42" s="150" t="n">
        <v>0.1</v>
      </c>
    </row>
    <row r="43" ht="15" customHeight="1">
      <c r="A43" s="150" t="inlineStr">
        <is>
          <t>Protéines animales transformées</t>
        </is>
      </c>
      <c r="B43" s="150" t="inlineStr">
        <is>
          <t>Fertilisation</t>
        </is>
      </c>
      <c r="C43" s="150" t="inlineStr">
        <is>
          <t>Viande chevaline</t>
        </is>
      </c>
      <c r="D43" s="150" t="inlineStr">
        <is>
          <t>France</t>
        </is>
      </c>
      <c r="E43" s="150" t="inlineStr">
        <is>
          <t>2019</t>
        </is>
      </c>
      <c r="F43" s="150" t="inlineStr">
        <is>
          <t>kt</t>
        </is>
      </c>
      <c r="G43" s="150" t="inlineStr">
        <is>
          <t>Valorisation des PAT en fertilisation = 0 kt (SIFCO)</t>
        </is>
      </c>
      <c r="H43" s="150" t="inlineStr">
        <is>
          <t>SIFCO</t>
        </is>
      </c>
      <c r="I43" s="150" t="inlineStr">
        <is>
          <t>Statistique comprenant également les autres espèces ainsi que les exportations = extrapolation à partir de la production de C3 de chaque espèce et des exportations tous débouchés confondus</t>
        </is>
      </c>
      <c r="J43" s="150" t="inlineStr">
        <is>
          <t>Volume</t>
        </is>
      </c>
      <c r="K43" s="150" t="inlineStr">
        <is>
          <t>Valorisation des PAT en fertilisation</t>
        </is>
      </c>
      <c r="L43" s="150" t="inlineStr">
        <is>
          <t>Coproduits - SIFCO</t>
        </is>
      </c>
      <c r="M43" s="150" t="inlineStr">
        <is>
          <t>Très faible</t>
        </is>
      </c>
      <c r="N43" s="150" t="n">
        <v>0.01</v>
      </c>
      <c r="O43" s="150" t="n">
        <v>0.1</v>
      </c>
    </row>
    <row r="44" ht="15" customHeight="1">
      <c r="A44" s="150" t="inlineStr">
        <is>
          <t>Protéines animales transformées</t>
        </is>
      </c>
      <c r="B44" s="150" t="inlineStr">
        <is>
          <t>Autres industries</t>
        </is>
      </c>
      <c r="C44" s="150" t="inlineStr">
        <is>
          <t>Viande chevaline</t>
        </is>
      </c>
      <c r="D44" s="150" t="inlineStr">
        <is>
          <t>France</t>
        </is>
      </c>
      <c r="E44" s="150" t="inlineStr">
        <is>
          <t>2019</t>
        </is>
      </c>
      <c r="F44" s="150" t="inlineStr">
        <is>
          <t>kt</t>
        </is>
      </c>
      <c r="G44" s="150" t="inlineStr">
        <is>
          <t>Valorisation des PAT par les autres industries = 0 kt (SIFCO)</t>
        </is>
      </c>
      <c r="H44" s="150" t="inlineStr">
        <is>
          <t>SIFCO</t>
        </is>
      </c>
      <c r="I44" s="150" t="inlineStr">
        <is>
          <t>Statistique comprenant également les autres espèces ainsi que les exportations = extrapolation à partir de la production de C3 de chaque espèce et des exportations tous débouchés confondus</t>
        </is>
      </c>
      <c r="J44" s="150" t="inlineStr">
        <is>
          <t>Volume</t>
        </is>
      </c>
      <c r="K44" s="150" t="inlineStr">
        <is>
          <t>Valorisation des PAT par les autres industries</t>
        </is>
      </c>
      <c r="L44" s="150" t="inlineStr">
        <is>
          <t>Coproduits - SIFCO</t>
        </is>
      </c>
      <c r="M44" s="150" t="inlineStr">
        <is>
          <t>Très faible</t>
        </is>
      </c>
      <c r="N44" s="150" t="n">
        <v>0</v>
      </c>
      <c r="O44" s="150" t="n">
        <v>0</v>
      </c>
    </row>
    <row r="45" ht="15" customHeight="1">
      <c r="A45" s="150" t="inlineStr">
        <is>
          <t>Protéines animales transformées</t>
        </is>
      </c>
      <c r="B45" s="150" t="inlineStr">
        <is>
          <t>Autres usages (ou usages inconnus)</t>
        </is>
      </c>
      <c r="C45" s="150" t="inlineStr">
        <is>
          <t>Viande chevaline</t>
        </is>
      </c>
      <c r="D45" s="150" t="inlineStr">
        <is>
          <t>France</t>
        </is>
      </c>
      <c r="E45" s="150" t="inlineStr">
        <is>
          <t>2019</t>
        </is>
      </c>
      <c r="F45" s="150" t="inlineStr">
        <is>
          <t>kt</t>
        </is>
      </c>
      <c r="G45" s="150" t="inlineStr">
        <is>
          <t>Valorisation des PAT pour d'autres usages = 0 kt (SIFCO)</t>
        </is>
      </c>
      <c r="H45" s="150" t="inlineStr">
        <is>
          <t>SIFCO</t>
        </is>
      </c>
      <c r="I45" s="150" t="inlineStr">
        <is>
          <t>Statistique comprenant également les autres espèces ainsi que les exportations = extrapolation à partir de la production de C3 de chaque espèce et des exportations tous débouchés confondus</t>
        </is>
      </c>
      <c r="J45" s="150" t="inlineStr">
        <is>
          <t>Volume</t>
        </is>
      </c>
      <c r="K45" s="150" t="inlineStr">
        <is>
          <t>Valorisation des PAT pour d'autres usages</t>
        </is>
      </c>
      <c r="L45" s="150" t="inlineStr">
        <is>
          <t>Coproduits - SIFCO</t>
        </is>
      </c>
      <c r="M45" s="150" t="inlineStr">
        <is>
          <t>Très faible</t>
        </is>
      </c>
      <c r="N45" s="150" t="n">
        <v>0</v>
      </c>
      <c r="O45" s="150" t="n">
        <v>0</v>
      </c>
    </row>
    <row r="46" ht="15" customHeight="1">
      <c r="A46" s="150" t="inlineStr">
        <is>
          <t>Protéines animales transformées</t>
        </is>
      </c>
      <c r="B46" s="150" t="inlineStr">
        <is>
          <t>Autres IAA</t>
        </is>
      </c>
      <c r="C46" s="150" t="inlineStr">
        <is>
          <t>Viande chevaline</t>
        </is>
      </c>
      <c r="D46" s="150" t="inlineStr">
        <is>
          <t>France</t>
        </is>
      </c>
      <c r="E46" s="150" t="inlineStr">
        <is>
          <t>2019</t>
        </is>
      </c>
      <c r="F46" s="150" t="inlineStr">
        <is>
          <t>kt</t>
        </is>
      </c>
      <c r="G46" s="150" t="inlineStr">
        <is>
          <t>Valorisation des PAT par les autres IAA = 0 kt (SIFCO)</t>
        </is>
      </c>
      <c r="H46" s="150" t="inlineStr">
        <is>
          <t>SIFCO</t>
        </is>
      </c>
      <c r="I46" s="150" t="inlineStr">
        <is>
          <t>Statistique comprenant également les autres espèces ainsi que les exportations = extrapolation à partir de la production de C3 de chaque espèce et des exportations tous débouchés confondus</t>
        </is>
      </c>
      <c r="J46" s="150" t="inlineStr">
        <is>
          <t>Volume</t>
        </is>
      </c>
      <c r="K46" s="150" t="inlineStr">
        <is>
          <t>Valorisation des PAT par les autres IAA</t>
        </is>
      </c>
      <c r="L46" s="150" t="inlineStr">
        <is>
          <t>Coproduits - SIFCO</t>
        </is>
      </c>
      <c r="M46" s="150" t="inlineStr">
        <is>
          <t>Très faible</t>
        </is>
      </c>
      <c r="N46" s="150" t="n">
        <v>0.01</v>
      </c>
      <c r="O46" s="150" t="n">
        <v>0.1</v>
      </c>
    </row>
    <row r="47" ht="15" customHeight="1">
      <c r="A47" s="150" t="inlineStr">
        <is>
          <t>Corps gras animaux</t>
        </is>
      </c>
      <c r="B47" s="150" t="inlineStr">
        <is>
          <t>Alimentation animale rente</t>
        </is>
      </c>
      <c r="C47" s="150" t="inlineStr">
        <is>
          <t>Viande chevaline</t>
        </is>
      </c>
      <c r="D47" s="150" t="inlineStr">
        <is>
          <t>France</t>
        </is>
      </c>
      <c r="E47" s="150" t="inlineStr">
        <is>
          <t>2019</t>
        </is>
      </c>
      <c r="F47" s="150" t="inlineStr">
        <is>
          <t>kt</t>
        </is>
      </c>
      <c r="G47" s="150" t="inlineStr">
        <is>
          <t>Valorisation des CGA en alimentation animale rente = 0 kt (SIFCO)</t>
        </is>
      </c>
      <c r="H47" s="150" t="inlineStr">
        <is>
          <t>SIFCO</t>
        </is>
      </c>
      <c r="I47" s="150" t="inlineStr">
        <is>
          <t>Statistique comprenant également les autres espèces ainsi que les exportations = extrapolation à partir de la production de C3 de chaque espèce et des exportations tous débouchés confondus</t>
        </is>
      </c>
      <c r="J47" s="150" t="inlineStr">
        <is>
          <t>Volume</t>
        </is>
      </c>
      <c r="K47" s="150" t="inlineStr">
        <is>
          <t>Valorisation des CGA en alimentation animale rente</t>
        </is>
      </c>
      <c r="L47" s="150" t="inlineStr">
        <is>
          <t>Coproduits - SIFCO</t>
        </is>
      </c>
      <c r="M47" s="150" t="inlineStr">
        <is>
          <t>Très faible</t>
        </is>
      </c>
      <c r="N47" s="150" t="n">
        <v>0</v>
      </c>
      <c r="O47" s="150" t="n">
        <v>0.1</v>
      </c>
    </row>
    <row r="48" ht="15" customHeight="1">
      <c r="A48" s="150" t="inlineStr">
        <is>
          <t>Corps gras animaux</t>
        </is>
      </c>
      <c r="B48" s="150" t="inlineStr">
        <is>
          <t>Petfood</t>
        </is>
      </c>
      <c r="C48" s="150" t="inlineStr">
        <is>
          <t>Viande chevaline</t>
        </is>
      </c>
      <c r="D48" s="150" t="inlineStr">
        <is>
          <t>France</t>
        </is>
      </c>
      <c r="E48" s="150" t="inlineStr">
        <is>
          <t>2019</t>
        </is>
      </c>
      <c r="F48" s="150" t="inlineStr">
        <is>
          <t>kt</t>
        </is>
      </c>
      <c r="G48" s="150" t="inlineStr">
        <is>
          <t>Valorisation des CGA en petfood = 0 kt (SIFCO)</t>
        </is>
      </c>
      <c r="H48" s="150" t="inlineStr">
        <is>
          <t>SIFCO</t>
        </is>
      </c>
      <c r="I48" s="150" t="inlineStr">
        <is>
          <t>Statistique comprenant également les autres espèces ainsi que les exportations = extrapolation à partir de la production de C3 de chaque espèce et des exportations tous débouchés confondus</t>
        </is>
      </c>
      <c r="J48" s="150" t="inlineStr">
        <is>
          <t>Volume</t>
        </is>
      </c>
      <c r="K48" s="150" t="inlineStr">
        <is>
          <t>Valorisation des CGA en petfood</t>
        </is>
      </c>
      <c r="L48" s="150" t="inlineStr">
        <is>
          <t>Coproduits - SIFCO</t>
        </is>
      </c>
      <c r="M48" s="150" t="inlineStr">
        <is>
          <t>Très faible</t>
        </is>
      </c>
      <c r="N48" s="150" t="n">
        <v>0.01</v>
      </c>
      <c r="O48" s="150" t="n">
        <v>0.1</v>
      </c>
    </row>
    <row r="49" ht="15" customHeight="1">
      <c r="A49" s="150" t="inlineStr">
        <is>
          <t>Corps gras animaux</t>
        </is>
      </c>
      <c r="B49" s="150" t="inlineStr">
        <is>
          <t>Aquaculture</t>
        </is>
      </c>
      <c r="C49" s="150" t="inlineStr">
        <is>
          <t>Viande chevaline</t>
        </is>
      </c>
      <c r="D49" s="150" t="inlineStr">
        <is>
          <t>France</t>
        </is>
      </c>
      <c r="E49" s="150" t="inlineStr">
        <is>
          <t>2019</t>
        </is>
      </c>
      <c r="F49" s="150" t="inlineStr">
        <is>
          <t>kt</t>
        </is>
      </c>
      <c r="G49" s="150" t="inlineStr">
        <is>
          <t>Valorisation des CGA en aquaculture = 0 kt (SIFCO)</t>
        </is>
      </c>
      <c r="H49" s="150" t="inlineStr">
        <is>
          <t>SIFCO</t>
        </is>
      </c>
      <c r="I49" s="150" t="inlineStr">
        <is>
          <t>Statistique comprenant également les autres espèces ainsi que les exportations = extrapolation à partir de la production de C3 de chaque espèce et des exportations tous débouchés confondus</t>
        </is>
      </c>
      <c r="J49" s="150" t="inlineStr">
        <is>
          <t>Volume</t>
        </is>
      </c>
      <c r="K49" s="150" t="inlineStr">
        <is>
          <t>Valorisation des CGA en aquaculture</t>
        </is>
      </c>
      <c r="L49" s="150" t="inlineStr">
        <is>
          <t>Coproduits - SIFCO</t>
        </is>
      </c>
      <c r="M49" s="150" t="inlineStr">
        <is>
          <t>Très faible</t>
        </is>
      </c>
      <c r="N49" s="150" t="n">
        <v>0</v>
      </c>
      <c r="O49" s="150" t="n">
        <v>0.1</v>
      </c>
    </row>
    <row r="50" ht="15" customHeight="1">
      <c r="A50" s="150" t="inlineStr">
        <is>
          <t>Corps gras animaux</t>
        </is>
      </c>
      <c r="B50" s="150" t="inlineStr">
        <is>
          <t>Energie</t>
        </is>
      </c>
      <c r="C50" s="150" t="inlineStr">
        <is>
          <t>Viande chevaline</t>
        </is>
      </c>
      <c r="D50" s="150" t="inlineStr">
        <is>
          <t>France</t>
        </is>
      </c>
      <c r="E50" s="150" t="inlineStr">
        <is>
          <t>2019</t>
        </is>
      </c>
      <c r="F50" s="150" t="inlineStr">
        <is>
          <t>kt</t>
        </is>
      </c>
      <c r="G50" s="150" t="inlineStr">
        <is>
          <t>Valorisation des CGA en énergie = 0 kt (SIFCO)</t>
        </is>
      </c>
      <c r="H50" s="150" t="inlineStr">
        <is>
          <t>SIFCO</t>
        </is>
      </c>
      <c r="I50" s="150" t="inlineStr">
        <is>
          <t>Statistique comprenant également les autres espèces ainsi que les exportations = extrapolation à partir de la production de C3 de chaque espèce et des exportations tous débouchés confondus</t>
        </is>
      </c>
      <c r="J50" s="150" t="inlineStr">
        <is>
          <t>Volume</t>
        </is>
      </c>
      <c r="K50" s="150" t="inlineStr">
        <is>
          <t>Valorisation des CGA en énergie</t>
        </is>
      </c>
      <c r="L50" s="150" t="inlineStr">
        <is>
          <t>Coproduits - SIFCO</t>
        </is>
      </c>
      <c r="M50" s="150" t="inlineStr">
        <is>
          <t>Très faible</t>
        </is>
      </c>
      <c r="N50" s="150" t="n">
        <v>0.01</v>
      </c>
      <c r="O50" s="150" t="n">
        <v>0.1</v>
      </c>
    </row>
    <row r="51" ht="15" customHeight="1">
      <c r="A51" s="150" t="inlineStr">
        <is>
          <t>Corps gras animaux</t>
        </is>
      </c>
      <c r="B51" s="150" t="inlineStr">
        <is>
          <t>Autres industries</t>
        </is>
      </c>
      <c r="C51" s="150" t="inlineStr">
        <is>
          <t>Viande chevaline</t>
        </is>
      </c>
      <c r="D51" s="150" t="inlineStr">
        <is>
          <t>France</t>
        </is>
      </c>
      <c r="E51" s="150" t="inlineStr">
        <is>
          <t>2019</t>
        </is>
      </c>
      <c r="F51" s="150" t="inlineStr">
        <is>
          <t>kt</t>
        </is>
      </c>
      <c r="G51" s="150" t="inlineStr">
        <is>
          <t>Valorisation des CGA par les autres industries = 0 kt (SIFCO)</t>
        </is>
      </c>
      <c r="H51" s="150" t="inlineStr">
        <is>
          <t>SIFCO</t>
        </is>
      </c>
      <c r="I51" s="150" t="inlineStr">
        <is>
          <t>Statistique comprenant également les autres espèces ainsi que les exportations = extrapolation à partir de la production de C3 de chaque espèce et des exportations tous débouchés confondus</t>
        </is>
      </c>
      <c r="J51" s="150" t="inlineStr">
        <is>
          <t>Volume</t>
        </is>
      </c>
      <c r="K51" s="150" t="inlineStr">
        <is>
          <t>Valorisation des CGA par les autres industries</t>
        </is>
      </c>
      <c r="L51" s="150" t="inlineStr">
        <is>
          <t>Coproduits - SIFCO</t>
        </is>
      </c>
      <c r="M51" s="150" t="inlineStr">
        <is>
          <t>Très faible</t>
        </is>
      </c>
      <c r="N51" s="150" t="n">
        <v>0.02</v>
      </c>
      <c r="O51" s="150" t="n">
        <v>0.1</v>
      </c>
    </row>
    <row r="52" ht="15" customHeight="1">
      <c r="A52" s="150" t="inlineStr">
        <is>
          <t>Corps gras animaux</t>
        </is>
      </c>
      <c r="B52" s="150" t="inlineStr">
        <is>
          <t>Autres usages (ou usages inconnus)</t>
        </is>
      </c>
      <c r="C52" s="150" t="inlineStr">
        <is>
          <t>Viande chevaline</t>
        </is>
      </c>
      <c r="D52" s="150" t="inlineStr">
        <is>
          <t>France</t>
        </is>
      </c>
      <c r="E52" s="150" t="inlineStr">
        <is>
          <t>2019</t>
        </is>
      </c>
      <c r="F52" s="150" t="inlineStr">
        <is>
          <t>kt</t>
        </is>
      </c>
      <c r="G52" s="150" t="inlineStr">
        <is>
          <t>Valorisation des CGA pour d'autres usages = 0 kt (SIFCO)</t>
        </is>
      </c>
      <c r="H52" s="150" t="inlineStr">
        <is>
          <t>SIFCO</t>
        </is>
      </c>
      <c r="I52" s="150" t="inlineStr">
        <is>
          <t>Statistique comprenant également les autres espèces ainsi que les exportations = extrapolation à partir de la production de C3 de chaque espèce et des exportations tous débouchés confondus</t>
        </is>
      </c>
      <c r="J52" s="150" t="inlineStr">
        <is>
          <t>Volume</t>
        </is>
      </c>
      <c r="K52" s="150" t="inlineStr">
        <is>
          <t>Valorisation des CGA pour d'autres usages</t>
        </is>
      </c>
      <c r="L52" s="150" t="inlineStr">
        <is>
          <t>Coproduits - SIFCO</t>
        </is>
      </c>
      <c r="M52" s="150" t="inlineStr">
        <is>
          <t>Très faible</t>
        </is>
      </c>
      <c r="N52" s="150" t="n">
        <v>0</v>
      </c>
      <c r="O52" s="150" t="n">
        <v>0</v>
      </c>
    </row>
    <row r="53" ht="15" customHeight="1">
      <c r="A53" s="150" t="inlineStr">
        <is>
          <t>Corps gras animaux</t>
        </is>
      </c>
      <c r="B53" s="150" t="inlineStr">
        <is>
          <t>Autres IAA</t>
        </is>
      </c>
      <c r="C53" s="150" t="inlineStr">
        <is>
          <t>Viande chevaline</t>
        </is>
      </c>
      <c r="D53" s="150" t="inlineStr">
        <is>
          <t>France</t>
        </is>
      </c>
      <c r="E53" s="150" t="inlineStr">
        <is>
          <t>2019</t>
        </is>
      </c>
      <c r="F53" s="150" t="inlineStr">
        <is>
          <t>kt</t>
        </is>
      </c>
      <c r="G53" s="150" t="inlineStr">
        <is>
          <t>Valorisation des CGA par les autres IAA = 0 kt (SIFCO)</t>
        </is>
      </c>
      <c r="H53" s="150" t="inlineStr">
        <is>
          <t>SIFCO</t>
        </is>
      </c>
      <c r="I53" s="150" t="inlineStr">
        <is>
          <t>Statistique comprenant également les autres espèces ainsi que les exportations = extrapolation à partir de la production de C3 de chaque espèce et des exportations tous débouchés confondus</t>
        </is>
      </c>
      <c r="J53" s="150" t="inlineStr">
        <is>
          <t>Volume</t>
        </is>
      </c>
      <c r="K53" s="150" t="inlineStr">
        <is>
          <t>Valorisation des CGA par les autres IAA</t>
        </is>
      </c>
      <c r="L53" s="150" t="inlineStr">
        <is>
          <t>Coproduits - SIFCO</t>
        </is>
      </c>
      <c r="M53" s="150" t="inlineStr">
        <is>
          <t>Très faible</t>
        </is>
      </c>
      <c r="N53" s="150" t="n">
        <v>0</v>
      </c>
      <c r="O53" s="150" t="n">
        <v>0.1</v>
      </c>
    </row>
    <row r="54" ht="15" customHeight="1">
      <c r="A54" s="150" t="inlineStr">
        <is>
          <t>Import</t>
        </is>
      </c>
      <c r="B54" s="150" t="inlineStr">
        <is>
          <t>Equins</t>
        </is>
      </c>
      <c r="C54" s="150" t="inlineStr">
        <is>
          <t>Viande chevaline</t>
        </is>
      </c>
      <c r="D54" s="150" t="inlineStr">
        <is>
          <t>France</t>
        </is>
      </c>
      <c r="E54" s="150" t="inlineStr">
        <is>
          <t>2019</t>
        </is>
      </c>
      <c r="F54" s="150" t="inlineStr">
        <is>
          <t>kt</t>
        </is>
      </c>
      <c r="G54" s="150" t="inlineStr">
        <is>
          <t>Importations d'équins = 0 kt (Agreste - Statistique Agricole Annuelle - SSP)</t>
        </is>
      </c>
      <c r="H54" s="150" t="inlineStr">
        <is>
          <t>Agreste - Statistique Agricole Annuelle - SSP</t>
        </is>
      </c>
      <c r="I54" s="150" t="inlineStr"/>
      <c r="J54" s="150" t="inlineStr">
        <is>
          <t>Volume</t>
        </is>
      </c>
      <c r="K54" s="150" t="inlineStr">
        <is>
          <t>Importations d'équins</t>
        </is>
      </c>
      <c r="L54" s="150" t="inlineStr">
        <is>
          <t>Echanges - AGRESTE</t>
        </is>
      </c>
      <c r="M54" s="150" t="inlineStr">
        <is>
          <t>Très élevée</t>
        </is>
      </c>
      <c r="N54" s="150" t="n">
        <v>0</v>
      </c>
      <c r="O54" s="150" t="n">
        <v>0</v>
      </c>
    </row>
    <row r="55" ht="15" customHeight="1">
      <c r="A55" s="150" t="inlineStr">
        <is>
          <t>Import</t>
        </is>
      </c>
      <c r="B55" s="150" t="inlineStr">
        <is>
          <t>Viande, fraîche</t>
        </is>
      </c>
      <c r="C55" s="150" t="inlineStr">
        <is>
          <t>Viande chevaline</t>
        </is>
      </c>
      <c r="D55" s="150" t="inlineStr">
        <is>
          <t>France</t>
        </is>
      </c>
      <c r="E55" s="150" t="inlineStr">
        <is>
          <t>2019</t>
        </is>
      </c>
      <c r="F55" s="150" t="inlineStr">
        <is>
          <t>kt</t>
        </is>
      </c>
      <c r="G55" s="150" t="inlineStr">
        <is>
          <t>Importations de viande fraîche = 9 kt (Douanes - Eurostat)</t>
        </is>
      </c>
      <c r="H55" s="150" t="inlineStr">
        <is>
          <t>Douanes - Eurostat</t>
        </is>
      </c>
      <c r="I55" s="150" t="inlineStr">
        <is>
          <t>Les importations de viande congelées manquantes afin de garantir des approvisionnements égaux aux usages pour la viande congelée ont été retranchées</t>
        </is>
      </c>
      <c r="J55" s="150" t="inlineStr">
        <is>
          <t>Volume</t>
        </is>
      </c>
      <c r="K55" s="150" t="inlineStr">
        <is>
          <t>Importations de viande fraîche</t>
        </is>
      </c>
      <c r="L55" s="150" t="inlineStr">
        <is>
          <t>Echanges - EUROSTAT</t>
        </is>
      </c>
      <c r="M55" s="150" t="inlineStr">
        <is>
          <t>Moyenne</t>
        </is>
      </c>
      <c r="N55" s="150" t="n">
        <v>8.76</v>
      </c>
      <c r="O55" s="150" t="n">
        <v>0.1</v>
      </c>
    </row>
    <row r="56" ht="15" customHeight="1">
      <c r="A56" s="150" t="inlineStr">
        <is>
          <t>Import</t>
        </is>
      </c>
      <c r="B56" s="150" t="inlineStr">
        <is>
          <t>Viande, congelée</t>
        </is>
      </c>
      <c r="C56" s="150" t="inlineStr">
        <is>
          <t>Viande chevaline</t>
        </is>
      </c>
      <c r="D56" s="150" t="inlineStr">
        <is>
          <t>France</t>
        </is>
      </c>
      <c r="E56" s="150" t="inlineStr">
        <is>
          <t>2019</t>
        </is>
      </c>
      <c r="F56" s="150" t="inlineStr">
        <is>
          <t>kt</t>
        </is>
      </c>
      <c r="G56" s="150" t="inlineStr">
        <is>
          <t>Importations de viande congelée = 1 kt (Douanes - Eurostat)</t>
        </is>
      </c>
      <c r="H56" s="150" t="inlineStr">
        <is>
          <t>Douanes - Eurostat</t>
        </is>
      </c>
      <c r="I56" s="150" t="inlineStr">
        <is>
          <t>Les importations de viande congelées manquantes afin de garantir des approvisionnements égaux aux usages pour la viande congelée ont été ajoutées</t>
        </is>
      </c>
      <c r="J56" s="150" t="inlineStr">
        <is>
          <t>Volume</t>
        </is>
      </c>
      <c r="K56" s="150" t="inlineStr">
        <is>
          <t>Importations de viande congelée</t>
        </is>
      </c>
      <c r="L56" s="150" t="inlineStr">
        <is>
          <t>Echanges - EUROSTAT</t>
        </is>
      </c>
      <c r="M56" s="150" t="inlineStr">
        <is>
          <t>Moyenne</t>
        </is>
      </c>
      <c r="N56" s="150" t="n">
        <v>1.33</v>
      </c>
      <c r="O56" s="150" t="n">
        <v>0.1</v>
      </c>
    </row>
    <row r="57" ht="15" customHeight="1">
      <c r="A57" s="150" t="inlineStr">
        <is>
          <t>Import</t>
        </is>
      </c>
      <c r="B57" s="150" t="inlineStr">
        <is>
          <t>Abats</t>
        </is>
      </c>
      <c r="C57" s="150" t="inlineStr">
        <is>
          <t>Viande chevaline</t>
        </is>
      </c>
      <c r="D57" s="150" t="inlineStr">
        <is>
          <t>France</t>
        </is>
      </c>
      <c r="E57" s="150" t="inlineStr">
        <is>
          <t>2019</t>
        </is>
      </c>
      <c r="F57" s="150" t="inlineStr">
        <is>
          <t>kt</t>
        </is>
      </c>
      <c r="G57" s="150" t="inlineStr">
        <is>
          <t>Importations d'abats = 2 kt (Douanes - Eurostat)</t>
        </is>
      </c>
      <c r="H57" s="150" t="inlineStr">
        <is>
          <t>Douanes - Eurostat</t>
        </is>
      </c>
      <c r="I57" s="150" t="inlineStr">
        <is>
          <t>Statistique comprenant également les ovins et caprins = extrapolation à partir de la production d'abats de chaque espèce</t>
        </is>
      </c>
      <c r="J57" s="150" t="inlineStr">
        <is>
          <t>Volume</t>
        </is>
      </c>
      <c r="K57" s="150" t="inlineStr">
        <is>
          <t>Importations d'abats</t>
        </is>
      </c>
      <c r="L57" s="150" t="inlineStr">
        <is>
          <t>Echanges - EUROSTAT</t>
        </is>
      </c>
      <c r="M57" s="150" t="inlineStr">
        <is>
          <t>Elevée</t>
        </is>
      </c>
      <c r="N57" s="150" t="n">
        <v>1.84</v>
      </c>
      <c r="O57" s="150" t="n">
        <v>0.1</v>
      </c>
    </row>
    <row r="58" ht="15" customHeight="1">
      <c r="A58" s="150" t="inlineStr">
        <is>
          <t>Equins</t>
        </is>
      </c>
      <c r="B58" s="150" t="inlineStr">
        <is>
          <t>Abattage / découpe</t>
        </is>
      </c>
      <c r="C58" s="150" t="inlineStr">
        <is>
          <t>Viande chevaline</t>
        </is>
      </c>
      <c r="D58" s="150" t="inlineStr">
        <is>
          <t>France</t>
        </is>
      </c>
      <c r="E58" s="150" t="inlineStr">
        <is>
          <t>2023</t>
        </is>
      </c>
      <c r="F58" s="150" t="inlineStr">
        <is>
          <t>kt</t>
        </is>
      </c>
      <c r="G58" s="150" t="inlineStr">
        <is>
          <t>Abattages = 2 kt (Agreste - Statistique Agricole Annuelle - SSP)</t>
        </is>
      </c>
      <c r="H58" s="150" t="inlineStr">
        <is>
          <t>Agreste - Statistique Agricole Annuelle - SSP</t>
        </is>
      </c>
      <c r="I58" s="150" t="inlineStr"/>
      <c r="J58" s="150" t="inlineStr">
        <is>
          <t>Volume</t>
        </is>
      </c>
      <c r="K58" s="150" t="inlineStr">
        <is>
          <t>Abattages</t>
        </is>
      </c>
      <c r="L58" s="150" t="inlineStr">
        <is>
          <t>Abattages - AGRESTE</t>
        </is>
      </c>
      <c r="M58" s="150" t="inlineStr">
        <is>
          <t>Très élevée</t>
        </is>
      </c>
      <c r="N58" s="150" t="n">
        <v>1.65</v>
      </c>
      <c r="O58" s="150" t="n">
        <v>0.1</v>
      </c>
    </row>
    <row r="59" ht="15" customHeight="1">
      <c r="A59" s="150" t="inlineStr">
        <is>
          <t>Equins</t>
        </is>
      </c>
      <c r="B59" s="150" t="inlineStr">
        <is>
          <t>Export</t>
        </is>
      </c>
      <c r="C59" s="150" t="inlineStr">
        <is>
          <t>Viande chevaline</t>
        </is>
      </c>
      <c r="D59" s="150" t="inlineStr">
        <is>
          <t>France</t>
        </is>
      </c>
      <c r="E59" s="150" t="inlineStr">
        <is>
          <t>2023</t>
        </is>
      </c>
      <c r="F59" s="150" t="inlineStr">
        <is>
          <t>kt</t>
        </is>
      </c>
      <c r="G59" s="150" t="inlineStr">
        <is>
          <t>Exportations d'équins à destination bouchère = 3 kt (Ifce d'après TRACES, dounaes)</t>
        </is>
      </c>
      <c r="H59" s="150" t="inlineStr">
        <is>
          <t>Ifce d'après TRACES, dounaes</t>
        </is>
      </c>
      <c r="I59" s="150" t="inlineStr"/>
      <c r="J59" s="150" t="inlineStr">
        <is>
          <t>Volume</t>
        </is>
      </c>
      <c r="K59" s="150" t="inlineStr">
        <is>
          <t>Exportations d'équins à destination bouchère</t>
        </is>
      </c>
      <c r="L59" s="150" t="inlineStr">
        <is>
          <t>Echanges - TRACES</t>
        </is>
      </c>
      <c r="M59" s="150" t="inlineStr">
        <is>
          <t>Très élevée</t>
        </is>
      </c>
      <c r="N59" s="150" t="n">
        <v>3.3</v>
      </c>
      <c r="O59" s="150" t="n">
        <v>0.1</v>
      </c>
    </row>
    <row r="60" ht="15" customHeight="1">
      <c r="A60" s="150" t="inlineStr">
        <is>
          <t>Viande, fraîche</t>
        </is>
      </c>
      <c r="B60" s="150" t="inlineStr">
        <is>
          <t>Export</t>
        </is>
      </c>
      <c r="C60" s="150" t="inlineStr">
        <is>
          <t>Viande chevaline</t>
        </is>
      </c>
      <c r="D60" s="150" t="inlineStr">
        <is>
          <t>France</t>
        </is>
      </c>
      <c r="E60" s="150" t="inlineStr">
        <is>
          <t>2023</t>
        </is>
      </c>
      <c r="F60" s="150" t="inlineStr">
        <is>
          <t>kt</t>
        </is>
      </c>
      <c r="G60" s="150" t="inlineStr">
        <is>
          <t>Exportations de viande fraîche = 2 kt (Douanes - Eurostat)</t>
        </is>
      </c>
      <c r="H60" s="150" t="inlineStr">
        <is>
          <t>Douanes - Eurostat</t>
        </is>
      </c>
      <c r="I60" s="150" t="inlineStr"/>
      <c r="J60" s="150" t="inlineStr">
        <is>
          <t>Volume</t>
        </is>
      </c>
      <c r="K60" s="150" t="inlineStr">
        <is>
          <t>Exportations de viande fraîche</t>
        </is>
      </c>
      <c r="L60" s="150" t="inlineStr">
        <is>
          <t>Echanges - EUROSTAT</t>
        </is>
      </c>
      <c r="M60" s="150" t="inlineStr">
        <is>
          <t>Très élevée</t>
        </is>
      </c>
      <c r="N60" s="150" t="n">
        <v>1.78</v>
      </c>
      <c r="O60" s="150" t="n">
        <v>0.1</v>
      </c>
    </row>
    <row r="61" ht="15" customHeight="1">
      <c r="A61" s="150" t="inlineStr">
        <is>
          <t>Viande, congelée</t>
        </is>
      </c>
      <c r="B61" s="150" t="inlineStr">
        <is>
          <t>Export</t>
        </is>
      </c>
      <c r="C61" s="150" t="inlineStr">
        <is>
          <t>Viande chevaline</t>
        </is>
      </c>
      <c r="D61" s="150" t="inlineStr">
        <is>
          <t>France</t>
        </is>
      </c>
      <c r="E61" s="150" t="inlineStr">
        <is>
          <t>2023</t>
        </is>
      </c>
      <c r="F61" s="150" t="inlineStr">
        <is>
          <t>kt</t>
        </is>
      </c>
      <c r="G61" s="150" t="inlineStr">
        <is>
          <t>Exportations de viande congelée = 0 kt (Douanes - Eurostat)</t>
        </is>
      </c>
      <c r="H61" s="150" t="inlineStr">
        <is>
          <t>Douanes - Eurostat</t>
        </is>
      </c>
      <c r="I61" s="150" t="inlineStr"/>
      <c r="J61" s="150" t="inlineStr">
        <is>
          <t>Volume</t>
        </is>
      </c>
      <c r="K61" s="150" t="inlineStr">
        <is>
          <t>Exportations de viande congelée</t>
        </is>
      </c>
      <c r="L61" s="150" t="inlineStr">
        <is>
          <t>Echanges - EUROSTAT</t>
        </is>
      </c>
      <c r="M61" s="150" t="inlineStr">
        <is>
          <t>Très élevée</t>
        </is>
      </c>
      <c r="N61" s="150" t="n">
        <v>0.41</v>
      </c>
      <c r="O61" s="150" t="n">
        <v>0.1</v>
      </c>
    </row>
    <row r="62" ht="15" customHeight="1">
      <c r="A62" s="150" t="inlineStr">
        <is>
          <t>Viande, congelée</t>
        </is>
      </c>
      <c r="B62" s="150" t="inlineStr">
        <is>
          <t>Autres IAA</t>
        </is>
      </c>
      <c r="C62" s="150" t="inlineStr">
        <is>
          <t>Viande chevaline</t>
        </is>
      </c>
      <c r="D62" s="150" t="inlineStr">
        <is>
          <t>France</t>
        </is>
      </c>
      <c r="E62" s="150" t="inlineStr">
        <is>
          <t>2023</t>
        </is>
      </c>
      <c r="F62" s="150" t="inlineStr">
        <is>
          <t>kt</t>
        </is>
      </c>
      <c r="G62" s="150" t="inlineStr">
        <is>
          <t>Part de viande congelée consommée par les autres IAA = 100 % (A dire d'expert)</t>
        </is>
      </c>
      <c r="H62" s="150" t="inlineStr">
        <is>
          <t>A dire d'expert:Ifce + hypothèse de modélisation</t>
        </is>
      </c>
      <c r="I62" s="150" t="inlineStr">
        <is>
          <t>0:Consommation des autres IAA inconnue (négligée en volume dans le modèle)</t>
        </is>
      </c>
      <c r="J62" s="150" t="inlineStr">
        <is>
          <t>Répartition</t>
        </is>
      </c>
      <c r="K62" s="150" t="inlineStr">
        <is>
          <t>Part de viande congelée consommée par les autres IAA:Consommation de viande congelée par les autres IAA</t>
        </is>
      </c>
      <c r="L62" s="150" t="inlineStr">
        <is>
          <t>Débouchés - IFCE</t>
        </is>
      </c>
      <c r="M62" s="150" t="inlineStr">
        <is>
          <t>Faible:Très faible</t>
        </is>
      </c>
      <c r="N62" s="150" t="n">
        <v>0.01</v>
      </c>
      <c r="O62" s="150" t="n">
        <v>0.1</v>
      </c>
    </row>
    <row r="63" ht="15" customHeight="1">
      <c r="A63" s="150" t="inlineStr">
        <is>
          <t>Abats</t>
        </is>
      </c>
      <c r="B63" s="150" t="inlineStr">
        <is>
          <t>Export</t>
        </is>
      </c>
      <c r="C63" s="150" t="inlineStr">
        <is>
          <t>Viande chevaline</t>
        </is>
      </c>
      <c r="D63" s="150" t="inlineStr">
        <is>
          <t>France</t>
        </is>
      </c>
      <c r="E63" s="150" t="inlineStr">
        <is>
          <t>2023</t>
        </is>
      </c>
      <c r="F63" s="150" t="inlineStr">
        <is>
          <t>kt</t>
        </is>
      </c>
      <c r="G63" s="150" t="inlineStr">
        <is>
          <t>Exportations d'abats = 0 kt (Douanes - Eurostat)</t>
        </is>
      </c>
      <c r="H63" s="150" t="inlineStr">
        <is>
          <t>Douanes - Eurostat</t>
        </is>
      </c>
      <c r="I63" s="150" t="inlineStr">
        <is>
          <t>Statistique comprenant également les ovins et caprins = extrapolation à partir de la production d'abats de chaque espèce</t>
        </is>
      </c>
      <c r="J63" s="150" t="inlineStr">
        <is>
          <t>Volume</t>
        </is>
      </c>
      <c r="K63" s="150" t="inlineStr">
        <is>
          <t>Exportations d'abats</t>
        </is>
      </c>
      <c r="L63" s="150" t="inlineStr">
        <is>
          <t>Echanges - EUROSTAT</t>
        </is>
      </c>
      <c r="M63" s="150" t="inlineStr">
        <is>
          <t>Elevée</t>
        </is>
      </c>
      <c r="N63" s="150" t="n">
        <v>0.18</v>
      </c>
      <c r="O63" s="150" t="n">
        <v>0.1</v>
      </c>
    </row>
    <row r="64" ht="15" customHeight="1">
      <c r="A64" s="150" t="inlineStr">
        <is>
          <t>Farines animales</t>
        </is>
      </c>
      <c r="B64" s="150" t="inlineStr">
        <is>
          <t>Energie</t>
        </is>
      </c>
      <c r="C64" s="150" t="inlineStr">
        <is>
          <t>Viande chevaline</t>
        </is>
      </c>
      <c r="D64" s="150" t="inlineStr">
        <is>
          <t>France</t>
        </is>
      </c>
      <c r="E64" s="150" t="inlineStr">
        <is>
          <t>2023</t>
        </is>
      </c>
      <c r="F64" s="150" t="inlineStr">
        <is>
          <t>kt</t>
        </is>
      </c>
      <c r="G64" s="150" t="inlineStr">
        <is>
          <t>Valorisation des farines animales en énergie = 0 kt (SIFCO)</t>
        </is>
      </c>
      <c r="H64" s="150" t="inlineStr">
        <is>
          <t>SIFCO</t>
        </is>
      </c>
      <c r="I64" s="150" t="inlineStr">
        <is>
          <t>Statistique comprenant également les autres espèces ainsi que les exportations = extrapolation à partir de la production de C3 de chaque espèce et des exportations tous débouchés confondus</t>
        </is>
      </c>
      <c r="J64" s="150" t="inlineStr">
        <is>
          <t>Volume</t>
        </is>
      </c>
      <c r="K64" s="150" t="inlineStr">
        <is>
          <t>Valorisation des farines animales en énergie</t>
        </is>
      </c>
      <c r="L64" s="150" t="inlineStr">
        <is>
          <t>Coproduits - SIFCO</t>
        </is>
      </c>
      <c r="M64" s="150" t="inlineStr">
        <is>
          <t>Très faible</t>
        </is>
      </c>
      <c r="N64" s="150" t="n">
        <v>0.02</v>
      </c>
      <c r="O64" s="150" t="n">
        <v>0.1</v>
      </c>
    </row>
    <row r="65" ht="15" customHeight="1">
      <c r="A65" s="150" t="inlineStr">
        <is>
          <t>Farines animales</t>
        </is>
      </c>
      <c r="B65" s="150" t="inlineStr">
        <is>
          <t>Fertilisation</t>
        </is>
      </c>
      <c r="C65" s="150" t="inlineStr">
        <is>
          <t>Viande chevaline</t>
        </is>
      </c>
      <c r="D65" s="150" t="inlineStr">
        <is>
          <t>France</t>
        </is>
      </c>
      <c r="E65" s="150" t="inlineStr">
        <is>
          <t>2023</t>
        </is>
      </c>
      <c r="F65" s="150" t="inlineStr">
        <is>
          <t>kt</t>
        </is>
      </c>
      <c r="G65" s="150" t="inlineStr">
        <is>
          <t>Valorisation des farines animales en fertilisation = 0 kt (SIFCO)</t>
        </is>
      </c>
      <c r="H65" s="150" t="inlineStr">
        <is>
          <t>SIFCO</t>
        </is>
      </c>
      <c r="I65" s="150" t="inlineStr">
        <is>
          <t>Statistique comprenant également les autres espèces ainsi que les exportations = extrapolation à partir de la production de C3 de chaque espèce et des exportations tous débouchés confondus</t>
        </is>
      </c>
      <c r="J65" s="150" t="inlineStr">
        <is>
          <t>Volume</t>
        </is>
      </c>
      <c r="K65" s="150" t="inlineStr">
        <is>
          <t>Valorisation des farines animales en fertilisation</t>
        </is>
      </c>
      <c r="L65" s="150" t="inlineStr">
        <is>
          <t>Coproduits - SIFCO</t>
        </is>
      </c>
      <c r="M65" s="150" t="inlineStr">
        <is>
          <t>Très faible</t>
        </is>
      </c>
      <c r="N65" s="150" t="n">
        <v>0.01</v>
      </c>
      <c r="O65" s="150" t="n">
        <v>0.1</v>
      </c>
    </row>
    <row r="66" ht="15" customHeight="1">
      <c r="A66" s="150" t="inlineStr">
        <is>
          <t>Graisses animales</t>
        </is>
      </c>
      <c r="B66" s="150" t="inlineStr">
        <is>
          <t>Energie</t>
        </is>
      </c>
      <c r="C66" s="150" t="inlineStr">
        <is>
          <t>Viande chevaline</t>
        </is>
      </c>
      <c r="D66" s="150" t="inlineStr">
        <is>
          <t>France</t>
        </is>
      </c>
      <c r="E66" s="150" t="inlineStr">
        <is>
          <t>2023</t>
        </is>
      </c>
      <c r="F66" s="150" t="inlineStr">
        <is>
          <t>kt</t>
        </is>
      </c>
      <c r="G66" s="150" t="inlineStr">
        <is>
          <t>Valorisation des graisses animales en énergie = 0 kt (SIFCO)</t>
        </is>
      </c>
      <c r="H66" s="150" t="inlineStr">
        <is>
          <t>SIFCO</t>
        </is>
      </c>
      <c r="I66" s="150" t="inlineStr">
        <is>
          <t>Statistique comprenant également les autres espèces ainsi que les exportations = extrapolation à partir de la production de C3 de chaque espèce et des exportations tous débouchés confondus</t>
        </is>
      </c>
      <c r="J66" s="150" t="inlineStr">
        <is>
          <t>Volume</t>
        </is>
      </c>
      <c r="K66" s="150" t="inlineStr">
        <is>
          <t>Valorisation des graisses animales en énergie</t>
        </is>
      </c>
      <c r="L66" s="150" t="inlineStr">
        <is>
          <t>Coproduits - SIFCO</t>
        </is>
      </c>
      <c r="M66" s="150" t="inlineStr">
        <is>
          <t>Très faible</t>
        </is>
      </c>
      <c r="N66" s="150" t="n">
        <v>0.01</v>
      </c>
      <c r="O66" s="150" t="n">
        <v>0.1</v>
      </c>
    </row>
    <row r="67" ht="15" customHeight="1">
      <c r="A67" s="150" t="inlineStr">
        <is>
          <t>Protéines animales transformées</t>
        </is>
      </c>
      <c r="B67" s="150" t="inlineStr">
        <is>
          <t>Alimentation animale rente</t>
        </is>
      </c>
      <c r="C67" s="150" t="inlineStr">
        <is>
          <t>Viande chevaline</t>
        </is>
      </c>
      <c r="D67" s="150" t="inlineStr">
        <is>
          <t>France</t>
        </is>
      </c>
      <c r="E67" s="150" t="inlineStr">
        <is>
          <t>2023</t>
        </is>
      </c>
      <c r="F67" s="150" t="inlineStr">
        <is>
          <t>kt</t>
        </is>
      </c>
      <c r="G67" s="150" t="inlineStr">
        <is>
          <t>Valorisation des PAT en alimentation animale rente = 0 kt (SIFCO)</t>
        </is>
      </c>
      <c r="H67" s="150" t="inlineStr">
        <is>
          <t>SIFCO</t>
        </is>
      </c>
      <c r="I67" s="150" t="inlineStr">
        <is>
          <t>Statistique comprenant également les autres espèces ainsi que les exportations = extrapolation à partir de la production de C3 de chaque espèce et des exportations tous débouchés confondus</t>
        </is>
      </c>
      <c r="J67" s="150" t="inlineStr">
        <is>
          <t>Volume</t>
        </is>
      </c>
      <c r="K67" s="150" t="inlineStr">
        <is>
          <t>Valorisation des PAT en alimentation animale rente</t>
        </is>
      </c>
      <c r="L67" s="150" t="inlineStr">
        <is>
          <t>Coproduits - SIFCO</t>
        </is>
      </c>
      <c r="M67" s="150" t="inlineStr">
        <is>
          <t>Très faible</t>
        </is>
      </c>
      <c r="N67" s="150" t="n">
        <v>0</v>
      </c>
      <c r="O67" s="150" t="n">
        <v>0.1</v>
      </c>
    </row>
    <row r="68" ht="15" customHeight="1">
      <c r="A68" s="150" t="inlineStr">
        <is>
          <t>Protéines animales transformées</t>
        </is>
      </c>
      <c r="B68" s="150" t="inlineStr">
        <is>
          <t>Petfood</t>
        </is>
      </c>
      <c r="C68" s="150" t="inlineStr">
        <is>
          <t>Viande chevaline</t>
        </is>
      </c>
      <c r="D68" s="150" t="inlineStr">
        <is>
          <t>France</t>
        </is>
      </c>
      <c r="E68" s="150" t="inlineStr">
        <is>
          <t>2023</t>
        </is>
      </c>
      <c r="F68" s="150" t="inlineStr">
        <is>
          <t>kt</t>
        </is>
      </c>
      <c r="G68" s="150" t="inlineStr">
        <is>
          <t>Valorisation des PAT en petfood = 0 kt (SIFCO)</t>
        </is>
      </c>
      <c r="H68" s="150" t="inlineStr">
        <is>
          <t>SIFCO</t>
        </is>
      </c>
      <c r="I68" s="150" t="inlineStr">
        <is>
          <t>Statistique comprenant également les autres espèces ainsi que les exportations = extrapolation à partir de la production de C3 de chaque espèce et des exportations tous débouchés confondus</t>
        </is>
      </c>
      <c r="J68" s="150" t="inlineStr">
        <is>
          <t>Volume</t>
        </is>
      </c>
      <c r="K68" s="150" t="inlineStr">
        <is>
          <t>Valorisation des PAT en petfood</t>
        </is>
      </c>
      <c r="L68" s="150" t="inlineStr">
        <is>
          <t>Coproduits - SIFCO</t>
        </is>
      </c>
      <c r="M68" s="150" t="inlineStr">
        <is>
          <t>Très faible</t>
        </is>
      </c>
      <c r="N68" s="150" t="n">
        <v>0.05</v>
      </c>
      <c r="O68" s="150" t="n">
        <v>0.1</v>
      </c>
    </row>
    <row r="69" ht="15" customHeight="1">
      <c r="A69" s="150" t="inlineStr">
        <is>
          <t>Protéines animales transformées</t>
        </is>
      </c>
      <c r="B69" s="150" t="inlineStr">
        <is>
          <t>Aquaculture</t>
        </is>
      </c>
      <c r="C69" s="150" t="inlineStr">
        <is>
          <t>Viande chevaline</t>
        </is>
      </c>
      <c r="D69" s="150" t="inlineStr">
        <is>
          <t>France</t>
        </is>
      </c>
      <c r="E69" s="150" t="inlineStr">
        <is>
          <t>2023</t>
        </is>
      </c>
      <c r="F69" s="150" t="inlineStr">
        <is>
          <t>kt</t>
        </is>
      </c>
      <c r="G69" s="150" t="inlineStr">
        <is>
          <t>Valorisation des PAT en aquaculture = 0 kt (SIFCO)</t>
        </is>
      </c>
      <c r="H69" s="150" t="inlineStr">
        <is>
          <t>SIFCO</t>
        </is>
      </c>
      <c r="I69" s="150" t="inlineStr">
        <is>
          <t>Statistique comprenant également les autres espèces ainsi que les exportations = extrapolation à partir de la production de C3 de chaque espèce et des exportations tous débouchés confondus</t>
        </is>
      </c>
      <c r="J69" s="150" t="inlineStr">
        <is>
          <t>Volume</t>
        </is>
      </c>
      <c r="K69" s="150" t="inlineStr">
        <is>
          <t>Valorisation des PAT en aquaculture</t>
        </is>
      </c>
      <c r="L69" s="150" t="inlineStr">
        <is>
          <t>Coproduits - SIFCO</t>
        </is>
      </c>
      <c r="M69" s="150" t="inlineStr">
        <is>
          <t>Très faible</t>
        </is>
      </c>
      <c r="N69" s="150" t="n">
        <v>0</v>
      </c>
      <c r="O69" s="150" t="n">
        <v>0.1</v>
      </c>
    </row>
    <row r="70" ht="15" customHeight="1">
      <c r="A70" s="150" t="inlineStr">
        <is>
          <t>Protéines animales transformées</t>
        </is>
      </c>
      <c r="B70" s="150" t="inlineStr">
        <is>
          <t>Energie</t>
        </is>
      </c>
      <c r="C70" s="150" t="inlineStr">
        <is>
          <t>Viande chevaline</t>
        </is>
      </c>
      <c r="D70" s="150" t="inlineStr">
        <is>
          <t>France</t>
        </is>
      </c>
      <c r="E70" s="150" t="inlineStr">
        <is>
          <t>2023</t>
        </is>
      </c>
      <c r="F70" s="150" t="inlineStr">
        <is>
          <t>kt</t>
        </is>
      </c>
      <c r="G70" s="150" t="inlineStr">
        <is>
          <t>Valorisation des PAT en énergie = 0 kt (SIFCO)</t>
        </is>
      </c>
      <c r="H70" s="150" t="inlineStr">
        <is>
          <t>SIFCO</t>
        </is>
      </c>
      <c r="I70" s="150" t="inlineStr">
        <is>
          <t>Statistique comprenant également les autres espèces ainsi que les exportations = extrapolation à partir de la production de C3 de chaque espèce et des exportations tous débouchés confondus</t>
        </is>
      </c>
      <c r="J70" s="150" t="inlineStr">
        <is>
          <t>Volume</t>
        </is>
      </c>
      <c r="K70" s="150" t="inlineStr">
        <is>
          <t>Valorisation des PAT en énergie</t>
        </is>
      </c>
      <c r="L70" s="150" t="inlineStr">
        <is>
          <t>Coproduits - SIFCO</t>
        </is>
      </c>
      <c r="M70" s="150" t="inlineStr">
        <is>
          <t>Très faible</t>
        </is>
      </c>
      <c r="N70" s="150" t="n">
        <v>0</v>
      </c>
      <c r="O70" s="150" t="n">
        <v>0.1</v>
      </c>
    </row>
    <row r="71" ht="15" customHeight="1">
      <c r="A71" s="150" t="inlineStr">
        <is>
          <t>Protéines animales transformées</t>
        </is>
      </c>
      <c r="B71" s="150" t="inlineStr">
        <is>
          <t>Fertilisation</t>
        </is>
      </c>
      <c r="C71" s="150" t="inlineStr">
        <is>
          <t>Viande chevaline</t>
        </is>
      </c>
      <c r="D71" s="150" t="inlineStr">
        <is>
          <t>France</t>
        </is>
      </c>
      <c r="E71" s="150" t="inlineStr">
        <is>
          <t>2023</t>
        </is>
      </c>
      <c r="F71" s="150" t="inlineStr">
        <is>
          <t>kt</t>
        </is>
      </c>
      <c r="G71" s="150" t="inlineStr">
        <is>
          <t>Valorisation des PAT en fertilisation = 0 kt (SIFCO)</t>
        </is>
      </c>
      <c r="H71" s="150" t="inlineStr">
        <is>
          <t>SIFCO</t>
        </is>
      </c>
      <c r="I71" s="150" t="inlineStr">
        <is>
          <t>Statistique comprenant également les autres espèces ainsi que les exportations = extrapolation à partir de la production de C3 de chaque espèce et des exportations tous débouchés confondus</t>
        </is>
      </c>
      <c r="J71" s="150" t="inlineStr">
        <is>
          <t>Volume</t>
        </is>
      </c>
      <c r="K71" s="150" t="inlineStr">
        <is>
          <t>Valorisation des PAT en fertilisation</t>
        </is>
      </c>
      <c r="L71" s="150" t="inlineStr">
        <is>
          <t>Coproduits - SIFCO</t>
        </is>
      </c>
      <c r="M71" s="150" t="inlineStr">
        <is>
          <t>Très faible</t>
        </is>
      </c>
      <c r="N71" s="150" t="n">
        <v>0</v>
      </c>
      <c r="O71" s="150" t="n">
        <v>0.1</v>
      </c>
    </row>
    <row r="72" ht="15" customHeight="1">
      <c r="A72" s="150" t="inlineStr">
        <is>
          <t>Protéines animales transformées</t>
        </is>
      </c>
      <c r="B72" s="150" t="inlineStr">
        <is>
          <t>Autres industries</t>
        </is>
      </c>
      <c r="C72" s="150" t="inlineStr">
        <is>
          <t>Viande chevaline</t>
        </is>
      </c>
      <c r="D72" s="150" t="inlineStr">
        <is>
          <t>France</t>
        </is>
      </c>
      <c r="E72" s="150" t="inlineStr">
        <is>
          <t>2023</t>
        </is>
      </c>
      <c r="F72" s="150" t="inlineStr">
        <is>
          <t>kt</t>
        </is>
      </c>
      <c r="G72" s="150" t="inlineStr">
        <is>
          <t>Valorisation des PAT par les autres industries = 0 kt (SIFCO)</t>
        </is>
      </c>
      <c r="H72" s="150" t="inlineStr">
        <is>
          <t>SIFCO</t>
        </is>
      </c>
      <c r="I72" s="150" t="inlineStr">
        <is>
          <t>Statistique comprenant également les autres espèces ainsi que les exportations = extrapolation à partir de la production de C3 de chaque espèce et des exportations tous débouchés confondus</t>
        </is>
      </c>
      <c r="J72" s="150" t="inlineStr">
        <is>
          <t>Volume</t>
        </is>
      </c>
      <c r="K72" s="150" t="inlineStr">
        <is>
          <t>Valorisation des PAT par les autres industries</t>
        </is>
      </c>
      <c r="L72" s="150" t="inlineStr">
        <is>
          <t>Coproduits - SIFCO</t>
        </is>
      </c>
      <c r="M72" s="150" t="inlineStr">
        <is>
          <t>Très faible</t>
        </is>
      </c>
      <c r="N72" s="150" t="n">
        <v>0</v>
      </c>
      <c r="O72" s="150" t="n">
        <v>0.1</v>
      </c>
    </row>
    <row r="73" ht="15" customHeight="1">
      <c r="A73" s="150" t="inlineStr">
        <is>
          <t>Protéines animales transformées</t>
        </is>
      </c>
      <c r="B73" s="150" t="inlineStr">
        <is>
          <t>Autres usages (ou usages inconnus)</t>
        </is>
      </c>
      <c r="C73" s="150" t="inlineStr">
        <is>
          <t>Viande chevaline</t>
        </is>
      </c>
      <c r="D73" s="150" t="inlineStr">
        <is>
          <t>France</t>
        </is>
      </c>
      <c r="E73" s="150" t="inlineStr">
        <is>
          <t>2023</t>
        </is>
      </c>
      <c r="F73" s="150" t="inlineStr">
        <is>
          <t>kt</t>
        </is>
      </c>
      <c r="G73" s="150" t="inlineStr">
        <is>
          <t>Valorisation des PAT pour d'autres usages = 0 kt (SIFCO)</t>
        </is>
      </c>
      <c r="H73" s="150" t="inlineStr">
        <is>
          <t>SIFCO</t>
        </is>
      </c>
      <c r="I73" s="150" t="inlineStr">
        <is>
          <t>Statistique comprenant également les autres espèces ainsi que les exportations = extrapolation à partir de la production de C3 de chaque espèce et des exportations tous débouchés confondus</t>
        </is>
      </c>
      <c r="J73" s="150" t="inlineStr">
        <is>
          <t>Volume</t>
        </is>
      </c>
      <c r="K73" s="150" t="inlineStr">
        <is>
          <t>Valorisation des PAT pour d'autres usages</t>
        </is>
      </c>
      <c r="L73" s="150" t="inlineStr">
        <is>
          <t>Coproduits - SIFCO</t>
        </is>
      </c>
      <c r="M73" s="150" t="inlineStr">
        <is>
          <t>Très faible</t>
        </is>
      </c>
      <c r="N73" s="150" t="n">
        <v>0</v>
      </c>
      <c r="O73" s="150" t="n">
        <v>0.1</v>
      </c>
    </row>
    <row r="74" ht="15" customHeight="1">
      <c r="A74" s="150" t="inlineStr">
        <is>
          <t>Protéines animales transformées</t>
        </is>
      </c>
      <c r="B74" s="150" t="inlineStr">
        <is>
          <t>Autres IAA</t>
        </is>
      </c>
      <c r="C74" s="150" t="inlineStr">
        <is>
          <t>Viande chevaline</t>
        </is>
      </c>
      <c r="D74" s="150" t="inlineStr">
        <is>
          <t>France</t>
        </is>
      </c>
      <c r="E74" s="150" t="inlineStr">
        <is>
          <t>2023</t>
        </is>
      </c>
      <c r="F74" s="150" t="inlineStr">
        <is>
          <t>kt</t>
        </is>
      </c>
      <c r="G74" s="150" t="inlineStr">
        <is>
          <t>Valorisation des PAT par les autres IAA = 0 kt (SIFCO)</t>
        </is>
      </c>
      <c r="H74" s="150" t="inlineStr">
        <is>
          <t>SIFCO</t>
        </is>
      </c>
      <c r="I74" s="150" t="inlineStr">
        <is>
          <t>Statistique comprenant également les autres espèces ainsi que les exportations = extrapolation à partir de la production de C3 de chaque espèce et des exportations tous débouchés confondus</t>
        </is>
      </c>
      <c r="J74" s="150" t="inlineStr">
        <is>
          <t>Volume</t>
        </is>
      </c>
      <c r="K74" s="150" t="inlineStr">
        <is>
          <t>Valorisation des PAT par les autres IAA</t>
        </is>
      </c>
      <c r="L74" s="150" t="inlineStr">
        <is>
          <t>Coproduits - SIFCO</t>
        </is>
      </c>
      <c r="M74" s="150" t="inlineStr">
        <is>
          <t>Très faible</t>
        </is>
      </c>
      <c r="N74" s="150" t="n">
        <v>0</v>
      </c>
      <c r="O74" s="150" t="n">
        <v>0.1</v>
      </c>
    </row>
    <row r="75" ht="15" customHeight="1">
      <c r="A75" s="150" t="inlineStr">
        <is>
          <t>Corps gras animaux</t>
        </is>
      </c>
      <c r="B75" s="150" t="inlineStr">
        <is>
          <t>Alimentation animale rente</t>
        </is>
      </c>
      <c r="C75" s="150" t="inlineStr">
        <is>
          <t>Viande chevaline</t>
        </is>
      </c>
      <c r="D75" s="150" t="inlineStr">
        <is>
          <t>France</t>
        </is>
      </c>
      <c r="E75" s="150" t="inlineStr">
        <is>
          <t>2023</t>
        </is>
      </c>
      <c r="F75" s="150" t="inlineStr">
        <is>
          <t>kt</t>
        </is>
      </c>
      <c r="G75" s="150" t="inlineStr">
        <is>
          <t>Valorisation des CGA en alimentation animale rente = 0 kt (SIFCO)</t>
        </is>
      </c>
      <c r="H75" s="150" t="inlineStr">
        <is>
          <t>SIFCO</t>
        </is>
      </c>
      <c r="I75" s="150" t="inlineStr">
        <is>
          <t>Statistique comprenant également les autres espèces ainsi que les exportations = extrapolation à partir de la production de C3 de chaque espèce et des exportations tous débouchés confondus</t>
        </is>
      </c>
      <c r="J75" s="150" t="inlineStr">
        <is>
          <t>Volume</t>
        </is>
      </c>
      <c r="K75" s="150" t="inlineStr">
        <is>
          <t>Valorisation des CGA en alimentation animale rente</t>
        </is>
      </c>
      <c r="L75" s="150" t="inlineStr">
        <is>
          <t>Coproduits - SIFCO</t>
        </is>
      </c>
      <c r="M75" s="150" t="inlineStr">
        <is>
          <t>Très faible</t>
        </is>
      </c>
      <c r="N75" s="150" t="n">
        <v>0</v>
      </c>
      <c r="O75" s="150" t="n">
        <v>0.1</v>
      </c>
    </row>
    <row r="76" ht="15" customHeight="1">
      <c r="A76" s="150" t="inlineStr">
        <is>
          <t>Corps gras animaux</t>
        </is>
      </c>
      <c r="B76" s="150" t="inlineStr">
        <is>
          <t>Petfood</t>
        </is>
      </c>
      <c r="C76" s="150" t="inlineStr">
        <is>
          <t>Viande chevaline</t>
        </is>
      </c>
      <c r="D76" s="150" t="inlineStr">
        <is>
          <t>France</t>
        </is>
      </c>
      <c r="E76" s="150" t="inlineStr">
        <is>
          <t>2023</t>
        </is>
      </c>
      <c r="F76" s="150" t="inlineStr">
        <is>
          <t>kt</t>
        </is>
      </c>
      <c r="G76" s="150" t="inlineStr">
        <is>
          <t>Valorisation des CGA en petfood = 0 kt (SIFCO)</t>
        </is>
      </c>
      <c r="H76" s="150" t="inlineStr">
        <is>
          <t>SIFCO</t>
        </is>
      </c>
      <c r="I76" s="150" t="inlineStr">
        <is>
          <t>Statistique comprenant également les autres espèces ainsi que les exportations = extrapolation à partir de la production de C3 de chaque espèce et des exportations tous débouchés confondus</t>
        </is>
      </c>
      <c r="J76" s="150" t="inlineStr">
        <is>
          <t>Volume</t>
        </is>
      </c>
      <c r="K76" s="150" t="inlineStr">
        <is>
          <t>Valorisation des CGA en petfood</t>
        </is>
      </c>
      <c r="L76" s="150" t="inlineStr">
        <is>
          <t>Coproduits - SIFCO</t>
        </is>
      </c>
      <c r="M76" s="150" t="inlineStr">
        <is>
          <t>Très faible</t>
        </is>
      </c>
      <c r="N76" s="150" t="n">
        <v>0</v>
      </c>
      <c r="O76" s="150" t="n">
        <v>0.1</v>
      </c>
    </row>
    <row r="77" ht="15" customHeight="1">
      <c r="A77" s="150" t="inlineStr">
        <is>
          <t>Corps gras animaux</t>
        </is>
      </c>
      <c r="B77" s="150" t="inlineStr">
        <is>
          <t>Aquaculture</t>
        </is>
      </c>
      <c r="C77" s="150" t="inlineStr">
        <is>
          <t>Viande chevaline</t>
        </is>
      </c>
      <c r="D77" s="150" t="inlineStr">
        <is>
          <t>France</t>
        </is>
      </c>
      <c r="E77" s="150" t="inlineStr">
        <is>
          <t>2023</t>
        </is>
      </c>
      <c r="F77" s="150" t="inlineStr">
        <is>
          <t>kt</t>
        </is>
      </c>
      <c r="G77" s="150" t="inlineStr">
        <is>
          <t>Valorisation des CGA en aquaculture = 0 kt (SIFCO)</t>
        </is>
      </c>
      <c r="H77" s="150" t="inlineStr">
        <is>
          <t>SIFCO</t>
        </is>
      </c>
      <c r="I77" s="150" t="inlineStr">
        <is>
          <t>Statistique comprenant également les autres espèces ainsi que les exportations = extrapolation à partir de la production de C3 de chaque espèce et des exportations tous débouchés confondus</t>
        </is>
      </c>
      <c r="J77" s="150" t="inlineStr">
        <is>
          <t>Volume</t>
        </is>
      </c>
      <c r="K77" s="150" t="inlineStr">
        <is>
          <t>Valorisation des CGA en aquaculture</t>
        </is>
      </c>
      <c r="L77" s="150" t="inlineStr">
        <is>
          <t>Coproduits - SIFCO</t>
        </is>
      </c>
      <c r="M77" s="150" t="inlineStr">
        <is>
          <t>Très faible</t>
        </is>
      </c>
      <c r="N77" s="150" t="n">
        <v>0</v>
      </c>
      <c r="O77" s="150" t="n">
        <v>0.1</v>
      </c>
    </row>
    <row r="78" ht="15" customHeight="1">
      <c r="A78" s="150" t="inlineStr">
        <is>
          <t>Corps gras animaux</t>
        </is>
      </c>
      <c r="B78" s="150" t="inlineStr">
        <is>
          <t>Energie</t>
        </is>
      </c>
      <c r="C78" s="150" t="inlineStr">
        <is>
          <t>Viande chevaline</t>
        </is>
      </c>
      <c r="D78" s="150" t="inlineStr">
        <is>
          <t>France</t>
        </is>
      </c>
      <c r="E78" s="150" t="inlineStr">
        <is>
          <t>2023</t>
        </is>
      </c>
      <c r="F78" s="150" t="inlineStr">
        <is>
          <t>kt</t>
        </is>
      </c>
      <c r="G78" s="150" t="inlineStr">
        <is>
          <t>Valorisation des CGA en énergie = 0 kt (SIFCO)</t>
        </is>
      </c>
      <c r="H78" s="150" t="inlineStr">
        <is>
          <t>SIFCO</t>
        </is>
      </c>
      <c r="I78" s="150" t="inlineStr">
        <is>
          <t>Statistique comprenant également les autres espèces ainsi que les exportations = extrapolation à partir de la production de C3 de chaque espèce et des exportations tous débouchés confondus</t>
        </is>
      </c>
      <c r="J78" s="150" t="inlineStr">
        <is>
          <t>Volume</t>
        </is>
      </c>
      <c r="K78" s="150" t="inlineStr">
        <is>
          <t>Valorisation des CGA en énergie</t>
        </is>
      </c>
      <c r="L78" s="150" t="inlineStr">
        <is>
          <t>Coproduits - SIFCO</t>
        </is>
      </c>
      <c r="M78" s="150" t="inlineStr">
        <is>
          <t>Très faible</t>
        </is>
      </c>
      <c r="N78" s="150" t="n">
        <v>0.01</v>
      </c>
      <c r="O78" s="150" t="n">
        <v>0.1</v>
      </c>
    </row>
    <row r="79" ht="15" customHeight="1">
      <c r="A79" s="150" t="inlineStr">
        <is>
          <t>Corps gras animaux</t>
        </is>
      </c>
      <c r="B79" s="150" t="inlineStr">
        <is>
          <t>Autres industries</t>
        </is>
      </c>
      <c r="C79" s="150" t="inlineStr">
        <is>
          <t>Viande chevaline</t>
        </is>
      </c>
      <c r="D79" s="150" t="inlineStr">
        <is>
          <t>France</t>
        </is>
      </c>
      <c r="E79" s="150" t="inlineStr">
        <is>
          <t>2023</t>
        </is>
      </c>
      <c r="F79" s="150" t="inlineStr">
        <is>
          <t>kt</t>
        </is>
      </c>
      <c r="G79" s="150" t="inlineStr">
        <is>
          <t>Valorisation des CGA par les autres industries = 0 kt (SIFCO)</t>
        </is>
      </c>
      <c r="H79" s="150" t="inlineStr">
        <is>
          <t>SIFCO</t>
        </is>
      </c>
      <c r="I79" s="150" t="inlineStr">
        <is>
          <t>Statistique comprenant également les autres espèces ainsi que les exportations = extrapolation à partir de la production de C3 de chaque espèce et des exportations tous débouchés confondus</t>
        </is>
      </c>
      <c r="J79" s="150" t="inlineStr">
        <is>
          <t>Volume</t>
        </is>
      </c>
      <c r="K79" s="150" t="inlineStr">
        <is>
          <t>Valorisation des CGA par les autres industries</t>
        </is>
      </c>
      <c r="L79" s="150" t="inlineStr">
        <is>
          <t>Coproduits - SIFCO</t>
        </is>
      </c>
      <c r="M79" s="150" t="inlineStr">
        <is>
          <t>Très faible</t>
        </is>
      </c>
      <c r="N79" s="150" t="n">
        <v>0.01</v>
      </c>
      <c r="O79" s="150" t="n">
        <v>0.1</v>
      </c>
    </row>
    <row r="80" ht="15" customHeight="1">
      <c r="A80" s="150" t="inlineStr">
        <is>
          <t>Corps gras animaux</t>
        </is>
      </c>
      <c r="B80" s="150" t="inlineStr">
        <is>
          <t>Autres usages (ou usages inconnus)</t>
        </is>
      </c>
      <c r="C80" s="150" t="inlineStr">
        <is>
          <t>Viande chevaline</t>
        </is>
      </c>
      <c r="D80" s="150" t="inlineStr">
        <is>
          <t>France</t>
        </is>
      </c>
      <c r="E80" s="150" t="inlineStr">
        <is>
          <t>2023</t>
        </is>
      </c>
      <c r="F80" s="150" t="inlineStr">
        <is>
          <t>kt</t>
        </is>
      </c>
      <c r="G80" s="150" t="inlineStr">
        <is>
          <t>Valorisation des CGA pour d'autres usages = 0 kt (SIFCO)</t>
        </is>
      </c>
      <c r="H80" s="150" t="inlineStr">
        <is>
          <t>SIFCO</t>
        </is>
      </c>
      <c r="I80" s="150" t="inlineStr">
        <is>
          <t>Statistique comprenant également les autres espèces ainsi que les exportations = extrapolation à partir de la production de C3 de chaque espèce et des exportations tous débouchés confondus</t>
        </is>
      </c>
      <c r="J80" s="150" t="inlineStr">
        <is>
          <t>Volume</t>
        </is>
      </c>
      <c r="K80" s="150" t="inlineStr">
        <is>
          <t>Valorisation des CGA pour d'autres usages</t>
        </is>
      </c>
      <c r="L80" s="150" t="inlineStr">
        <is>
          <t>Coproduits - SIFCO</t>
        </is>
      </c>
      <c r="M80" s="150" t="inlineStr">
        <is>
          <t>Très faible</t>
        </is>
      </c>
      <c r="N80" s="150" t="n">
        <v>0</v>
      </c>
      <c r="O80" s="150" t="n">
        <v>0.1</v>
      </c>
    </row>
    <row r="81" ht="15" customHeight="1">
      <c r="A81" s="150" t="inlineStr">
        <is>
          <t>Corps gras animaux</t>
        </is>
      </c>
      <c r="B81" s="150" t="inlineStr">
        <is>
          <t>Autres IAA</t>
        </is>
      </c>
      <c r="C81" s="150" t="inlineStr">
        <is>
          <t>Viande chevaline</t>
        </is>
      </c>
      <c r="D81" s="150" t="inlineStr">
        <is>
          <t>France</t>
        </is>
      </c>
      <c r="E81" s="150" t="inlineStr">
        <is>
          <t>2023</t>
        </is>
      </c>
      <c r="F81" s="150" t="inlineStr">
        <is>
          <t>kt</t>
        </is>
      </c>
      <c r="G81" s="150" t="inlineStr">
        <is>
          <t>Valorisation des CGA par les autres IAA = 0 kt (SIFCO)</t>
        </is>
      </c>
      <c r="H81" s="150" t="inlineStr">
        <is>
          <t>SIFCO</t>
        </is>
      </c>
      <c r="I81" s="150" t="inlineStr">
        <is>
          <t>Statistique comprenant également les autres espèces ainsi que les exportations = extrapolation à partir de la production de C3 de chaque espèce et des exportations tous débouchés confondus</t>
        </is>
      </c>
      <c r="J81" s="150" t="inlineStr">
        <is>
          <t>Volume</t>
        </is>
      </c>
      <c r="K81" s="150" t="inlineStr">
        <is>
          <t>Valorisation des CGA par les autres IAA</t>
        </is>
      </c>
      <c r="L81" s="150" t="inlineStr">
        <is>
          <t>Coproduits - SIFCO</t>
        </is>
      </c>
      <c r="M81" s="150" t="inlineStr">
        <is>
          <t>Très faible</t>
        </is>
      </c>
      <c r="N81" s="150" t="n">
        <v>0</v>
      </c>
      <c r="O81" s="150" t="n">
        <v>0.1</v>
      </c>
    </row>
    <row r="82" ht="15" customHeight="1">
      <c r="A82" s="150" t="inlineStr">
        <is>
          <t>Import</t>
        </is>
      </c>
      <c r="B82" s="150" t="inlineStr">
        <is>
          <t>Equins</t>
        </is>
      </c>
      <c r="C82" s="150" t="inlineStr">
        <is>
          <t>Viande chevaline</t>
        </is>
      </c>
      <c r="D82" s="150" t="inlineStr">
        <is>
          <t>France</t>
        </is>
      </c>
      <c r="E82" s="150" t="inlineStr">
        <is>
          <t>2023</t>
        </is>
      </c>
      <c r="F82" s="150" t="inlineStr">
        <is>
          <t>kt</t>
        </is>
      </c>
      <c r="G82" s="150" t="inlineStr">
        <is>
          <t>Importations d'équins = 0 kt (Agreste - Statistique Agricole Annuelle - SSP)</t>
        </is>
      </c>
      <c r="H82" s="150" t="inlineStr">
        <is>
          <t>Agreste - Statistique Agricole Annuelle - SSP</t>
        </is>
      </c>
      <c r="I82" s="150" t="inlineStr"/>
      <c r="J82" s="150" t="inlineStr">
        <is>
          <t>Volume</t>
        </is>
      </c>
      <c r="K82" s="150" t="inlineStr">
        <is>
          <t>Importations d'équins</t>
        </is>
      </c>
      <c r="L82" s="150" t="inlineStr">
        <is>
          <t>Echanges - AGRESTE</t>
        </is>
      </c>
      <c r="M82" s="150" t="inlineStr">
        <is>
          <t>Très élevée</t>
        </is>
      </c>
      <c r="N82" s="150" t="n">
        <v>0.45</v>
      </c>
      <c r="O82" s="150" t="n">
        <v>0.1</v>
      </c>
    </row>
    <row r="83" ht="15" customHeight="1">
      <c r="A83" s="150" t="inlineStr">
        <is>
          <t>Import</t>
        </is>
      </c>
      <c r="B83" s="150" t="inlineStr">
        <is>
          <t>Viande, fraîche</t>
        </is>
      </c>
      <c r="C83" s="150" t="inlineStr">
        <is>
          <t>Viande chevaline</t>
        </is>
      </c>
      <c r="D83" s="150" t="inlineStr">
        <is>
          <t>France</t>
        </is>
      </c>
      <c r="E83" s="150" t="inlineStr">
        <is>
          <t>2023</t>
        </is>
      </c>
      <c r="F83" s="150" t="inlineStr">
        <is>
          <t>kt</t>
        </is>
      </c>
      <c r="G83" s="150" t="inlineStr">
        <is>
          <t>Importations de viande fraîche = 7 kt (Douanes - Eurostat)</t>
        </is>
      </c>
      <c r="H83" s="150" t="inlineStr">
        <is>
          <t>Douanes - Eurostat</t>
        </is>
      </c>
      <c r="I83" s="150" t="inlineStr">
        <is>
          <t>Les importations de viande congelées manquantes afin de garantir des approvisionnements égaux aux usages pour la viande congelée ont été retranchées</t>
        </is>
      </c>
      <c r="J83" s="150" t="inlineStr">
        <is>
          <t>Volume</t>
        </is>
      </c>
      <c r="K83" s="150" t="inlineStr">
        <is>
          <t>Importations de viande fraîche</t>
        </is>
      </c>
      <c r="L83" s="150" t="inlineStr">
        <is>
          <t>Echanges - EUROSTAT</t>
        </is>
      </c>
      <c r="M83" s="150" t="inlineStr">
        <is>
          <t>Moyenne</t>
        </is>
      </c>
      <c r="N83" s="150" t="n">
        <v>6.67</v>
      </c>
      <c r="O83" s="150" t="n">
        <v>0.1</v>
      </c>
    </row>
    <row r="84" ht="15" customHeight="1">
      <c r="A84" s="150" t="inlineStr">
        <is>
          <t>Import</t>
        </is>
      </c>
      <c r="B84" s="150" t="inlineStr">
        <is>
          <t>Viande, congelée</t>
        </is>
      </c>
      <c r="C84" s="150" t="inlineStr">
        <is>
          <t>Viande chevaline</t>
        </is>
      </c>
      <c r="D84" s="150" t="inlineStr">
        <is>
          <t>France</t>
        </is>
      </c>
      <c r="E84" s="150" t="inlineStr">
        <is>
          <t>2023</t>
        </is>
      </c>
      <c r="F84" s="150" t="inlineStr">
        <is>
          <t>kt</t>
        </is>
      </c>
      <c r="G84" s="150" t="inlineStr">
        <is>
          <t>Importations de viande congelée = 0 kt (Douanes - Eurostat)</t>
        </is>
      </c>
      <c r="H84" s="150" t="inlineStr">
        <is>
          <t>Douanes - Eurostat</t>
        </is>
      </c>
      <c r="I84" s="150" t="inlineStr">
        <is>
          <t>Les importations de viande congelées manquantes afin de garantir des approvisionnements égaux aux usages pour la viande congelée ont été ajoutées</t>
        </is>
      </c>
      <c r="J84" s="150" t="inlineStr">
        <is>
          <t>Volume</t>
        </is>
      </c>
      <c r="K84" s="150" t="inlineStr">
        <is>
          <t>Importations de viande congelée</t>
        </is>
      </c>
      <c r="L84" s="150" t="inlineStr">
        <is>
          <t>Echanges - EUROSTAT</t>
        </is>
      </c>
      <c r="M84" s="150" t="inlineStr">
        <is>
          <t>Moyenne</t>
        </is>
      </c>
      <c r="N84" s="150" t="n">
        <v>0.36</v>
      </c>
      <c r="O84" s="150" t="n">
        <v>0.1</v>
      </c>
    </row>
    <row r="85" ht="15" customHeight="1">
      <c r="A85" s="150" t="inlineStr">
        <is>
          <t>Import</t>
        </is>
      </c>
      <c r="B85" s="150" t="inlineStr">
        <is>
          <t>Abats</t>
        </is>
      </c>
      <c r="C85" s="150" t="inlineStr">
        <is>
          <t>Viande chevaline</t>
        </is>
      </c>
      <c r="D85" s="150" t="inlineStr">
        <is>
          <t>France</t>
        </is>
      </c>
      <c r="E85" s="150" t="inlineStr">
        <is>
          <t>2023</t>
        </is>
      </c>
      <c r="F85" s="150" t="inlineStr">
        <is>
          <t>kt</t>
        </is>
      </c>
      <c r="G85" s="150" t="inlineStr">
        <is>
          <t>Importations d'abats = 0 kt (Douanes - Eurostat)</t>
        </is>
      </c>
      <c r="H85" s="150" t="inlineStr">
        <is>
          <t>Douanes - Eurostat</t>
        </is>
      </c>
      <c r="I85" s="150" t="inlineStr">
        <is>
          <t>Statistique comprenant également les ovins et caprins = extrapolation à partir de la production d'abats de chaque espèce</t>
        </is>
      </c>
      <c r="J85" s="150" t="inlineStr">
        <is>
          <t>Volume</t>
        </is>
      </c>
      <c r="K85" s="150" t="inlineStr">
        <is>
          <t>Importations d'abats</t>
        </is>
      </c>
      <c r="L85" s="150" t="inlineStr">
        <is>
          <t>Echanges - EUROSTAT</t>
        </is>
      </c>
      <c r="M85" s="150" t="inlineStr">
        <is>
          <t>Elevée</t>
        </is>
      </c>
      <c r="N85" s="150" t="n">
        <v>0.15</v>
      </c>
      <c r="O85" s="150" t="n">
        <v>0.1</v>
      </c>
    </row>
  </sheetData>
  <pageMargins left="0.75" right="0.75" top="1" bottom="1" header="0.5" footer="0.5"/>
</worksheet>
</file>

<file path=xl/worksheets/sheet7.xml><?xml version="1.0" encoding="utf-8"?>
<worksheet xmlns="http://schemas.openxmlformats.org/spreadsheetml/2006/main">
  <sheetPr>
    <tabColor rgb="FFFFC000"/>
    <outlinePr summaryBelow="1" summaryRight="1"/>
    <pageSetUpPr/>
  </sheetPr>
  <dimension ref="A1:M38"/>
  <sheetViews>
    <sheetView workbookViewId="0">
      <selection activeCell="C11" sqref="C11:C14"/>
    </sheetView>
  </sheetViews>
  <sheetFormatPr baseColWidth="10" defaultRowHeight="14.4"/>
  <sheetData>
    <row r="1">
      <c r="A1" s="38" t="inlineStr">
        <is>
          <t>Conjoncture animale 1</t>
        </is>
      </c>
      <c r="B1" s="38" t="inlineStr">
        <is>
          <t>Conjoncture animale 2</t>
        </is>
      </c>
      <c r="C1" s="38" t="inlineStr">
        <is>
          <t>Conjoncture animale 3</t>
        </is>
      </c>
      <c r="D1" s="38" t="inlineStr">
        <is>
          <t>Conjoncture animale 4</t>
        </is>
      </c>
      <c r="E1" s="38" t="inlineStr">
        <is>
          <t>Conjoncture animale 5</t>
        </is>
      </c>
      <c r="F1" s="38" t="inlineStr">
        <is>
          <t>Conjoncture animale 6</t>
        </is>
      </c>
      <c r="G1" s="38" t="inlineStr">
        <is>
          <t>2015</t>
        </is>
      </c>
      <c r="H1" s="38" t="inlineStr">
        <is>
          <t>2019</t>
        </is>
      </c>
      <c r="I1" s="38" t="inlineStr">
        <is>
          <t>2023</t>
        </is>
      </c>
      <c r="K1" t="inlineStr">
        <is>
          <t>Dimension</t>
        </is>
      </c>
      <c r="L1" t="inlineStr">
        <is>
          <t>Niveau</t>
        </is>
      </c>
      <c r="M1" t="inlineStr">
        <is>
          <t>Filtre</t>
        </is>
      </c>
    </row>
    <row r="2">
      <c r="A2" s="39" t="inlineStr">
        <is>
          <t>Mammifères de type bovin</t>
        </is>
      </c>
      <c r="B2" s="39" t="n"/>
      <c r="C2" s="39" t="n"/>
      <c r="D2" s="39" t="n"/>
      <c r="E2" s="39" t="n"/>
      <c r="F2" s="39" t="n"/>
      <c r="G2" s="39" t="n">
        <v>1454751</v>
      </c>
      <c r="H2" s="39" t="n">
        <v>1429441</v>
      </c>
      <c r="I2" s="39" t="n">
        <v>1300751</v>
      </c>
      <c r="K2" t="inlineStr">
        <is>
          <t>Géographie</t>
        </is>
      </c>
      <c r="L2" t="inlineStr">
        <is>
          <t>France entière</t>
        </is>
      </c>
      <c r="M2" t="inlineStr">
        <is>
          <t>FR - France entière</t>
        </is>
      </c>
    </row>
    <row r="3">
      <c r="A3" s="39" t="inlineStr">
        <is>
          <t>Mammifères de type bovin</t>
        </is>
      </c>
      <c r="B3" s="39" t="inlineStr">
        <is>
          <t>Bovins</t>
        </is>
      </c>
      <c r="C3" s="39" t="n"/>
      <c r="D3" s="39" t="n"/>
      <c r="E3" s="39" t="n"/>
      <c r="F3" s="39" t="n"/>
      <c r="G3" s="39" t="n">
        <v>1454665</v>
      </c>
      <c r="H3" s="39" t="n">
        <v>1429404</v>
      </c>
      <c r="I3" s="39" t="n">
        <v>1300715</v>
      </c>
      <c r="K3" t="inlineStr">
        <is>
          <t>Groupe d'indicateurs</t>
        </is>
      </c>
      <c r="L3" t="inlineStr">
        <is>
          <t>Groupe d'indicateurs</t>
        </is>
      </c>
      <c r="M3" t="inlineStr">
        <is>
          <t>Abattages CVJA (volume)</t>
        </is>
      </c>
    </row>
    <row r="4">
      <c r="A4" s="39" t="inlineStr">
        <is>
          <t>Mammifères de type bovin</t>
        </is>
      </c>
      <c r="B4" s="39" t="inlineStr">
        <is>
          <t>Bovins</t>
        </is>
      </c>
      <c r="C4" s="39" t="inlineStr">
        <is>
          <t>Veaux et broutards [bovins de moins de 8 mois]</t>
        </is>
      </c>
      <c r="D4" s="39" t="n"/>
      <c r="E4" s="39" t="n"/>
      <c r="F4" s="39" t="n"/>
      <c r="G4" s="39" t="n">
        <v>179162</v>
      </c>
      <c r="H4" s="39" t="n">
        <v>181079</v>
      </c>
      <c r="I4" s="69" t="n">
        <v>149371</v>
      </c>
    </row>
    <row r="5">
      <c r="A5" s="39" t="inlineStr">
        <is>
          <t>Mammifères de type bovin</t>
        </is>
      </c>
      <c r="B5" s="39" t="inlineStr">
        <is>
          <t>Bovins</t>
        </is>
      </c>
      <c r="C5" s="39" t="inlineStr">
        <is>
          <t>Veaux et broutards [bovins de moins de 8 mois]</t>
        </is>
      </c>
      <c r="D5" s="39" t="inlineStr">
        <is>
          <t>Veaux de boucherie</t>
        </is>
      </c>
      <c r="E5" s="39" t="n"/>
      <c r="F5" s="39" t="n"/>
      <c r="G5" s="39" t="n">
        <v>179162</v>
      </c>
      <c r="H5" s="39" t="n">
        <v>181079</v>
      </c>
      <c r="I5" s="39" t="n">
        <v>149371</v>
      </c>
      <c r="K5" t="inlineStr">
        <is>
          <t>Source</t>
        </is>
      </c>
      <c r="L5" t="inlineStr">
        <is>
          <t>Agreste - Base de données nationale de l'identification française (BDNI)</t>
        </is>
      </c>
    </row>
    <row r="6">
      <c r="A6" s="39" t="inlineStr">
        <is>
          <t>Mammifères de type bovin</t>
        </is>
      </c>
      <c r="B6" s="39" t="inlineStr">
        <is>
          <t>Bovins</t>
        </is>
      </c>
      <c r="C6" s="39" t="inlineStr">
        <is>
          <t>Veaux et broutards [bovins de moins de 8 mois]</t>
        </is>
      </c>
      <c r="D6" s="39" t="inlineStr">
        <is>
          <t>Broutards légers</t>
        </is>
      </c>
      <c r="E6" s="39" t="n"/>
      <c r="F6" s="39" t="n"/>
      <c r="G6" s="39" t="n"/>
      <c r="H6" s="39" t="n"/>
      <c r="I6" s="39" t="n"/>
      <c r="K6" t="inlineStr">
        <is>
          <t>Notes</t>
        </is>
      </c>
      <c r="L6" t="inlineStr">
        <is>
          <t>- Unités utilisées : « Nombre d'animaux abattus en têtes »,  « Indicateurs de Volume en téc » et  « Poids moyen en kg carcasse/tête »</t>
        </is>
      </c>
    </row>
    <row r="7">
      <c r="A7" s="39" t="inlineStr">
        <is>
          <t>Mammifères de type bovin</t>
        </is>
      </c>
      <c r="B7" s="39" t="inlineStr">
        <is>
          <t>Bovins</t>
        </is>
      </c>
      <c r="C7" s="39" t="inlineStr">
        <is>
          <t>Gros bovins [bovins de plus de 8 mois]</t>
        </is>
      </c>
      <c r="D7" s="39" t="n"/>
      <c r="E7" s="39" t="n"/>
      <c r="F7" s="39" t="n"/>
      <c r="G7" s="39" t="n">
        <v>1275503</v>
      </c>
      <c r="H7" s="39" t="n">
        <v>1248325</v>
      </c>
      <c r="I7" s="69" t="n">
        <v>1151344</v>
      </c>
    </row>
    <row r="8">
      <c r="A8" s="39" t="inlineStr">
        <is>
          <t>Mammifères de type bovin</t>
        </is>
      </c>
      <c r="B8" s="39" t="inlineStr">
        <is>
          <t>Bovins</t>
        </is>
      </c>
      <c r="C8" s="39" t="inlineStr">
        <is>
          <t>Gros bovins [bovins de plus de 8 mois]</t>
        </is>
      </c>
      <c r="D8" s="39" t="inlineStr">
        <is>
          <t>Génisses</t>
        </is>
      </c>
      <c r="E8" s="39" t="n"/>
      <c r="F8" s="39" t="n"/>
      <c r="G8" s="39" t="n">
        <v>208616</v>
      </c>
      <c r="H8" s="39" t="n">
        <v>219785</v>
      </c>
      <c r="I8" s="39" t="n">
        <v>216047</v>
      </c>
    </row>
    <row r="9">
      <c r="A9" s="39" t="inlineStr">
        <is>
          <t>Mammifères de type bovin</t>
        </is>
      </c>
      <c r="B9" s="39" t="inlineStr">
        <is>
          <t>Bovins</t>
        </is>
      </c>
      <c r="C9" s="39" t="inlineStr">
        <is>
          <t>Gros bovins [bovins de plus de 8 mois]</t>
        </is>
      </c>
      <c r="D9" s="39" t="inlineStr">
        <is>
          <t>Génisses</t>
        </is>
      </c>
      <c r="E9" s="39" t="inlineStr">
        <is>
          <t>Jeunes bovins femelles de 8 à 12 mois</t>
        </is>
      </c>
      <c r="F9" s="39" t="n"/>
      <c r="G9" s="39" t="n">
        <v>6634</v>
      </c>
      <c r="H9" s="39" t="n">
        <v>5922</v>
      </c>
      <c r="I9" s="39" t="n">
        <v>5176</v>
      </c>
    </row>
    <row r="10">
      <c r="A10" s="39" t="inlineStr">
        <is>
          <t>Mammifères de type bovin</t>
        </is>
      </c>
      <c r="B10" s="39" t="inlineStr">
        <is>
          <t>Bovins</t>
        </is>
      </c>
      <c r="C10" s="39" t="inlineStr">
        <is>
          <t>Gros bovins [bovins de plus de 8 mois]</t>
        </is>
      </c>
      <c r="D10" s="39" t="inlineStr">
        <is>
          <t>Génisses</t>
        </is>
      </c>
      <c r="E10" s="39" t="inlineStr">
        <is>
          <t>Génisses de plus d'un an</t>
        </is>
      </c>
      <c r="F10" s="39" t="n"/>
      <c r="G10" s="39" t="n">
        <v>201982</v>
      </c>
      <c r="H10" s="39" t="n">
        <v>213863</v>
      </c>
      <c r="I10" s="39" t="n">
        <v>210871</v>
      </c>
    </row>
    <row r="11">
      <c r="A11" s="39" t="inlineStr">
        <is>
          <t>Mammifères de type bovin</t>
        </is>
      </c>
      <c r="B11" s="39" t="inlineStr">
        <is>
          <t>Bovins</t>
        </is>
      </c>
      <c r="C11" s="39" t="inlineStr">
        <is>
          <t>Gros bovins [bovins de plus de 8 mois]</t>
        </is>
      </c>
      <c r="D11" s="39" t="inlineStr">
        <is>
          <t>Vaches</t>
        </is>
      </c>
      <c r="E11" s="39" t="n"/>
      <c r="F11" s="39" t="n"/>
      <c r="G11" s="39" t="n">
        <v>577221</v>
      </c>
      <c r="H11" s="39" t="n">
        <v>597876</v>
      </c>
      <c r="I11" s="39" t="n">
        <v>532982</v>
      </c>
    </row>
    <row r="12">
      <c r="A12" s="39" t="inlineStr">
        <is>
          <t>Mammifères de type bovin</t>
        </is>
      </c>
      <c r="B12" s="39" t="inlineStr">
        <is>
          <t>Bovins</t>
        </is>
      </c>
      <c r="C12" s="39" t="inlineStr">
        <is>
          <t>Gros bovins [bovins de plus de 8 mois]</t>
        </is>
      </c>
      <c r="D12" s="39" t="inlineStr">
        <is>
          <t>Vaches</t>
        </is>
      </c>
      <c r="E12" s="39" t="inlineStr">
        <is>
          <t>Vaches laitières</t>
        </is>
      </c>
      <c r="F12" s="39" t="n"/>
      <c r="G12" s="39" t="n">
        <v>288809</v>
      </c>
      <c r="H12" s="39" t="n">
        <v>279771</v>
      </c>
      <c r="I12" s="39" t="n">
        <v>243655</v>
      </c>
    </row>
    <row r="13">
      <c r="A13" s="39" t="inlineStr">
        <is>
          <t>Mammifères de type bovin</t>
        </is>
      </c>
      <c r="B13" s="39" t="inlineStr">
        <is>
          <t>Bovins</t>
        </is>
      </c>
      <c r="C13" s="39" t="inlineStr">
        <is>
          <t>Gros bovins [bovins de plus de 8 mois]</t>
        </is>
      </c>
      <c r="D13" s="39" t="inlineStr">
        <is>
          <t>Vaches</t>
        </is>
      </c>
      <c r="E13" s="39" t="inlineStr">
        <is>
          <t>Vaches allaitantes</t>
        </is>
      </c>
      <c r="F13" s="39" t="n"/>
      <c r="G13" s="39" t="n">
        <v>288412</v>
      </c>
      <c r="H13" s="39" t="n">
        <v>318105</v>
      </c>
      <c r="I13" s="39" t="n">
        <v>289327</v>
      </c>
    </row>
    <row r="14">
      <c r="A14" s="39" t="inlineStr">
        <is>
          <t>Mammifères de type bovin</t>
        </is>
      </c>
      <c r="B14" s="39" t="inlineStr">
        <is>
          <t>Bovins</t>
        </is>
      </c>
      <c r="C14" s="39" t="inlineStr">
        <is>
          <t>Gros bovins [bovins de plus de 8 mois]</t>
        </is>
      </c>
      <c r="D14" s="39" t="inlineStr">
        <is>
          <t>Gros bovins mâles</t>
        </is>
      </c>
      <c r="E14" s="39" t="n"/>
      <c r="F14" s="39" t="n"/>
      <c r="G14" s="39" t="n">
        <v>489666</v>
      </c>
      <c r="H14" s="39" t="n">
        <v>430664</v>
      </c>
      <c r="I14" s="39" t="n">
        <v>402315</v>
      </c>
    </row>
    <row r="15">
      <c r="A15" s="39" t="inlineStr">
        <is>
          <t>Mammifères de type bovin</t>
        </is>
      </c>
      <c r="B15" s="39" t="inlineStr">
        <is>
          <t>Bovins</t>
        </is>
      </c>
      <c r="C15" s="39" t="inlineStr">
        <is>
          <t>Gros bovins [bovins de plus de 8 mois]</t>
        </is>
      </c>
      <c r="D15" s="39" t="inlineStr">
        <is>
          <t>Gros bovins mâles</t>
        </is>
      </c>
      <c r="E15" s="39" t="inlineStr">
        <is>
          <t>Taurillons [mâles de 8 à 24 mois]</t>
        </is>
      </c>
      <c r="F15" s="39" t="n"/>
      <c r="G15" s="39" t="n">
        <v>385758</v>
      </c>
      <c r="H15" s="39" t="n">
        <v>342928</v>
      </c>
      <c r="I15" s="39" t="n">
        <v>323305</v>
      </c>
    </row>
    <row r="16">
      <c r="A16" s="39" t="inlineStr">
        <is>
          <t>Mammifères de type bovin</t>
        </is>
      </c>
      <c r="B16" s="39" t="inlineStr">
        <is>
          <t>Bovins</t>
        </is>
      </c>
      <c r="C16" s="39" t="inlineStr">
        <is>
          <t>Gros bovins [bovins de plus de 8 mois]</t>
        </is>
      </c>
      <c r="D16" s="39" t="inlineStr">
        <is>
          <t>Gros bovins mâles</t>
        </is>
      </c>
      <c r="E16" s="39" t="inlineStr">
        <is>
          <t>Taurillons [mâles de 8 à 24 mois]</t>
        </is>
      </c>
      <c r="F16" s="39" t="inlineStr">
        <is>
          <t>Jeunes bovins mâles de 8 à 12 mois</t>
        </is>
      </c>
      <c r="G16" s="39" t="n">
        <v>15364</v>
      </c>
      <c r="H16" s="39" t="n">
        <v>12615</v>
      </c>
      <c r="I16" s="39" t="n">
        <v>10162</v>
      </c>
    </row>
    <row r="17">
      <c r="A17" s="39" t="inlineStr">
        <is>
          <t>Mammifères de type bovin</t>
        </is>
      </c>
      <c r="B17" s="39" t="inlineStr">
        <is>
          <t>Bovins</t>
        </is>
      </c>
      <c r="C17" s="39" t="inlineStr">
        <is>
          <t>Gros bovins [bovins de plus de 8 mois]</t>
        </is>
      </c>
      <c r="D17" s="39" t="inlineStr">
        <is>
          <t>Gros bovins mâles</t>
        </is>
      </c>
      <c r="E17" s="39" t="inlineStr">
        <is>
          <t>Taurillons [mâles de 8 à 24 mois]</t>
        </is>
      </c>
      <c r="F17" s="39" t="inlineStr">
        <is>
          <t>Bovins mâles de 12 à 24 mois</t>
        </is>
      </c>
      <c r="G17" s="39" t="n">
        <v>370394</v>
      </c>
      <c r="H17" s="39" t="n">
        <v>330313</v>
      </c>
      <c r="I17" s="39" t="n">
        <v>313143</v>
      </c>
    </row>
    <row r="18">
      <c r="A18" s="39" t="inlineStr">
        <is>
          <t>Mammifères de type bovin</t>
        </is>
      </c>
      <c r="B18" s="39" t="inlineStr">
        <is>
          <t>Bovins</t>
        </is>
      </c>
      <c r="C18" s="39" t="inlineStr">
        <is>
          <t>Gros bovins [bovins de plus de 8 mois]</t>
        </is>
      </c>
      <c r="D18" s="39" t="inlineStr">
        <is>
          <t>Gros bovins mâles</t>
        </is>
      </c>
      <c r="E18" s="39" t="inlineStr">
        <is>
          <t>Bovins mâles de plus de  24 mois</t>
        </is>
      </c>
      <c r="F18" s="39" t="n"/>
      <c r="G18" s="39" t="n">
        <v>103908</v>
      </c>
      <c r="H18" s="39" t="n">
        <v>87736</v>
      </c>
      <c r="I18" s="39" t="n">
        <v>79010</v>
      </c>
    </row>
    <row r="19">
      <c r="A19" s="39" t="inlineStr">
        <is>
          <t>Mammifères de type bovin</t>
        </is>
      </c>
      <c r="B19" s="39" t="inlineStr">
        <is>
          <t>Bovins</t>
        </is>
      </c>
      <c r="C19" s="39" t="inlineStr">
        <is>
          <t>Gros bovins [bovins de plus de 8 mois]</t>
        </is>
      </c>
      <c r="D19" s="39" t="inlineStr">
        <is>
          <t>Gros bovins mâles</t>
        </is>
      </c>
      <c r="E19" s="39" t="inlineStr">
        <is>
          <t>Bovins mâles de plus de  24 mois</t>
        </is>
      </c>
      <c r="F19" s="39" t="inlineStr">
        <is>
          <t>Bœufs</t>
        </is>
      </c>
      <c r="G19" s="39" t="n">
        <v>71262</v>
      </c>
      <c r="H19" s="39" t="n">
        <v>55951</v>
      </c>
      <c r="I19" s="39" t="n">
        <v>46118</v>
      </c>
    </row>
    <row r="20">
      <c r="A20" s="39" t="inlineStr">
        <is>
          <t>Mammifères de type bovin</t>
        </is>
      </c>
      <c r="B20" s="39" t="inlineStr">
        <is>
          <t>Bovins</t>
        </is>
      </c>
      <c r="C20" s="39" t="inlineStr">
        <is>
          <t>Gros bovins [bovins de plus de 8 mois]</t>
        </is>
      </c>
      <c r="D20" s="39" t="inlineStr">
        <is>
          <t>Gros bovins mâles</t>
        </is>
      </c>
      <c r="E20" s="39" t="inlineStr">
        <is>
          <t>Bovins mâles de plus de  24 mois</t>
        </is>
      </c>
      <c r="F20" s="39" t="inlineStr">
        <is>
          <t>Taureaux</t>
        </is>
      </c>
      <c r="G20" s="39" t="n">
        <v>32646</v>
      </c>
      <c r="H20" s="39" t="n">
        <v>31785</v>
      </c>
      <c r="I20" s="39" t="n">
        <v>32892</v>
      </c>
    </row>
    <row r="21">
      <c r="A21" s="39" t="inlineStr">
        <is>
          <t>Mammifères de type bovin</t>
        </is>
      </c>
      <c r="B21" s="39" t="inlineStr">
        <is>
          <t>Bovins</t>
        </is>
      </c>
      <c r="C21" s="39" t="inlineStr">
        <is>
          <t>Autres bovins de catégories indéterminées</t>
        </is>
      </c>
      <c r="D21" s="39" t="n"/>
      <c r="E21" s="39" t="n"/>
      <c r="F21" s="39" t="n"/>
      <c r="G21" s="39" t="n"/>
      <c r="H21" s="39" t="n"/>
      <c r="I21" s="39" t="n"/>
    </row>
    <row r="22">
      <c r="A22" s="39" t="inlineStr">
        <is>
          <t>Mammifères de type bovin</t>
        </is>
      </c>
      <c r="B22" s="39" t="inlineStr">
        <is>
          <t>Autres mammifères de type bovin, n.c.a. niv. 1</t>
        </is>
      </c>
      <c r="C22" s="39" t="n"/>
      <c r="D22" s="39" t="n"/>
      <c r="E22" s="39" t="n"/>
      <c r="F22" s="39" t="n"/>
      <c r="G22" s="39" t="n">
        <v>86</v>
      </c>
      <c r="H22" s="39" t="n">
        <v>37</v>
      </c>
      <c r="I22" s="39" t="n">
        <v>36</v>
      </c>
    </row>
    <row r="23">
      <c r="A23" s="39" t="inlineStr">
        <is>
          <t>Mammifères de type bovin</t>
        </is>
      </c>
      <c r="B23" s="39" t="inlineStr">
        <is>
          <t>Autres mammifères de type bovin, n.c.a. niv. 1</t>
        </is>
      </c>
      <c r="C23" s="39" t="inlineStr">
        <is>
          <t>Bisons, buffles</t>
        </is>
      </c>
      <c r="D23" s="39" t="n"/>
      <c r="E23" s="39" t="n"/>
      <c r="F23" s="39" t="n"/>
      <c r="G23" s="39" t="n">
        <v>86</v>
      </c>
      <c r="H23" s="39" t="n">
        <v>37</v>
      </c>
      <c r="I23" s="39" t="n">
        <v>36</v>
      </c>
    </row>
    <row r="24">
      <c r="A24" s="39" t="inlineStr">
        <is>
          <t>Mammifères de type porcin</t>
        </is>
      </c>
      <c r="B24" s="39" t="n"/>
      <c r="C24" s="39" t="n"/>
      <c r="D24" s="39" t="n"/>
      <c r="E24" s="39" t="n"/>
      <c r="F24" s="39" t="n"/>
      <c r="G24" s="39" t="n">
        <v>2182955</v>
      </c>
      <c r="H24" s="39" t="n">
        <v>2201965</v>
      </c>
      <c r="I24" s="39" t="n">
        <v>2064919</v>
      </c>
    </row>
    <row r="25">
      <c r="A25" s="39" t="inlineStr">
        <is>
          <t>Mammifères de type porcin</t>
        </is>
      </c>
      <c r="B25" s="39" t="inlineStr">
        <is>
          <t>Porcins</t>
        </is>
      </c>
      <c r="C25" s="39" t="n"/>
      <c r="D25" s="39" t="n"/>
      <c r="E25" s="39" t="n"/>
      <c r="F25" s="39" t="n"/>
      <c r="G25" s="39" t="n">
        <v>2182934</v>
      </c>
      <c r="H25" s="39" t="n">
        <v>2201944</v>
      </c>
      <c r="I25" s="39" t="n">
        <v>2064913</v>
      </c>
    </row>
    <row r="26">
      <c r="A26" s="39" t="inlineStr">
        <is>
          <t>Mammifères de type porcin</t>
        </is>
      </c>
      <c r="B26" s="39" t="inlineStr">
        <is>
          <t>Porcins</t>
        </is>
      </c>
      <c r="C26" s="39" t="inlineStr">
        <is>
          <t>Porcelets</t>
        </is>
      </c>
      <c r="D26" s="39" t="n"/>
      <c r="E26" s="39" t="n"/>
      <c r="F26" s="39" t="n"/>
      <c r="G26" s="39" t="n">
        <v>4142</v>
      </c>
      <c r="H26" s="39" t="n">
        <v>4383</v>
      </c>
      <c r="I26" s="39" t="n">
        <v>3863</v>
      </c>
    </row>
    <row r="27">
      <c r="A27" s="39" t="inlineStr">
        <is>
          <t>Mammifères de type porcin</t>
        </is>
      </c>
      <c r="B27" s="39" t="inlineStr">
        <is>
          <t>Porcins</t>
        </is>
      </c>
      <c r="C27" s="39" t="inlineStr">
        <is>
          <t>Porcs charcutiers</t>
        </is>
      </c>
      <c r="D27" s="39" t="n"/>
      <c r="E27" s="39" t="n"/>
      <c r="F27" s="39" t="n"/>
      <c r="G27" s="39" t="n">
        <v>2118065</v>
      </c>
      <c r="H27" s="39" t="n">
        <v>2139989</v>
      </c>
      <c r="I27" s="39" t="n">
        <v>2008270</v>
      </c>
    </row>
    <row r="28">
      <c r="A28" s="39" t="inlineStr">
        <is>
          <t>Mammifères de type porcin</t>
        </is>
      </c>
      <c r="B28" s="39" t="inlineStr">
        <is>
          <t>Porcins</t>
        </is>
      </c>
      <c r="C28" s="39" t="inlineStr">
        <is>
          <t>Coches et verrats</t>
        </is>
      </c>
      <c r="D28" s="39" t="n"/>
      <c r="E28" s="39" t="n"/>
      <c r="F28" s="39" t="n"/>
      <c r="G28" s="39" t="n">
        <v>60727</v>
      </c>
      <c r="H28" s="39" t="n">
        <v>57572</v>
      </c>
      <c r="I28" s="39" t="n">
        <v>52780</v>
      </c>
    </row>
    <row r="29">
      <c r="A29" s="39" t="inlineStr">
        <is>
          <t>Mammifères de type porcin</t>
        </is>
      </c>
      <c r="B29" s="39" t="inlineStr">
        <is>
          <t>Autres mammifères de type porcin, n.c.a. niv. 1</t>
        </is>
      </c>
      <c r="C29" s="39" t="n"/>
      <c r="D29" s="39" t="n"/>
      <c r="E29" s="39" t="n"/>
      <c r="F29" s="39" t="n"/>
      <c r="G29" s="39" t="n">
        <v>21</v>
      </c>
      <c r="H29" s="39" t="n">
        <v>21</v>
      </c>
      <c r="I29" s="39" t="n">
        <v>6</v>
      </c>
    </row>
    <row r="30">
      <c r="A30" s="39" t="inlineStr">
        <is>
          <t>Mammifères de type porcin</t>
        </is>
      </c>
      <c r="B30" s="39" t="inlineStr">
        <is>
          <t>Autres mammifères de type porcin, n.c.a. niv. 1</t>
        </is>
      </c>
      <c r="C30" s="39" t="inlineStr">
        <is>
          <t>Sangliers</t>
        </is>
      </c>
      <c r="D30" s="39" t="n"/>
      <c r="E30" s="39" t="n"/>
      <c r="F30" s="39" t="n"/>
      <c r="G30" s="39" t="n">
        <v>21</v>
      </c>
      <c r="H30" s="39" t="n">
        <v>21</v>
      </c>
      <c r="I30" s="39" t="n">
        <v>6</v>
      </c>
    </row>
    <row r="31">
      <c r="A31" s="39" t="inlineStr">
        <is>
          <t>Ovins</t>
        </is>
      </c>
      <c r="B31" s="39" t="n"/>
      <c r="C31" s="39" t="n"/>
      <c r="D31" s="39" t="n"/>
      <c r="E31" s="39" t="n"/>
      <c r="F31" s="39" t="n"/>
      <c r="G31" s="39" t="n">
        <v>80452</v>
      </c>
      <c r="H31" s="39" t="n">
        <v>80835</v>
      </c>
      <c r="I31" s="39" t="n">
        <v>72935</v>
      </c>
    </row>
    <row r="32">
      <c r="A32" s="39" t="inlineStr">
        <is>
          <t>Ovins</t>
        </is>
      </c>
      <c r="B32" s="39" t="inlineStr">
        <is>
          <t>Agneaux</t>
        </is>
      </c>
      <c r="C32" s="39" t="n"/>
      <c r="D32" s="39" t="n"/>
      <c r="E32" s="39" t="n"/>
      <c r="F32" s="39" t="n"/>
      <c r="G32" s="39" t="n">
        <v>65908</v>
      </c>
      <c r="H32" s="39" t="n">
        <v>66250</v>
      </c>
      <c r="I32" s="39" t="n">
        <v>59264</v>
      </c>
    </row>
    <row r="33">
      <c r="A33" s="39" t="inlineStr">
        <is>
          <t>Ovins</t>
        </is>
      </c>
      <c r="B33" s="39" t="inlineStr">
        <is>
          <t>Ovins de réforme</t>
        </is>
      </c>
      <c r="C33" s="39" t="n"/>
      <c r="D33" s="39" t="n"/>
      <c r="E33" s="39" t="n"/>
      <c r="F33" s="39" t="n"/>
      <c r="G33" s="39" t="n">
        <v>14544</v>
      </c>
      <c r="H33" s="39" t="n">
        <v>14585</v>
      </c>
      <c r="I33" s="39" t="n">
        <v>13671</v>
      </c>
    </row>
    <row r="34">
      <c r="A34" s="39" t="inlineStr">
        <is>
          <t>Caprins</t>
        </is>
      </c>
      <c r="B34" s="39" t="n"/>
      <c r="C34" s="39" t="n"/>
      <c r="D34" s="39" t="n"/>
      <c r="E34" s="39" t="n"/>
      <c r="F34" s="39" t="n"/>
      <c r="G34" s="39" t="n">
        <v>6236</v>
      </c>
      <c r="H34" s="39" t="n">
        <v>6347</v>
      </c>
      <c r="I34" s="39" t="n">
        <v>5861</v>
      </c>
    </row>
    <row r="35">
      <c r="A35" s="39" t="inlineStr">
        <is>
          <t>Caprins</t>
        </is>
      </c>
      <c r="B35" s="39" t="inlineStr">
        <is>
          <t>Chevreaux</t>
        </is>
      </c>
      <c r="C35" s="39" t="n"/>
      <c r="D35" s="39" t="n"/>
      <c r="E35" s="39" t="n"/>
      <c r="F35" s="39" t="n"/>
      <c r="G35" s="39" t="n">
        <v>3267</v>
      </c>
      <c r="H35" s="39" t="n">
        <v>3313</v>
      </c>
      <c r="I35" s="39" t="n">
        <v>2572</v>
      </c>
    </row>
    <row r="36">
      <c r="A36" s="39" t="inlineStr">
        <is>
          <t>Caprins</t>
        </is>
      </c>
      <c r="B36" s="39" t="inlineStr">
        <is>
          <t>Caprins de réforme</t>
        </is>
      </c>
      <c r="C36" s="39" t="n"/>
      <c r="D36" s="39" t="n"/>
      <c r="E36" s="39" t="n"/>
      <c r="F36" s="39" t="n"/>
      <c r="G36" s="39" t="n">
        <v>2969</v>
      </c>
      <c r="H36" s="39" t="n">
        <v>3034</v>
      </c>
      <c r="I36" s="39" t="n">
        <v>3289</v>
      </c>
    </row>
    <row r="37">
      <c r="A37" s="39" t="inlineStr">
        <is>
          <t>Equidés</t>
        </is>
      </c>
      <c r="B37" s="39" t="n"/>
      <c r="C37" s="39" t="n"/>
      <c r="D37" s="39" t="n"/>
      <c r="E37" s="39" t="n"/>
      <c r="F37" s="39" t="n"/>
      <c r="G37" s="52" t="n">
        <v>4543</v>
      </c>
      <c r="H37" s="52" t="n">
        <v>2188</v>
      </c>
      <c r="I37" s="52" t="n">
        <v>991</v>
      </c>
    </row>
    <row r="38">
      <c r="A38" s="39" t="inlineStr">
        <is>
          <t>Cervidés</t>
        </is>
      </c>
      <c r="B38" s="39" t="n"/>
      <c r="C38" s="39" t="n"/>
      <c r="D38" s="39" t="n"/>
      <c r="E38" s="39" t="n"/>
      <c r="F38" s="39" t="n"/>
      <c r="G38" s="39" t="n">
        <v>129</v>
      </c>
      <c r="H38" s="39" t="n">
        <v>81</v>
      </c>
      <c r="I38" s="39" t="n">
        <v>79</v>
      </c>
    </row>
  </sheetData>
  <pageMargins left="0.7" right="0.7" top="0.75" bottom="0.75" header="0.3" footer="0.3"/>
</worksheet>
</file>

<file path=xl/worksheets/sheet8.xml><?xml version="1.0" encoding="utf-8"?>
<worksheet xmlns="http://schemas.openxmlformats.org/spreadsheetml/2006/main">
  <sheetPr>
    <tabColor rgb="FF92D050"/>
    <outlinePr summaryBelow="1" summaryRight="1"/>
    <pageSetUpPr/>
  </sheetPr>
  <dimension ref="A1:Q4"/>
  <sheetViews>
    <sheetView workbookViewId="0">
      <pane xSplit="2" ySplit="1" topLeftCell="C2" activePane="bottomRight" state="frozen"/>
      <selection pane="topRight" activeCell="C1" sqref="C1"/>
      <selection pane="bottomLeft" activeCell="A2" sqref="A2"/>
      <selection pane="bottomRight" activeCell="O11" sqref="O11"/>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2.88671875" customWidth="1" min="14" max="14"/>
    <col width="11.109375" customWidth="1" min="15" max="15"/>
    <col width="13" customWidth="1" min="16" max="16"/>
    <col width="20.6640625" bestFit="1" customWidth="1" min="17" max="17"/>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1" t="inlineStr">
        <is>
          <t>Remarque</t>
        </is>
      </c>
      <c r="Q1" s="23" t="inlineStr">
        <is>
          <t>Zone filière</t>
        </is>
      </c>
    </row>
    <row r="2">
      <c r="A2">
        <f>'Echanges territoires'!$B$2</f>
        <v/>
      </c>
      <c r="B2">
        <f>Produits!$B$2</f>
        <v/>
      </c>
      <c r="C2" s="172">
        <f>'Echanges - AGRESTE'!E16/'Anatomie - Blézat'!$D$69/10^3</f>
        <v/>
      </c>
      <c r="E2" s="24">
        <f>Etiquettes!$C$7</f>
        <v/>
      </c>
      <c r="F2" s="25">
        <f>Etiquettes!$C$4</f>
        <v/>
      </c>
      <c r="G2" s="24">
        <f>Etiquettes!$H$6</f>
        <v/>
      </c>
      <c r="H2">
        <f>Etiquettes!$C$5</f>
        <v/>
      </c>
      <c r="I2" t="inlineStr">
        <is>
          <t>Importations d'équins</t>
        </is>
      </c>
      <c r="K2" t="inlineStr">
        <is>
          <t>Agreste - Statistique Agricole Annuelle - SSP</t>
        </is>
      </c>
      <c r="L2" t="inlineStr">
        <is>
          <t>Echanges - AGRESTE</t>
        </is>
      </c>
      <c r="M2">
        <f>Etiquettes!$H$11</f>
        <v/>
      </c>
      <c r="N2" s="105">
        <f>_xlfn.CONCAT(I2,IF(OR(ISBLANK(C2),ISERROR(C2)),"",_xlfn.CONCAT(" = ",MROUND(C2,1)," ",E2," (",K2,")")))</f>
        <v/>
      </c>
      <c r="O2" s="24">
        <f>Etiquettes!$H$15</f>
        <v/>
      </c>
      <c r="P2" t="inlineStr">
        <is>
          <t>Utilisation du rendement carcasse</t>
        </is>
      </c>
      <c r="Q2" s="133" t="inlineStr">
        <is>
          <t>Imports chevaux vifs</t>
        </is>
      </c>
    </row>
    <row r="3">
      <c r="A3">
        <f>'Echanges territoires'!$B$2</f>
        <v/>
      </c>
      <c r="B3">
        <f>Produits!$B$2</f>
        <v/>
      </c>
      <c r="C3" s="172">
        <f>'Echanges - AGRESTE'!G16/'Anatomie - Blézat'!$D$69/10^3</f>
        <v/>
      </c>
      <c r="E3" s="24">
        <f>Etiquettes!$C$7</f>
        <v/>
      </c>
      <c r="F3" s="25">
        <f>Etiquettes!$C$4</f>
        <v/>
      </c>
      <c r="G3" s="24">
        <f>Etiquettes!$I$6</f>
        <v/>
      </c>
      <c r="H3">
        <f>Etiquettes!$C$5</f>
        <v/>
      </c>
      <c r="I3" t="inlineStr">
        <is>
          <t>Importations d'équins</t>
        </is>
      </c>
      <c r="K3" t="inlineStr">
        <is>
          <t>Agreste - Statistique Agricole Annuelle - SSP</t>
        </is>
      </c>
      <c r="L3" t="inlineStr">
        <is>
          <t>Echanges - AGRESTE</t>
        </is>
      </c>
      <c r="M3">
        <f>Etiquettes!$H$11</f>
        <v/>
      </c>
      <c r="N3" s="105">
        <f>_xlfn.CONCAT(I3,IF(OR(ISBLANK(C3),ISERROR(C3)),"",_xlfn.CONCAT(" = ",MROUND(C3,1)," ",E3," (",K3,")")))</f>
        <v/>
      </c>
      <c r="O3" s="24">
        <f>Etiquettes!$H$15</f>
        <v/>
      </c>
      <c r="P3" t="inlineStr">
        <is>
          <t>Utilisation du rendement carcasse</t>
        </is>
      </c>
    </row>
    <row r="4">
      <c r="A4">
        <f>'Echanges territoires'!$B$2</f>
        <v/>
      </c>
      <c r="B4">
        <f>Produits!$B$2</f>
        <v/>
      </c>
      <c r="C4" s="172">
        <f>'Echanges - AGRESTE'!I16/'Anatomie - Blézat'!$D$69/10^3</f>
        <v/>
      </c>
      <c r="E4" s="24">
        <f>Etiquettes!$C$7</f>
        <v/>
      </c>
      <c r="F4" s="25">
        <f>Etiquettes!$C$4</f>
        <v/>
      </c>
      <c r="G4" s="24">
        <f>Etiquettes!$J$6</f>
        <v/>
      </c>
      <c r="H4">
        <f>Etiquettes!$C$5</f>
        <v/>
      </c>
      <c r="I4" t="inlineStr">
        <is>
          <t>Importations d'équins</t>
        </is>
      </c>
      <c r="K4" t="inlineStr">
        <is>
          <t>Agreste - Statistique Agricole Annuelle - SSP</t>
        </is>
      </c>
      <c r="L4" t="inlineStr">
        <is>
          <t>Echanges - AGRESTE</t>
        </is>
      </c>
      <c r="M4">
        <f>Etiquettes!$H$11</f>
        <v/>
      </c>
      <c r="N4" s="105">
        <f>_xlfn.CONCAT(I4,IF(OR(ISBLANK(C4),ISERROR(C4)),"",_xlfn.CONCAT(" = ",MROUND(C4,1)," ",E4," (",K4,")")))</f>
        <v/>
      </c>
      <c r="O4" s="24">
        <f>Etiquettes!$H$15</f>
        <v/>
      </c>
      <c r="P4" t="inlineStr">
        <is>
          <t>Utilisation du rendement carcasse</t>
        </is>
      </c>
    </row>
  </sheetData>
  <mergeCells count="1">
    <mergeCell ref="Q2:Q4"/>
  </mergeCells>
  <pageMargins left="0.75" right="0.75" top="1" bottom="1" header="0.5" footer="0.5"/>
</worksheet>
</file>

<file path=xl/worksheets/sheet9.xml><?xml version="1.0" encoding="utf-8"?>
<worksheet xmlns="http://schemas.openxmlformats.org/spreadsheetml/2006/main">
  <sheetPr>
    <tabColor rgb="FFFFC000"/>
    <outlinePr summaryBelow="1" summaryRight="1"/>
    <pageSetUpPr/>
  </sheetPr>
  <dimension ref="A1:L16"/>
  <sheetViews>
    <sheetView workbookViewId="0">
      <selection activeCell="G19" sqref="G19"/>
    </sheetView>
  </sheetViews>
  <sheetFormatPr baseColWidth="10" defaultRowHeight="14.4"/>
  <sheetData>
    <row r="1" ht="15" customHeight="1" thickBot="1">
      <c r="A1" s="40" t="n"/>
      <c r="B1" s="40" t="n"/>
      <c r="C1" s="40" t="n"/>
      <c r="D1" s="40" t="n"/>
      <c r="E1" s="137" t="n">
        <v>2015</v>
      </c>
      <c r="F1" s="173" t="n"/>
      <c r="G1" s="137" t="n">
        <v>2019</v>
      </c>
      <c r="H1" s="173" t="n"/>
      <c r="I1" s="137" t="n">
        <v>2023</v>
      </c>
      <c r="J1" s="173" t="n"/>
    </row>
    <row r="2" ht="46.2" customHeight="1" thickBot="1">
      <c r="A2" s="41" t="inlineStr">
        <is>
          <t>Conjoncture animale 1</t>
        </is>
      </c>
      <c r="B2" s="41" t="inlineStr">
        <is>
          <t>Conjoncture animale 2</t>
        </is>
      </c>
      <c r="C2" s="41" t="inlineStr">
        <is>
          <t>Conjoncture animale 3</t>
        </is>
      </c>
      <c r="D2" s="41" t="inlineStr">
        <is>
          <t>Conjoncture animale 4</t>
        </is>
      </c>
      <c r="E2" s="42" t="inlineStr">
        <is>
          <t>Importations d'animaux finis en poids net (téc)</t>
        </is>
      </c>
      <c r="F2" s="42" t="inlineStr">
        <is>
          <t>Exportations d'animaux finis en poids net (téc)</t>
        </is>
      </c>
      <c r="G2" s="42" t="inlineStr">
        <is>
          <t>Importations d'animaux finis en poids net (téc)</t>
        </is>
      </c>
      <c r="H2" s="42" t="inlineStr">
        <is>
          <t>Exportations d'animaux finis en poids net (téc)</t>
        </is>
      </c>
      <c r="I2" s="42" t="inlineStr">
        <is>
          <t>Importations d'animaux finis en poids net (téc)</t>
        </is>
      </c>
      <c r="J2" s="42" t="inlineStr">
        <is>
          <t>Exportations d'animaux finis en poids net (téc)</t>
        </is>
      </c>
    </row>
    <row r="3" ht="15" customHeight="1" thickBot="1">
      <c r="A3" s="174" t="inlineStr">
        <is>
          <t>Mammifères de type bovin</t>
        </is>
      </c>
      <c r="B3" s="175" t="n"/>
      <c r="C3" s="175" t="n"/>
      <c r="D3" s="176" t="n"/>
      <c r="E3" s="177" t="n">
        <v>4492</v>
      </c>
      <c r="F3" s="177" t="n">
        <v>15112</v>
      </c>
      <c r="G3" s="177" t="n">
        <v>7948</v>
      </c>
      <c r="H3" s="177" t="n">
        <v>11974</v>
      </c>
      <c r="I3" s="177" t="n">
        <v>5061</v>
      </c>
      <c r="J3" s="177" t="n">
        <v>7189</v>
      </c>
      <c r="L3" s="178" t="n"/>
    </row>
    <row r="4" ht="15" customHeight="1" thickBot="1">
      <c r="A4" s="44" t="n"/>
      <c r="B4" s="174" t="inlineStr">
        <is>
          <t>Bovins</t>
        </is>
      </c>
      <c r="C4" s="175" t="n"/>
      <c r="D4" s="176" t="n"/>
      <c r="E4" s="177" t="n">
        <v>4492</v>
      </c>
      <c r="F4" s="177" t="n">
        <v>15112</v>
      </c>
      <c r="G4" s="177" t="n">
        <v>7948</v>
      </c>
      <c r="H4" s="177" t="n">
        <v>11974</v>
      </c>
      <c r="I4" s="177" t="n">
        <v>5061</v>
      </c>
      <c r="J4" s="177" t="n">
        <v>7189</v>
      </c>
    </row>
    <row r="5" ht="15" customHeight="1" thickBot="1">
      <c r="A5" s="44" t="n"/>
      <c r="B5" s="44" t="n"/>
      <c r="C5" s="174" t="inlineStr">
        <is>
          <t>Veaux et broutards [bovins de moins de 8 mois]</t>
        </is>
      </c>
      <c r="D5" s="176" t="n"/>
      <c r="E5" s="177" t="n">
        <v>1761</v>
      </c>
      <c r="F5" s="177" t="n">
        <v>1678</v>
      </c>
      <c r="G5" s="177" t="n">
        <v>7372</v>
      </c>
      <c r="H5" s="177" t="n">
        <v>1889</v>
      </c>
      <c r="I5" s="179" t="n">
        <v>4643</v>
      </c>
      <c r="J5" s="179" t="n">
        <v>1350</v>
      </c>
    </row>
    <row r="6" ht="15" customHeight="1" thickBot="1">
      <c r="A6" s="44" t="n"/>
      <c r="B6" s="44" t="n"/>
      <c r="C6" s="44" t="n"/>
      <c r="D6" s="135" t="inlineStr">
        <is>
          <t>Veaux de boucherie</t>
        </is>
      </c>
      <c r="E6" s="177" t="n">
        <v>1761</v>
      </c>
      <c r="F6" s="177" t="n">
        <v>1678</v>
      </c>
      <c r="G6" s="177" t="n">
        <v>7372</v>
      </c>
      <c r="H6" s="177" t="n">
        <v>1889</v>
      </c>
      <c r="I6" s="177" t="n">
        <v>4643</v>
      </c>
      <c r="J6" s="177" t="n">
        <v>1350</v>
      </c>
    </row>
    <row r="7" ht="15" customHeight="1" thickBot="1">
      <c r="A7" s="44" t="n"/>
      <c r="B7" s="44" t="n"/>
      <c r="C7" s="44" t="n"/>
      <c r="D7" s="135" t="inlineStr">
        <is>
          <t>Broutards légers</t>
        </is>
      </c>
      <c r="E7" s="177" t="n"/>
      <c r="F7" s="177" t="n"/>
      <c r="G7" s="177" t="n"/>
      <c r="H7" s="177" t="n"/>
      <c r="I7" s="177" t="n"/>
      <c r="J7" s="177" t="n"/>
    </row>
    <row r="8" ht="15" customHeight="1" thickBot="1">
      <c r="A8" s="44" t="n"/>
      <c r="B8" s="44" t="n"/>
      <c r="C8" s="174" t="inlineStr">
        <is>
          <t>Gros bovins [bovins de plus de 8 mois]</t>
        </is>
      </c>
      <c r="D8" s="176" t="n"/>
      <c r="E8" s="177" t="n">
        <v>2731</v>
      </c>
      <c r="F8" s="177" t="n">
        <v>13434</v>
      </c>
      <c r="G8" s="177" t="n">
        <v>576</v>
      </c>
      <c r="H8" s="177" t="n">
        <v>10085</v>
      </c>
      <c r="I8" s="179" t="n">
        <v>418</v>
      </c>
      <c r="J8" s="179" t="n">
        <v>5839</v>
      </c>
    </row>
    <row r="9" ht="15" customHeight="1" thickBot="1">
      <c r="A9" s="44" t="n"/>
      <c r="B9" s="44" t="n"/>
      <c r="C9" s="44" t="n"/>
      <c r="D9" s="135" t="inlineStr">
        <is>
          <t>Génisses</t>
        </is>
      </c>
      <c r="E9" s="177" t="n">
        <v>4</v>
      </c>
      <c r="F9" s="177" t="n">
        <v>949</v>
      </c>
      <c r="G9" s="177" t="n"/>
      <c r="H9" s="177" t="n">
        <v>1413</v>
      </c>
      <c r="I9" s="177" t="n"/>
      <c r="J9" s="177" t="n">
        <v>868</v>
      </c>
    </row>
    <row r="10" ht="15" customHeight="1" thickBot="1">
      <c r="A10" s="44" t="n"/>
      <c r="B10" s="44" t="n"/>
      <c r="C10" s="44" t="n"/>
      <c r="D10" s="135" t="inlineStr">
        <is>
          <t>Vaches</t>
        </is>
      </c>
      <c r="E10" s="177" t="n">
        <v>769</v>
      </c>
      <c r="F10" s="177" t="n">
        <v>1205</v>
      </c>
      <c r="G10" s="177" t="n">
        <v>454</v>
      </c>
      <c r="H10" s="177" t="n">
        <v>1888</v>
      </c>
      <c r="I10" s="177" t="n">
        <v>301</v>
      </c>
      <c r="J10" s="177" t="n">
        <v>770</v>
      </c>
    </row>
    <row r="11" ht="15" customHeight="1" thickBot="1">
      <c r="A11" s="44" t="n"/>
      <c r="B11" s="44" t="n"/>
      <c r="C11" s="44" t="n"/>
      <c r="D11" s="135" t="inlineStr">
        <is>
          <t>Gros bovins mâles</t>
        </is>
      </c>
      <c r="E11" s="177" t="n">
        <v>1958</v>
      </c>
      <c r="F11" s="177" t="n">
        <v>11280</v>
      </c>
      <c r="G11" s="177" t="n">
        <v>122</v>
      </c>
      <c r="H11" s="177" t="n">
        <v>6784</v>
      </c>
      <c r="I11" s="177" t="n">
        <v>117</v>
      </c>
      <c r="J11" s="177" t="n">
        <v>4201</v>
      </c>
    </row>
    <row r="12" ht="15" customHeight="1" thickBot="1">
      <c r="A12" s="174" t="inlineStr">
        <is>
          <t>Mammifères de type porcin</t>
        </is>
      </c>
      <c r="B12" s="175" t="n"/>
      <c r="C12" s="175" t="n"/>
      <c r="D12" s="176" t="n"/>
      <c r="E12" s="177" t="n">
        <v>38</v>
      </c>
      <c r="F12" s="177" t="n">
        <v>56269</v>
      </c>
      <c r="G12" s="177" t="n">
        <v>18</v>
      </c>
      <c r="H12" s="177" t="n">
        <v>60298</v>
      </c>
      <c r="I12" s="177" t="n">
        <v>18</v>
      </c>
      <c r="J12" s="177" t="n">
        <v>25956</v>
      </c>
    </row>
    <row r="13" ht="15" customHeight="1" thickBot="1">
      <c r="A13" s="44" t="n"/>
      <c r="B13" s="180" t="inlineStr">
        <is>
          <t>Porcins</t>
        </is>
      </c>
      <c r="C13" s="173" t="n"/>
      <c r="D13" s="181" t="n"/>
      <c r="E13" s="177" t="n">
        <v>38</v>
      </c>
      <c r="F13" s="177" t="n">
        <v>56269</v>
      </c>
      <c r="G13" s="177" t="n">
        <v>18</v>
      </c>
      <c r="H13" s="177" t="n">
        <v>60298</v>
      </c>
      <c r="I13" s="177" t="n">
        <v>18</v>
      </c>
      <c r="J13" s="177" t="n">
        <v>25956</v>
      </c>
    </row>
    <row r="14" ht="15" customHeight="1" thickBot="1">
      <c r="A14" s="180" t="inlineStr">
        <is>
          <t>Ovins</t>
        </is>
      </c>
      <c r="B14" s="173" t="n"/>
      <c r="C14" s="173" t="n"/>
      <c r="D14" s="181" t="n"/>
      <c r="E14" s="177" t="n"/>
      <c r="F14" s="177" t="n"/>
      <c r="G14" s="177" t="n"/>
      <c r="H14" s="177" t="n"/>
      <c r="I14" s="177" t="n"/>
      <c r="J14" s="177" t="n"/>
    </row>
    <row r="15" ht="15" customHeight="1" thickBot="1">
      <c r="A15" s="180" t="inlineStr">
        <is>
          <t>Caprins</t>
        </is>
      </c>
      <c r="B15" s="173" t="n"/>
      <c r="C15" s="173" t="n"/>
      <c r="D15" s="181" t="n"/>
      <c r="E15" s="177" t="n"/>
      <c r="F15" s="177" t="n"/>
      <c r="G15" s="177" t="n"/>
      <c r="H15" s="177" t="n"/>
      <c r="I15" s="177" t="n"/>
      <c r="J15" s="177" t="n"/>
    </row>
    <row r="16" ht="15" customHeight="1" thickBot="1">
      <c r="A16" s="180" t="inlineStr">
        <is>
          <t>Equidés</t>
        </is>
      </c>
      <c r="B16" s="173" t="n"/>
      <c r="C16" s="173" t="n"/>
      <c r="D16" s="181" t="n"/>
      <c r="E16" s="182" t="n">
        <v>210</v>
      </c>
      <c r="F16" s="183" t="n">
        <v>1551</v>
      </c>
      <c r="G16" s="182" t="n"/>
      <c r="H16" s="183" t="n">
        <v>1835</v>
      </c>
      <c r="I16" s="182" t="n">
        <v>271</v>
      </c>
      <c r="J16" s="183" t="n">
        <v>1769</v>
      </c>
    </row>
  </sheetData>
  <mergeCells count="12">
    <mergeCell ref="C8:D8"/>
    <mergeCell ref="A12:D12"/>
    <mergeCell ref="G1:H1"/>
    <mergeCell ref="E1:F1"/>
    <mergeCell ref="A3:D3"/>
    <mergeCell ref="B4:D4"/>
    <mergeCell ref="C5:D5"/>
    <mergeCell ref="A15:D15"/>
    <mergeCell ref="B13:D13"/>
    <mergeCell ref="A16:D16"/>
    <mergeCell ref="I1:J1"/>
    <mergeCell ref="A14:D14"/>
  </mergeCells>
  <pageMargins left="0.7" right="0.7" top="0.75" bottom="0.75" header="0.3" footer="0.3"/>
</worksheet>
</file>

<file path=docProps/app.xml><?xml version="1.0" encoding="utf-8"?>
<Properties xmlns="http://schemas.openxmlformats.org/officeDocument/2006/extended-properties">
  <Application>Microsoft Excel</Application>
  <AppVersion>3.1</AppVersion>
</Properties>
</file>

<file path=docProps/core.xml><?xml version="1.0" encoding="utf-8"?>
<cp:coreProperties xmlns:cp="http://schemas.openxmlformats.org/package/2006/metadata/core-properties">
  <dc:creator xmlns:dc="http://purl.org/dc/elements/1.1/">Alexandre Pannier</dc:creator>
  <dcterms:created xmlns:dcterms="http://purl.org/dc/terms/" xmlns:xsi="http://www.w3.org/2001/XMLSchema-instance" xsi:type="dcterms:W3CDTF">2025-02-05T18:47:16Z</dcterms:created>
  <dcterms:modified xmlns:dcterms="http://purl.org/dc/terms/" xmlns:xsi="http://www.w3.org/2001/XMLSchema-instance" xsi:type="dcterms:W3CDTF">2025-06-19T10:03:33Z</dcterms:modified>
  <cp:lastModifiedBy>Alexandre Pannier</cp:lastModifiedBy>
</cp:coreProperties>
</file>

<file path=docProps/custom.xml><?xml version="1.0" encoding="utf-8"?>
<Properties xmlns="http://schemas.openxmlformats.org/officeDocument/2006/custom-properties">
  <property name="ContentTypeId" fmtid="{D5CDD505-2E9C-101B-9397-08002B2CF9AE}" pid="2">
    <vt:lpwstr xmlns:vt="http://schemas.openxmlformats.org/officeDocument/2006/docPropsVTypes">0x01010054A0A362C8B81F47807DE03BF445B4E9</vt:lpwstr>
  </property>
  <property name="MediaServiceImageTags" fmtid="{D5CDD505-2E9C-101B-9397-08002B2CF9AE}" pid="3">
    <vt:lpwstr xmlns:vt="http://schemas.openxmlformats.org/officeDocument/2006/docPropsVTypes"/>
  </property>
</Properties>
</file>