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ables/table1.xml" ContentType="application/vnd.openxmlformats-officedocument.spreadsheetml.table+xml"/>
  <Override PartName="/xl/worksheets/sheet13.xml" ContentType="application/vnd.openxmlformats-officedocument.spreadsheetml.worksheet+xml"/>
  <Override PartName="/xl/tables/table2.xml" ContentType="application/vnd.openxmlformats-officedocument.spreadsheetml.table+xml"/>
  <Override PartName="/xl/worksheets/sheet14.xml" ContentType="application/vnd.openxmlformats-officedocument.spreadsheetml.worksheet+xml"/>
  <Override PartName="/xl/tables/table3.xml" ContentType="application/vnd.openxmlformats-officedocument.spreadsheetml.table+xml"/>
  <Override PartName="/xl/worksheets/sheet15.xml" ContentType="application/vnd.openxmlformats-officedocument.spreadsheetml.worksheet+xml"/>
  <Override PartName="/xl/tables/table4.xml" ContentType="application/vnd.openxmlformats-officedocument.spreadsheetml.table+xml"/>
  <Override PartName="/xl/worksheets/sheet16.xml" ContentType="application/vnd.openxmlformats-officedocument.spreadsheetml.worksheet+xml"/>
  <Override PartName="/xl/tables/table5.xml" ContentType="application/vnd.openxmlformats-officedocument.spreadsheetml.table+xml"/>
  <Override PartName="/xl/worksheets/sheet17.xml" ContentType="application/vnd.openxmlformats-officedocument.spreadsheetml.worksheet+xml"/>
  <Override PartName="/xl/tables/table6.xml" ContentType="application/vnd.openxmlformats-officedocument.spreadsheetml.table+xml"/>
  <Override PartName="/xl/worksheets/sheet18.xml" ContentType="application/vnd.openxmlformats-officedocument.spreadsheetml.worksheet+xml"/>
  <Override PartName="/xl/tables/table7.xml" ContentType="application/vnd.openxmlformats-officedocument.spreadsheetml.table+xml"/>
  <Override PartName="/xl/worksheets/sheet19.xml" ContentType="application/vnd.openxmlformats-officedocument.spreadsheetml.worksheet+xml"/>
  <Override PartName="/xl/tables/table8.xml" ContentType="application/vnd.openxmlformats-officedocument.spreadsheetml.table+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drawings/drawing1.xml" ContentType="application/vnd.openxmlformats-officedocument.drawing+xml"/>
  <Override PartName="/xl/worksheets/sheet23.xml" ContentType="application/vnd.openxmlformats-officedocument.spreadsheetml.worksheet+xml"/>
  <Override PartName="/xl/drawings/drawing2.xml" ContentType="application/vnd.openxmlformats-officedocument.drawing+xml"/>
  <Override PartName="/xl/worksheets/sheet24.xml" ContentType="application/vnd.openxmlformats-officedocument.spreadsheetml.worksheet+xml"/>
  <Override PartName="/xl/worksheets/sheet2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date1904="1"/>
  <bookViews>
    <workbookView visibility="visible" minimized="1" showHorizontalScroll="1" showVerticalScroll="1" showSheetTabs="1" xWindow="10200" yWindow="2436" windowWidth="7080" windowHeight="3708" tabRatio="917" firstSheet="1" activeTab="3" autoFilterDateGrouping="1"/>
  </bookViews>
  <sheets>
    <sheet xmlns:r="http://schemas.openxmlformats.org/officeDocument/2006/relationships" name="Guide de Lecture" sheetId="1" state="visible" r:id="rId1"/>
    <sheet xmlns:r="http://schemas.openxmlformats.org/officeDocument/2006/relationships" name="Pilotage" sheetId="2" state="visible" r:id="rId2"/>
    <sheet xmlns:r="http://schemas.openxmlformats.org/officeDocument/2006/relationships" name="Etiquettes" sheetId="3" state="visible" r:id="rId3"/>
    <sheet xmlns:r="http://schemas.openxmlformats.org/officeDocument/2006/relationships" name="Produits" sheetId="4" state="visible" r:id="rId4"/>
    <sheet xmlns:r="http://schemas.openxmlformats.org/officeDocument/2006/relationships" name="Secteurs" sheetId="5" state="visible" r:id="rId5"/>
    <sheet xmlns:r="http://schemas.openxmlformats.org/officeDocument/2006/relationships" name="Echanges territoires" sheetId="6" state="visible" r:id="rId6"/>
    <sheet xmlns:r="http://schemas.openxmlformats.org/officeDocument/2006/relationships" name="Table emplois ressources" sheetId="7" state="visible" r:id="rId7"/>
    <sheet xmlns:r="http://schemas.openxmlformats.org/officeDocument/2006/relationships" name="Données" sheetId="8" state="visible" r:id="rId8"/>
    <sheet xmlns:r="http://schemas.openxmlformats.org/officeDocument/2006/relationships" name="Min Max" sheetId="9" state="visible" r:id="rId9"/>
    <sheet xmlns:r="http://schemas.openxmlformats.org/officeDocument/2006/relationships" name="Contraintes" sheetId="10" state="visible" r:id="rId10"/>
    <sheet xmlns:r="http://schemas.openxmlformats.org/officeDocument/2006/relationships" name="Conversions" sheetId="11" state="visible" r:id="rId11"/>
    <sheet xmlns:r="http://schemas.openxmlformats.org/officeDocument/2006/relationships" name="IFN 2022" sheetId="12" state="visible" r:id="rId12"/>
    <sheet xmlns:r="http://schemas.openxmlformats.org/officeDocument/2006/relationships" name="DRAAF EAB" sheetId="13" state="visible" r:id="rId13"/>
    <sheet xmlns:r="http://schemas.openxmlformats.org/officeDocument/2006/relationships" name="Observ BE" sheetId="14" state="visible" r:id="rId14"/>
    <sheet xmlns:r="http://schemas.openxmlformats.org/officeDocument/2006/relationships" name="ASDER &amp; SYANE" sheetId="15" state="visible" r:id="rId15"/>
    <sheet xmlns:r="http://schemas.openxmlformats.org/officeDocument/2006/relationships" name="Etude chauf. 2014" sheetId="16" state="visible" r:id="rId16"/>
    <sheet xmlns:r="http://schemas.openxmlformats.org/officeDocument/2006/relationships" name="Enquête PEB" sheetId="17" state="visible" r:id="rId17"/>
    <sheet xmlns:r="http://schemas.openxmlformats.org/officeDocument/2006/relationships" name="Estimation PEB" sheetId="18" state="visible" r:id="rId18"/>
    <sheet xmlns:r="http://schemas.openxmlformats.org/officeDocument/2006/relationships" name="Memento FCBA" sheetId="19" state="visible" r:id="rId19"/>
    <sheet xmlns:r="http://schemas.openxmlformats.org/officeDocument/2006/relationships" name="Sitram Douanes" sheetId="20" state="visible" r:id="rId20"/>
    <sheet xmlns:r="http://schemas.openxmlformats.org/officeDocument/2006/relationships" name="Sitram TRM" sheetId="21" state="visible" r:id="rId21"/>
    <sheet xmlns:r="http://schemas.openxmlformats.org/officeDocument/2006/relationships" name="InfraDensité" sheetId="22" state="visible" r:id="rId22"/>
    <sheet xmlns:r="http://schemas.openxmlformats.org/officeDocument/2006/relationships" name="Retrait" sheetId="23" state="visible" r:id="rId23"/>
    <sheet xmlns:r="http://schemas.openxmlformats.org/officeDocument/2006/relationships" name="Résultats" sheetId="24" state="visible" r:id="rId24"/>
    <sheet xmlns:r="http://schemas.openxmlformats.org/officeDocument/2006/relationships" name="Analyses des résultats" sheetId="25" state="visible" r:id="rId25"/>
  </sheets>
  <externalReferences>
    <externalReference xmlns:r="http://schemas.openxmlformats.org/officeDocument/2006/relationships" r:id="rId26"/>
    <externalReference xmlns:r="http://schemas.openxmlformats.org/officeDocument/2006/relationships" r:id="rId27"/>
    <externalReference xmlns:r="http://schemas.openxmlformats.org/officeDocument/2006/relationships" r:id="rId28"/>
    <externalReference xmlns:r="http://schemas.openxmlformats.org/officeDocument/2006/relationships" r:id="rId29"/>
  </externalReferences>
  <definedNames>
    <definedName name="conversions_domestiques">[2]Conversions!$B$3:$R$42</definedName>
    <definedName name="conversions_echanges">[2]Conversions!$B$43:$R$50</definedName>
    <definedName name="facteurs">[3]Conversions!$K$3:$K$98</definedName>
    <definedName name="infra_d_f">[3]Conversions!#REF!</definedName>
    <definedName name="infra_d_f_bis">#REF!</definedName>
    <definedName name="infra_d_f_sankey">#REF!</definedName>
    <definedName name="infra_d_f2">#REF!</definedName>
    <definedName name="infra_d_r">#REF!</definedName>
    <definedName name="infra_d_r_sankey">#REF!</definedName>
    <definedName name="infra_d_r2">#REF!</definedName>
    <definedName name="local">[3]Conversions!$A$3:$A$98</definedName>
    <definedName name="produits">[3]Conversions!$B$3:$B$98</definedName>
    <definedName name="retrait_v_f">#REF!</definedName>
    <definedName name="retrait_v_f_bis">#REF!</definedName>
    <definedName name="retrait_v_f_sankey">#REF!</definedName>
    <definedName name="retrait_v_f2">#REF!</definedName>
    <definedName name="retrait_v_r">#REF!</definedName>
    <definedName name="retrait_v_r_bis">#REF!</definedName>
    <definedName name="retrait_v_r_sankey">#REF!</definedName>
    <definedName name="retrait_v_r2">#REF!</definedName>
    <definedName name="saturation">Pilotage!$C$27:$C$75</definedName>
    <definedName name="the_produits">Pilotage!$B$27:$B$75</definedName>
    <definedName name="unités">[3]Conversions!$J$3:$J$98</definedName>
    <definedName name="infra_d_f" localSheetId="0">[3]Conversions!#REF!</definedName>
    <definedName name="infra_d_r" localSheetId="0">[3]Conversions!#REF!</definedName>
    <definedName name="retrait_v_f" localSheetId="0">[3]Conversions!#REF!</definedName>
    <definedName name="retrait_v_r" localSheetId="0">[3]Conversions!#REF!</definedName>
    <definedName name="conversions_domestiques" localSheetId="10">[1]Conversions!$B$3:$R$42</definedName>
    <definedName name="conversions_echanges" localSheetId="10">[1]Conversions!$B$43:$R$50</definedName>
    <definedName name="facteurs" localSheetId="10">Conversions!$K$3:$K$98</definedName>
    <definedName name="infra_d_f" localSheetId="10">Conversions!#REF!</definedName>
    <definedName name="infra_d_f_bis" localSheetId="10">#REF!</definedName>
    <definedName name="infra_d_f_sankey" localSheetId="10">#REF!</definedName>
    <definedName name="infra_d_f2" localSheetId="10">#REF!</definedName>
    <definedName name="infra_d_r" localSheetId="10">Conversions!#REF!</definedName>
    <definedName name="infra_d_r_sankey" localSheetId="10">#REF!</definedName>
    <definedName name="infra_d_r2" localSheetId="10">#REF!</definedName>
    <definedName name="local" localSheetId="10">Conversions!$A$3:$A$98</definedName>
    <definedName name="produits" localSheetId="10">Conversions!$B$3:$B$98</definedName>
    <definedName name="retrait_v_f" localSheetId="10">Conversions!#REF!</definedName>
    <definedName name="retrait_v_f_bis" localSheetId="10">#REF!</definedName>
    <definedName name="retrait_v_f_sankey" localSheetId="10">#REF!</definedName>
    <definedName name="retrait_v_f2" localSheetId="10">#REF!</definedName>
    <definedName name="retrait_v_r" localSheetId="10">Conversions!#REF!</definedName>
    <definedName name="retrait_v_r_bis" localSheetId="10">#REF!</definedName>
    <definedName name="retrait_v_r_sankey" localSheetId="10">#REF!</definedName>
    <definedName name="retrait_v_r2" localSheetId="10">#REF!</definedName>
    <definedName name="unités" localSheetId="10">Conversions!$J$3:$J$98</definedName>
    <definedName name="_xlnm._FilterDatabase" localSheetId="19" hidden="1">'Sitram Douanes'!$A$1:$H$147</definedName>
    <definedName name="facteurs" localSheetId="20">InfraDensité!#REF!</definedName>
    <definedName name="infra_d_f" localSheetId="20">InfraDensité!$C$23</definedName>
    <definedName name="infra_d_r" localSheetId="20">InfraDensité!$C$24</definedName>
    <definedName name="local" localSheetId="20">InfraDensité!#REF!</definedName>
    <definedName name="produits" localSheetId="20">InfraDensité!#REF!</definedName>
    <definedName name="retrait_v_f" localSheetId="20">InfraDensité!#REF!</definedName>
    <definedName name="retrait_v_r" localSheetId="20">InfraDensité!#REF!</definedName>
    <definedName name="unités" localSheetId="20">InfraDensité!#REF!</definedName>
    <definedName name="_xlnm._FilterDatabase" localSheetId="20" hidden="1">'Sitram TRM'!$A$1:$M$210</definedName>
    <definedName name="facteurs" localSheetId="21">Retrait!#REF!</definedName>
    <definedName name="infra_d_f" localSheetId="21">Retrait!#REF!</definedName>
    <definedName name="infra_d_r" localSheetId="21">Retrait!#REF!</definedName>
    <definedName name="local" localSheetId="21">Retrait!#REF!</definedName>
    <definedName name="produits" localSheetId="21">Retrait!#REF!</definedName>
    <definedName name="retrait_v_f" localSheetId="21">Retrait!$E$23</definedName>
    <definedName name="retrait_v_r" localSheetId="21">Retrait!$E$24</definedName>
    <definedName name="unités" localSheetId="21">Retrait!#REF!</definedName>
  </definedNames>
  <calcPr calcId="191029" fullCalcOnLoad="1"/>
</workbook>
</file>

<file path=xl/styles.xml><?xml version="1.0" encoding="utf-8"?>
<styleSheet xmlns="http://schemas.openxmlformats.org/spreadsheetml/2006/main">
  <numFmts count="1">
    <numFmt numFmtId="164" formatCode="0.000"/>
  </numFmts>
  <fonts count="19">
    <font>
      <name val="Verdana"/>
      <sz val="10"/>
    </font>
    <font>
      <name val="Calibri"/>
      <family val="2"/>
      <color theme="1"/>
      <sz val="11"/>
      <scheme val="minor"/>
    </font>
    <font>
      <name val="Verdana"/>
      <family val="2"/>
      <b val="1"/>
      <sz val="10"/>
    </font>
    <font>
      <name val="Verdana"/>
      <family val="2"/>
      <sz val="10"/>
    </font>
    <font>
      <name val="Verdana"/>
      <family val="2"/>
      <sz val="10"/>
    </font>
    <font>
      <name val="Courier"/>
      <family val="1"/>
      <sz val="10"/>
    </font>
    <font>
      <name val="Verdana"/>
      <family val="2"/>
      <color theme="4" tint="-0.249977111117893"/>
      <sz val="10"/>
    </font>
    <font>
      <name val="Verdana"/>
      <family val="2"/>
      <sz val="14"/>
    </font>
    <font>
      <name val="Verdana"/>
      <family val="2"/>
      <sz val="16"/>
    </font>
    <font>
      <name val="Calibri"/>
      <family val="2"/>
      <b val="1"/>
      <sz val="11"/>
    </font>
    <font>
      <name val="Verdana"/>
      <family val="2"/>
      <color theme="10"/>
      <sz val="10"/>
      <u val="single"/>
    </font>
    <font>
      <name val="Verdana"/>
      <family val="2"/>
      <b val="1"/>
      <sz val="12"/>
    </font>
    <font>
      <name val="Verdana"/>
      <family val="2"/>
      <b val="1"/>
      <color rgb="FFFFFFFF"/>
      <sz val="10"/>
    </font>
    <font>
      <name val="Verdana"/>
      <family val="2"/>
      <color theme="1"/>
      <sz val="10"/>
    </font>
    <font>
      <name val="Verdana"/>
      <family val="2"/>
      <b val="1"/>
      <color theme="1"/>
      <sz val="10"/>
    </font>
    <font>
      <name val="Verdana"/>
      <family val="2"/>
      <sz val="11"/>
    </font>
    <font>
      <b val="1"/>
    </font>
    <font>
      <b val="1"/>
      <color rgb="00000000"/>
    </font>
    <font>
      <color rgb="00000000"/>
    </font>
  </fonts>
  <fills count="54">
    <fill>
      <patternFill/>
    </fill>
    <fill>
      <patternFill patternType="gray125"/>
    </fill>
    <fill>
      <patternFill patternType="solid">
        <fgColor theme="4" tint="0.3999755851924192"/>
        <bgColor indexed="64"/>
      </patternFill>
    </fill>
    <fill>
      <patternFill patternType="solid">
        <fgColor theme="6" tint="0.7999816888943144"/>
        <bgColor indexed="64"/>
      </patternFill>
    </fill>
    <fill>
      <patternFill patternType="solid">
        <fgColor theme="4" tint="0.7999816888943144"/>
        <bgColor indexed="64"/>
      </patternFill>
    </fill>
    <fill>
      <patternFill patternType="solid">
        <fgColor theme="0"/>
        <bgColor indexed="64"/>
      </patternFill>
    </fill>
    <fill>
      <patternFill patternType="solid">
        <fgColor rgb="FF92D050"/>
        <bgColor indexed="64"/>
      </patternFill>
    </fill>
    <fill>
      <patternFill patternType="solid">
        <fgColor indexed="22"/>
        <bgColor indexed="64"/>
      </patternFill>
    </fill>
    <fill>
      <patternFill patternType="solid">
        <fgColor rgb="FFFFFF00"/>
        <bgColor indexed="64"/>
      </patternFill>
    </fill>
    <fill>
      <patternFill patternType="solid">
        <fgColor theme="9" tint="0.7999816888943144"/>
        <bgColor indexed="64"/>
      </patternFill>
    </fill>
    <fill>
      <patternFill patternType="solid">
        <fgColor theme="8" tint="0.5999938962981048"/>
        <bgColor indexed="64"/>
      </patternFill>
    </fill>
    <fill>
      <patternFill patternType="solid">
        <fgColor theme="8" tint="0.3999755851924192"/>
        <bgColor indexed="64"/>
      </patternFill>
    </fill>
    <fill>
      <patternFill patternType="solid">
        <fgColor theme="8" tint="0.7999816888943144"/>
        <bgColor indexed="64"/>
      </patternFill>
    </fill>
    <fill>
      <patternFill patternType="solid">
        <fgColor rgb="FF799939"/>
      </patternFill>
    </fill>
    <fill>
      <patternFill patternType="solid">
        <fgColor rgb="FFAF9D8E"/>
        <bgColor indexed="64"/>
      </patternFill>
    </fill>
    <fill>
      <patternFill patternType="solid">
        <fgColor rgb="FFA9BFF0"/>
        <bgColor indexed="64"/>
      </patternFill>
    </fill>
    <fill>
      <patternFill patternType="solid">
        <fgColor rgb="FF66BD74"/>
        <bgColor indexed="64"/>
      </patternFill>
    </fill>
    <fill>
      <patternFill patternType="solid">
        <fgColor rgb="FFF08A40"/>
        <bgColor indexed="64"/>
      </patternFill>
    </fill>
    <fill>
      <patternFill patternType="solid">
        <fgColor rgb="FF259433"/>
        <bgColor indexed="64"/>
      </patternFill>
    </fill>
    <fill>
      <patternFill patternType="solid">
        <fgColor rgb="FFAE913B"/>
        <bgColor indexed="64"/>
      </patternFill>
    </fill>
    <fill>
      <patternFill patternType="solid">
        <fgColor theme="0" tint="-0.0499893185216834"/>
        <bgColor indexed="64"/>
      </patternFill>
    </fill>
    <fill>
      <patternFill patternType="solid">
        <fgColor rgb="FFFF6699"/>
        <bgColor indexed="64"/>
      </patternFill>
    </fill>
    <fill>
      <patternFill patternType="solid">
        <fgColor rgb="FF00B050"/>
        <bgColor indexed="64"/>
      </patternFill>
    </fill>
    <fill>
      <patternFill patternType="solid">
        <fgColor theme="6" tint="0.3999755851924192"/>
        <bgColor indexed="64"/>
      </patternFill>
    </fill>
    <fill>
      <patternFill patternType="solid">
        <fgColor theme="6" tint="0.5999938962981048"/>
        <bgColor indexed="64"/>
      </patternFill>
    </fill>
    <fill>
      <patternFill patternType="solid">
        <fgColor theme="5" tint="0.5999938962981048"/>
        <bgColor indexed="64"/>
      </patternFill>
    </fill>
    <fill>
      <patternFill patternType="solid">
        <fgColor theme="5" tint="0.7999816888943144"/>
        <bgColor indexed="64"/>
      </patternFill>
    </fill>
    <fill>
      <patternFill patternType="solid">
        <fgColor theme="4" tint="0.5999938962981048"/>
        <bgColor indexed="64"/>
      </patternFill>
    </fill>
    <fill>
      <patternFill patternType="solid">
        <fgColor theme="3" tint="0.3999755851924192"/>
        <bgColor indexed="64"/>
      </patternFill>
    </fill>
    <fill>
      <patternFill patternType="solid">
        <fgColor theme="0" tint="-0.249977111117893"/>
        <bgColor indexed="64"/>
      </patternFill>
    </fill>
    <fill>
      <patternFill patternType="solid">
        <fgColor rgb="FF95B3A6"/>
        <bgColor indexed="64"/>
      </patternFill>
    </fill>
    <fill>
      <patternFill patternType="solid">
        <fgColor rgb="FFCF8E3E"/>
        <bgColor indexed="64"/>
      </patternFill>
    </fill>
    <fill>
      <patternFill patternType="solid">
        <fgColor rgb="FF88BEB2"/>
        <bgColor indexed="64"/>
      </patternFill>
    </fill>
    <fill>
      <patternFill patternType="solid">
        <fgColor rgb="FF00545E"/>
        <bgColor indexed="64"/>
      </patternFill>
    </fill>
    <fill>
      <patternFill patternType="solid">
        <fgColor rgb="FFC2C500"/>
        <bgColor indexed="64"/>
      </patternFill>
    </fill>
    <fill>
      <patternFill patternType="solid">
        <fgColor rgb="FF53B279"/>
        <bgColor indexed="64"/>
      </patternFill>
    </fill>
    <fill>
      <patternFill patternType="solid">
        <fgColor rgb="FFE1523D"/>
        <bgColor indexed="64"/>
      </patternFill>
    </fill>
    <fill>
      <patternFill patternType="solid">
        <fgColor rgb="FF003547"/>
        <bgColor indexed="64"/>
      </patternFill>
    </fill>
    <fill>
      <patternFill patternType="solid">
        <fgColor rgb="FFECE5CE"/>
        <bgColor indexed="64"/>
      </patternFill>
    </fill>
    <fill>
      <patternFill patternType="solid">
        <fgColor rgb="FF7A577A"/>
        <bgColor indexed="64"/>
      </patternFill>
    </fill>
    <fill>
      <patternFill patternType="solid">
        <fgColor rgb="FFF57304"/>
        <bgColor indexed="64"/>
      </patternFill>
    </fill>
    <fill>
      <patternFill patternType="solid">
        <fgColor rgb="FF0070C0"/>
        <bgColor indexed="64"/>
      </patternFill>
    </fill>
    <fill>
      <patternFill patternType="solid">
        <fgColor rgb="FFC00000"/>
        <bgColor indexed="64"/>
      </patternFill>
    </fill>
    <fill>
      <patternFill patternType="solid">
        <fgColor rgb="009BBB59"/>
      </patternFill>
    </fill>
    <fill>
      <patternFill patternType="solid">
        <fgColor rgb="00FFFFFF"/>
      </patternFill>
    </fill>
    <fill>
      <patternFill patternType="solid">
        <fgColor rgb="004F81BD"/>
      </patternFill>
    </fill>
    <fill>
      <patternFill patternType="solid">
        <fgColor rgb="00ffffff"/>
      </patternFill>
    </fill>
    <fill>
      <patternFill patternType="solid">
        <fgColor rgb="00e2eaf4"/>
      </patternFill>
    </fill>
    <fill>
      <patternFill patternType="solid">
        <fgColor rgb="00c4d5e9"/>
      </patternFill>
    </fill>
    <fill>
      <patternFill patternType="solid">
        <fgColor rgb="00a7c0de"/>
      </patternFill>
    </fill>
    <fill>
      <patternFill patternType="solid">
        <fgColor rgb="008aabd3"/>
      </patternFill>
    </fill>
    <fill>
      <patternFill patternType="solid">
        <fgColor rgb="00CFCFCF"/>
      </patternFill>
    </fill>
    <fill>
      <patternFill patternType="solid">
        <fgColor rgb="0087A9D2"/>
      </patternFill>
    </fill>
    <fill>
      <patternFill patternType="solid">
        <fgColor rgb="008064A2"/>
      </patternFill>
    </fill>
  </fills>
  <borders count="6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diagonal/>
    </border>
    <border>
      <left/>
      <right style="thin">
        <color auto="1"/>
      </right>
      <top style="thin">
        <color auto="1"/>
      </top>
      <bottom/>
      <diagonal/>
    </border>
    <border>
      <left/>
      <right style="thin">
        <color auto="1"/>
      </right>
      <top/>
      <bottom style="thin">
        <color auto="1"/>
      </bottom>
      <diagonal/>
    </border>
    <border>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auto="1"/>
      </left>
      <right style="thin">
        <color auto="1"/>
      </right>
      <top style="thin">
        <color auto="1"/>
      </top>
      <bottom style="thin">
        <color auto="1"/>
      </bottom>
      <diagonal/>
    </border>
    <border>
      <left style="medium">
        <color indexed="64"/>
      </left>
      <right style="thin">
        <color auto="1"/>
      </right>
      <top style="medium">
        <color indexed="64"/>
      </top>
      <bottom style="medium">
        <color indexed="64"/>
      </bottom>
      <diagonal/>
    </border>
    <border>
      <left/>
      <right/>
      <top style="medium">
        <color indexed="64"/>
      </top>
      <bottom style="medium">
        <color indexed="64"/>
      </bottom>
      <diagonal/>
    </border>
    <border>
      <left/>
      <right style="thin">
        <color auto="1"/>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thin">
        <color auto="1"/>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bottom style="medium">
        <color theme="7" tint="-0.499984740745262"/>
      </bottom>
      <diagonal/>
    </border>
    <border>
      <left style="slantDashDot">
        <color auto="1"/>
      </left>
      <right style="slantDashDot">
        <color auto="1"/>
      </right>
      <top style="slantDashDot">
        <color auto="1"/>
      </top>
      <bottom/>
      <diagonal/>
    </border>
    <border>
      <left/>
      <right/>
      <top style="slantDashDot">
        <color auto="1"/>
      </top>
      <bottom/>
      <diagonal/>
    </border>
    <border>
      <left/>
      <right style="slantDashDot">
        <color auto="1"/>
      </right>
      <top style="slantDashDot">
        <color auto="1"/>
      </top>
      <bottom/>
      <diagonal/>
    </border>
    <border>
      <left style="slantDashDot">
        <color auto="1"/>
      </left>
      <right style="slantDashDot">
        <color auto="1"/>
      </right>
      <top style="slantDashDot">
        <color auto="1"/>
      </top>
      <bottom style="medium">
        <color indexed="64"/>
      </bottom>
      <diagonal/>
    </border>
    <border>
      <left/>
      <right style="slantDashDot">
        <color auto="1"/>
      </right>
      <top style="slantDashDot">
        <color auto="1"/>
      </top>
      <bottom style="medium">
        <color indexed="64"/>
      </bottom>
      <diagonal/>
    </border>
    <border>
      <left/>
      <right style="thin">
        <color auto="1"/>
      </right>
      <top style="medium">
        <color indexed="64"/>
      </top>
      <bottom/>
      <diagonal/>
    </border>
    <border>
      <left style="thin">
        <color auto="1"/>
      </left>
      <right style="thin">
        <color auto="1"/>
      </right>
      <top style="medium">
        <color indexed="64"/>
      </top>
      <bottom/>
      <diagonal/>
    </border>
    <border>
      <left style="thin">
        <color auto="1"/>
      </left>
      <right style="medium">
        <color indexed="64"/>
      </right>
      <top style="medium">
        <color indexed="64"/>
      </top>
      <bottom/>
      <diagonal/>
    </border>
    <border>
      <left style="thin">
        <color auto="1"/>
      </left>
      <right style="medium">
        <color indexed="64"/>
      </right>
      <top/>
      <bottom/>
      <diagonal/>
    </border>
    <border>
      <left style="medium">
        <color indexed="64"/>
      </left>
      <right style="thin">
        <color auto="1"/>
      </right>
      <top/>
      <bottom/>
      <diagonal/>
    </border>
    <border>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medium">
        <color indexed="64"/>
      </right>
      <top/>
      <bottom style="medium">
        <color indexed="64"/>
      </bottom>
      <diagonal/>
    </border>
    <border>
      <left style="medium">
        <color indexed="64"/>
      </left>
      <right style="thin">
        <color auto="1"/>
      </right>
      <top/>
      <bottom style="medium">
        <color indexed="64"/>
      </bottom>
      <diagonal/>
    </border>
    <border>
      <left style="thin">
        <color auto="1"/>
      </left>
      <right style="slantDashDot">
        <color auto="1"/>
      </right>
      <top/>
      <bottom/>
      <diagonal/>
    </border>
    <border>
      <left style="thin">
        <color auto="1"/>
      </left>
      <right/>
      <top style="medium">
        <color indexed="64"/>
      </top>
      <bottom/>
      <diagonal/>
    </border>
    <border>
      <left style="thin">
        <color auto="1"/>
      </left>
      <right/>
      <top/>
      <bottom style="medium">
        <color indexed="64"/>
      </bottom>
      <diagonal/>
    </border>
    <border>
      <left style="thin"/>
      <right style="thin"/>
      <top style="thin"/>
      <bottom style="thin"/>
    </border>
    <border>
      <left style="thin">
        <color rgb="00000000"/>
      </left>
      <right style="thin">
        <color rgb="00000000"/>
      </right>
      <bottom style="thick">
        <color rgb="00000000"/>
      </bottom>
    </border>
    <border>
      <left style="thin">
        <color rgb="00000000"/>
      </left>
      <right style="thin">
        <color rgb="00000000"/>
      </right>
      <bottom style="dashed">
        <color rgb="00000000"/>
      </bottom>
    </border>
    <border>
      <right style="thin">
        <color rgb="00000000"/>
      </right>
      <bottom style="thin">
        <color rgb="00000000"/>
      </bottom>
    </border>
    <border>
      <right style="dashed">
        <color rgb="00000000"/>
      </right>
      <bottom style="thick">
        <color rgb="00000000"/>
      </bottom>
    </border>
    <border>
      <right style="thick">
        <color rgb="00000000"/>
      </right>
      <bottom style="dashed">
        <color rgb="00000000"/>
      </bottom>
    </border>
    <border>
      <left/>
      <right/>
      <bottom/>
    </border>
    <border>
      <left style="thin">
        <color rgb="00000000"/>
      </left>
      <right style="thin">
        <color rgb="00000000"/>
      </right>
      <top style="thin">
        <color rgb="00000000"/>
      </top>
      <bottom style="thin">
        <color rgb="00000000"/>
      </bottom>
    </border>
    <border>
      <left style="thin">
        <color rgb="00000000"/>
      </left>
      <right style="thin">
        <color rgb="00000000"/>
      </right>
      <top/>
    </border>
  </borders>
  <cellStyleXfs count="8">
    <xf numFmtId="0" fontId="0" fillId="0" borderId="0"/>
    <xf numFmtId="9" fontId="4" fillId="0" borderId="0"/>
    <xf numFmtId="0" fontId="4" fillId="0" borderId="0"/>
    <xf numFmtId="9" fontId="4" fillId="0" borderId="0"/>
    <xf numFmtId="0" fontId="1" fillId="0" borderId="0"/>
    <xf numFmtId="0" fontId="10" fillId="0" borderId="0"/>
    <xf numFmtId="0" fontId="4" fillId="0" borderId="0"/>
    <xf numFmtId="9" fontId="4" fillId="0" borderId="0"/>
  </cellStyleXfs>
  <cellXfs count="393">
    <xf numFmtId="0" fontId="0" fillId="0" borderId="0" pivotButton="0" quotePrefix="0" xfId="0"/>
    <xf numFmtId="0" fontId="2" fillId="2" borderId="2" applyAlignment="1" pivotButton="0" quotePrefix="0" xfId="0">
      <alignment horizontal="left" vertical="center"/>
    </xf>
    <xf numFmtId="0" fontId="3" fillId="7" borderId="0" pivotButton="0" quotePrefix="0" xfId="2"/>
    <xf numFmtId="0" fontId="3" fillId="6" borderId="0" pivotButton="0" quotePrefix="0" xfId="2"/>
    <xf numFmtId="2" fontId="0" fillId="0" borderId="0" pivotButton="0" quotePrefix="0" xfId="3"/>
    <xf numFmtId="0" fontId="3" fillId="6" borderId="15" applyAlignment="1" pivotButton="0" quotePrefix="0" xfId="2">
      <alignment vertical="top" wrapText="1"/>
    </xf>
    <xf numFmtId="9" fontId="3" fillId="0" borderId="15" pivotButton="0" quotePrefix="0" xfId="2"/>
    <xf numFmtId="1" fontId="3" fillId="6" borderId="8" pivotButton="0" quotePrefix="0" xfId="2"/>
    <xf numFmtId="9" fontId="5" fillId="0" borderId="8" pivotButton="0" quotePrefix="0" xfId="2"/>
    <xf numFmtId="0" fontId="2" fillId="0" borderId="1" applyAlignment="1" pivotButton="0" quotePrefix="0" xfId="2">
      <alignment vertical="center"/>
    </xf>
    <xf numFmtId="0" fontId="2" fillId="0" borderId="13" applyAlignment="1" pivotButton="0" quotePrefix="0" xfId="2">
      <alignment vertical="center" wrapText="1"/>
    </xf>
    <xf numFmtId="0" fontId="2" fillId="0" borderId="12" applyAlignment="1" pivotButton="0" quotePrefix="0" xfId="2">
      <alignment vertical="center" wrapText="1"/>
    </xf>
    <xf numFmtId="0" fontId="3" fillId="0" borderId="13" applyAlignment="1" pivotButton="0" quotePrefix="0" xfId="2">
      <alignment vertical="center" wrapText="1"/>
    </xf>
    <xf numFmtId="0" fontId="3" fillId="0" borderId="3" pivotButton="0" quotePrefix="0" xfId="2"/>
    <xf numFmtId="0" fontId="3" fillId="0" borderId="5" pivotButton="0" quotePrefix="0" xfId="2"/>
    <xf numFmtId="9" fontId="0" fillId="3" borderId="2" pivotButton="0" quotePrefix="0" xfId="3"/>
    <xf numFmtId="0" fontId="3" fillId="0" borderId="6" pivotButton="0" quotePrefix="0" xfId="2"/>
    <xf numFmtId="9" fontId="0" fillId="3" borderId="3" pivotButton="0" quotePrefix="0" xfId="3"/>
    <xf numFmtId="0" fontId="3" fillId="0" borderId="7" pivotButton="0" quotePrefix="0" xfId="2"/>
    <xf numFmtId="9" fontId="0" fillId="3" borderId="4" pivotButton="0" quotePrefix="0" xfId="3"/>
    <xf numFmtId="0" fontId="6" fillId="0" borderId="0" pivotButton="0" quotePrefix="0" xfId="2"/>
    <xf numFmtId="0" fontId="2" fillId="3" borderId="5" pivotButton="0" quotePrefix="0" xfId="2"/>
    <xf numFmtId="0" fontId="2" fillId="3" borderId="2" pivotButton="0" quotePrefix="0" xfId="2"/>
    <xf numFmtId="9" fontId="2" fillId="3" borderId="10" pivotButton="0" quotePrefix="0" xfId="3"/>
    <xf numFmtId="0" fontId="2" fillId="3" borderId="7" pivotButton="0" quotePrefix="0" xfId="2"/>
    <xf numFmtId="0" fontId="2" fillId="3" borderId="4" pivotButton="0" quotePrefix="0" xfId="2"/>
    <xf numFmtId="9" fontId="2" fillId="3" borderId="11" pivotButton="0" quotePrefix="0" xfId="3"/>
    <xf numFmtId="0" fontId="3" fillId="0" borderId="2" applyAlignment="1" pivotButton="0" quotePrefix="0" xfId="2">
      <alignment vertical="center" wrapText="1"/>
    </xf>
    <xf numFmtId="0" fontId="3" fillId="0" borderId="4" pivotButton="0" quotePrefix="0" xfId="2"/>
    <xf numFmtId="1" fontId="3" fillId="6" borderId="0" pivotButton="0" quotePrefix="0" xfId="2"/>
    <xf numFmtId="9" fontId="5" fillId="0" borderId="0" pivotButton="0" quotePrefix="0" xfId="2"/>
    <xf numFmtId="9" fontId="0" fillId="0" borderId="0" pivotButton="0" quotePrefix="0" xfId="3"/>
    <xf numFmtId="0" fontId="3" fillId="8" borderId="0" pivotButton="0" quotePrefix="0" xfId="0"/>
    <xf numFmtId="0" fontId="0" fillId="0" borderId="0" applyAlignment="1" pivotButton="0" quotePrefix="0" xfId="0">
      <alignment horizontal="center" vertical="center"/>
    </xf>
    <xf numFmtId="0" fontId="3" fillId="0" borderId="0" pivotButton="0" quotePrefix="0" xfId="0"/>
    <xf numFmtId="2" fontId="0" fillId="0" borderId="0" pivotButton="0" quotePrefix="0" xfId="0"/>
    <xf numFmtId="9" fontId="0" fillId="0" borderId="0" pivotButton="0" quotePrefix="0" xfId="0"/>
    <xf numFmtId="0" fontId="3" fillId="0" borderId="0" pivotButton="0" quotePrefix="0" xfId="2"/>
    <xf numFmtId="9" fontId="3" fillId="0" borderId="0" pivotButton="0" quotePrefix="0" xfId="2"/>
    <xf numFmtId="0" fontId="3" fillId="0" borderId="0" applyAlignment="1" pivotButton="0" quotePrefix="0" xfId="0">
      <alignment wrapText="1"/>
    </xf>
    <xf numFmtId="0" fontId="0" fillId="0" borderId="0" applyAlignment="1" pivotButton="0" quotePrefix="0" xfId="0">
      <alignment wrapText="1"/>
    </xf>
    <xf numFmtId="0" fontId="0" fillId="0" borderId="0" applyAlignment="1" pivotButton="0" quotePrefix="0" xfId="0">
      <alignment vertical="center"/>
    </xf>
    <xf numFmtId="0" fontId="3" fillId="0" borderId="0" applyAlignment="1" pivotButton="0" quotePrefix="0" xfId="0">
      <alignment vertical="center"/>
    </xf>
    <xf numFmtId="9" fontId="4" fillId="0" borderId="0" pivotButton="0" quotePrefix="0" xfId="1"/>
    <xf numFmtId="9" fontId="4" fillId="0" borderId="0" applyAlignment="1" pivotButton="0" quotePrefix="0" xfId="1">
      <alignment vertical="center"/>
    </xf>
    <xf numFmtId="9" fontId="3" fillId="0" borderId="0" applyAlignment="1" pivotButton="0" quotePrefix="0" xfId="1">
      <alignment vertical="center"/>
    </xf>
    <xf numFmtId="2" fontId="0" fillId="0" borderId="0" applyAlignment="1" pivotButton="0" quotePrefix="0" xfId="0">
      <alignment vertical="center"/>
    </xf>
    <xf numFmtId="2" fontId="3" fillId="0" borderId="0" applyAlignment="1" pivotButton="0" quotePrefix="0" xfId="0">
      <alignment vertical="center"/>
    </xf>
    <xf numFmtId="0" fontId="3" fillId="0" borderId="0" applyAlignment="1" pivotButton="0" quotePrefix="0" xfId="2">
      <alignment vertical="center"/>
    </xf>
    <xf numFmtId="9" fontId="0" fillId="12" borderId="5" applyAlignment="1" pivotButton="0" quotePrefix="0" xfId="3">
      <alignment horizontal="right"/>
    </xf>
    <xf numFmtId="9" fontId="0" fillId="12" borderId="10" applyAlignment="1" pivotButton="0" quotePrefix="0" xfId="3">
      <alignment horizontal="right"/>
    </xf>
    <xf numFmtId="0" fontId="3" fillId="12" borderId="5" pivotButton="0" quotePrefix="0" xfId="2"/>
    <xf numFmtId="9" fontId="0" fillId="12" borderId="6" applyAlignment="1" pivotButton="0" quotePrefix="0" xfId="3">
      <alignment horizontal="right"/>
    </xf>
    <xf numFmtId="9" fontId="0" fillId="12" borderId="9" applyAlignment="1" pivotButton="0" quotePrefix="0" xfId="3">
      <alignment horizontal="right"/>
    </xf>
    <xf numFmtId="0" fontId="3" fillId="12" borderId="6" pivotButton="0" quotePrefix="0" xfId="2"/>
    <xf numFmtId="9" fontId="0" fillId="12" borderId="7" applyAlignment="1" pivotButton="0" quotePrefix="0" xfId="3">
      <alignment horizontal="right"/>
    </xf>
    <xf numFmtId="9" fontId="0" fillId="12" borderId="11" applyAlignment="1" pivotButton="0" quotePrefix="0" xfId="3">
      <alignment horizontal="right"/>
    </xf>
    <xf numFmtId="0" fontId="3" fillId="12" borderId="7" pivotButton="0" quotePrefix="0" xfId="2"/>
    <xf numFmtId="1" fontId="3" fillId="10" borderId="10" pivotButton="0" quotePrefix="0" xfId="2"/>
    <xf numFmtId="1" fontId="3" fillId="10" borderId="9" pivotButton="0" quotePrefix="0" xfId="2"/>
    <xf numFmtId="1" fontId="3" fillId="10" borderId="11" pivotButton="0" quotePrefix="0" xfId="2"/>
    <xf numFmtId="2" fontId="2" fillId="11" borderId="15" pivotButton="0" quotePrefix="0" xfId="2"/>
    <xf numFmtId="2" fontId="2" fillId="11" borderId="8" pivotButton="0" quotePrefix="0" xfId="2"/>
    <xf numFmtId="9" fontId="0" fillId="9" borderId="5" pivotButton="0" quotePrefix="0" xfId="3"/>
    <xf numFmtId="9" fontId="0" fillId="9" borderId="15" pivotButton="0" quotePrefix="0" xfId="3"/>
    <xf numFmtId="9" fontId="0" fillId="9" borderId="6" pivotButton="0" quotePrefix="0" xfId="3"/>
    <xf numFmtId="9" fontId="0" fillId="9" borderId="7" pivotButton="0" quotePrefix="0" xfId="3"/>
    <xf numFmtId="9" fontId="0" fillId="9" borderId="8" pivotButton="0" quotePrefix="0" xfId="3"/>
    <xf numFmtId="0" fontId="2" fillId="0" borderId="12" applyAlignment="1" pivotButton="0" quotePrefix="0" xfId="2">
      <alignment vertical="top" wrapText="1"/>
    </xf>
    <xf numFmtId="0" fontId="2" fillId="0" borderId="13" applyAlignment="1" pivotButton="0" quotePrefix="0" xfId="2">
      <alignment vertical="top" wrapText="1"/>
    </xf>
    <xf numFmtId="0" fontId="2" fillId="0" borderId="1" applyAlignment="1" pivotButton="0" quotePrefix="0" xfId="2">
      <alignment vertical="top"/>
    </xf>
    <xf numFmtId="0" fontId="2" fillId="0" borderId="10" applyAlignment="1" pivotButton="0" quotePrefix="0" xfId="2">
      <alignment vertical="center" wrapText="1"/>
    </xf>
    <xf numFmtId="9" fontId="0" fillId="9" borderId="0" pivotButton="0" quotePrefix="0" xfId="3"/>
    <xf numFmtId="0" fontId="2" fillId="0" borderId="14" applyAlignment="1" pivotButton="0" quotePrefix="0" xfId="2">
      <alignment vertical="center" wrapText="1"/>
    </xf>
    <xf numFmtId="0" fontId="2" fillId="0" borderId="0" pivotButton="0" quotePrefix="0" xfId="0"/>
    <xf numFmtId="0" fontId="9" fillId="0" borderId="1" applyAlignment="1" pivotButton="0" quotePrefix="0" xfId="0">
      <alignment horizontal="center" vertical="top"/>
    </xf>
    <xf numFmtId="0" fontId="1" fillId="0" borderId="0" pivotButton="0" quotePrefix="0" xfId="4"/>
    <xf numFmtId="0" fontId="9" fillId="0" borderId="1" applyAlignment="1" pivotButton="0" quotePrefix="0" xfId="4">
      <alignment horizontal="center" vertical="top"/>
    </xf>
    <xf numFmtId="0" fontId="11" fillId="0" borderId="0" pivotButton="0" quotePrefix="0" xfId="0"/>
    <xf numFmtId="15" fontId="0" fillId="0" borderId="0" pivotButton="0" quotePrefix="0" xfId="0"/>
    <xf numFmtId="0" fontId="10" fillId="0" borderId="0" applyAlignment="1" applyProtection="1" pivotButton="0" quotePrefix="0" xfId="5">
      <alignment vertical="top"/>
      <protection locked="0" hidden="0"/>
    </xf>
    <xf numFmtId="0" fontId="0" fillId="0" borderId="0" applyAlignment="1" pivotButton="0" quotePrefix="0" xfId="0">
      <alignment horizontal="left" indent="1"/>
    </xf>
    <xf numFmtId="0" fontId="3" fillId="0" borderId="0" applyAlignment="1" pivotButton="0" quotePrefix="0" xfId="2">
      <alignment horizontal="center"/>
    </xf>
    <xf numFmtId="0" fontId="12" fillId="13" borderId="16" applyAlignment="1" pivotButton="0" quotePrefix="0" xfId="0">
      <alignment vertical="top" wrapText="1" shrinkToFit="1"/>
    </xf>
    <xf numFmtId="0" fontId="3" fillId="0" borderId="20" pivotButton="0" quotePrefix="0" xfId="0"/>
    <xf numFmtId="0" fontId="0" fillId="0" borderId="18" pivotButton="0" quotePrefix="0" xfId="0"/>
    <xf numFmtId="0" fontId="3" fillId="0" borderId="20" applyAlignment="1" pivotButton="0" quotePrefix="0" xfId="0">
      <alignment horizontal="center"/>
    </xf>
    <xf numFmtId="0" fontId="2" fillId="0" borderId="22" applyAlignment="1" pivotButton="0" quotePrefix="0" xfId="0">
      <alignment vertical="center" wrapText="1"/>
    </xf>
    <xf numFmtId="0" fontId="0" fillId="0" borderId="17" applyAlignment="1" pivotButton="0" quotePrefix="0" xfId="0">
      <alignment vertical="center" wrapText="1"/>
    </xf>
    <xf numFmtId="0" fontId="0" fillId="0" borderId="23" applyAlignment="1" pivotButton="0" quotePrefix="0" xfId="0">
      <alignment vertical="center" wrapText="1"/>
    </xf>
    <xf numFmtId="0" fontId="0" fillId="0" borderId="24" applyAlignment="1" pivotButton="0" quotePrefix="0" xfId="0">
      <alignment vertical="center" wrapText="1"/>
    </xf>
    <xf numFmtId="0" fontId="0" fillId="0" borderId="20" applyAlignment="1" pivotButton="0" quotePrefix="0" xfId="0">
      <alignment vertical="center" wrapText="1"/>
    </xf>
    <xf numFmtId="0" fontId="0" fillId="0" borderId="19" applyAlignment="1" pivotButton="0" quotePrefix="0" xfId="0">
      <alignment vertical="center" wrapText="1"/>
    </xf>
    <xf numFmtId="0" fontId="3" fillId="0" borderId="25" applyAlignment="1" pivotButton="0" quotePrefix="0" xfId="0">
      <alignment vertical="center" wrapText="1"/>
    </xf>
    <xf numFmtId="0" fontId="3" fillId="0" borderId="23" applyAlignment="1" pivotButton="0" quotePrefix="0" xfId="0">
      <alignment vertical="center" wrapText="1"/>
    </xf>
    <xf numFmtId="0" fontId="0" fillId="0" borderId="18" applyAlignment="1" pivotButton="0" quotePrefix="0" xfId="0">
      <alignment vertical="center" wrapText="1"/>
    </xf>
    <xf numFmtId="0" fontId="13" fillId="0" borderId="17" applyAlignment="1" pivotButton="0" quotePrefix="0" xfId="0">
      <alignment vertical="center" wrapText="1"/>
    </xf>
    <xf numFmtId="0" fontId="13" fillId="0" borderId="23" applyAlignment="1" pivotButton="0" quotePrefix="0" xfId="0">
      <alignment vertical="center" wrapText="1"/>
    </xf>
    <xf numFmtId="0" fontId="13" fillId="0" borderId="24" applyAlignment="1" pivotButton="0" quotePrefix="0" xfId="0">
      <alignment vertical="center" wrapText="1"/>
    </xf>
    <xf numFmtId="0" fontId="0" fillId="0" borderId="22" pivotButton="0" quotePrefix="0" xfId="0"/>
    <xf numFmtId="1" fontId="0" fillId="0" borderId="26" pivotButton="0" quotePrefix="0" xfId="0"/>
    <xf numFmtId="1" fontId="0" fillId="0" borderId="27" pivotButton="0" quotePrefix="0" xfId="0"/>
    <xf numFmtId="1" fontId="0" fillId="0" borderId="28" pivotButton="0" quotePrefix="0" xfId="0"/>
    <xf numFmtId="1" fontId="0" fillId="0" borderId="22" pivotButton="0" quotePrefix="0" xfId="0"/>
    <xf numFmtId="1" fontId="13" fillId="0" borderId="26" pivotButton="0" quotePrefix="0" xfId="0"/>
    <xf numFmtId="1" fontId="13" fillId="0" borderId="27" pivotButton="0" quotePrefix="0" xfId="0"/>
    <xf numFmtId="1" fontId="13" fillId="0" borderId="28" pivotButton="0" quotePrefix="0" xfId="0"/>
    <xf numFmtId="0" fontId="0" fillId="0" borderId="29" pivotButton="0" quotePrefix="0" xfId="0"/>
    <xf numFmtId="1" fontId="0" fillId="0" borderId="30" pivotButton="0" quotePrefix="0" xfId="0"/>
    <xf numFmtId="1" fontId="0" fillId="0" borderId="0" pivotButton="0" quotePrefix="0" xfId="0"/>
    <xf numFmtId="1" fontId="0" fillId="0" borderId="31" pivotButton="0" quotePrefix="0" xfId="0"/>
    <xf numFmtId="1" fontId="0" fillId="0" borderId="29" pivotButton="0" quotePrefix="0" xfId="0"/>
    <xf numFmtId="1" fontId="13" fillId="0" borderId="30" pivotButton="0" quotePrefix="0" xfId="0"/>
    <xf numFmtId="1" fontId="13" fillId="0" borderId="0" pivotButton="0" quotePrefix="0" xfId="0"/>
    <xf numFmtId="1" fontId="13" fillId="0" borderId="31" pivotButton="0" quotePrefix="0" xfId="0"/>
    <xf numFmtId="0" fontId="3" fillId="0" borderId="29" applyAlignment="1" pivotButton="0" quotePrefix="0" xfId="0">
      <alignment horizontal="left" indent="1"/>
    </xf>
    <xf numFmtId="1" fontId="0" fillId="2" borderId="30" pivotButton="0" quotePrefix="0" xfId="0"/>
    <xf numFmtId="1" fontId="0" fillId="2" borderId="0" pivotButton="0" quotePrefix="0" xfId="0"/>
    <xf numFmtId="0" fontId="0" fillId="0" borderId="32" applyAlignment="1" pivotButton="0" quotePrefix="0" xfId="0">
      <alignment horizontal="left" indent="1"/>
    </xf>
    <xf numFmtId="1" fontId="0" fillId="2" borderId="33" pivotButton="0" quotePrefix="0" xfId="0"/>
    <xf numFmtId="1" fontId="0" fillId="2" borderId="34" pivotButton="0" quotePrefix="0" xfId="0"/>
    <xf numFmtId="1" fontId="0" fillId="0" borderId="34" pivotButton="0" quotePrefix="0" xfId="0"/>
    <xf numFmtId="1" fontId="0" fillId="0" borderId="35" pivotButton="0" quotePrefix="0" xfId="0"/>
    <xf numFmtId="1" fontId="0" fillId="0" borderId="32" pivotButton="0" quotePrefix="0" xfId="0"/>
    <xf numFmtId="1" fontId="0" fillId="0" borderId="33" pivotButton="0" quotePrefix="0" xfId="0"/>
    <xf numFmtId="1" fontId="13" fillId="0" borderId="33" pivotButton="0" quotePrefix="0" xfId="0"/>
    <xf numFmtId="1" fontId="13" fillId="0" borderId="34" pivotButton="0" quotePrefix="0" xfId="0"/>
    <xf numFmtId="1" fontId="13" fillId="0" borderId="35" pivotButton="0" quotePrefix="0" xfId="0"/>
    <xf numFmtId="1" fontId="13" fillId="2" borderId="26" pivotButton="0" quotePrefix="0" xfId="0"/>
    <xf numFmtId="1" fontId="13" fillId="2" borderId="27" pivotButton="0" quotePrefix="0" xfId="0"/>
    <xf numFmtId="0" fontId="3" fillId="0" borderId="29" applyAlignment="1" pivotButton="0" quotePrefix="0" xfId="0">
      <alignment horizontal="left"/>
    </xf>
    <xf numFmtId="0" fontId="3" fillId="0" borderId="32" applyAlignment="1" pivotButton="0" quotePrefix="0" xfId="0">
      <alignment horizontal="left"/>
    </xf>
    <xf numFmtId="0" fontId="0" fillId="0" borderId="29" applyAlignment="1" pivotButton="0" quotePrefix="0" xfId="0">
      <alignment horizontal="left" indent="1"/>
    </xf>
    <xf numFmtId="1" fontId="0" fillId="2" borderId="29" pivotButton="0" quotePrefix="0" xfId="0"/>
    <xf numFmtId="1" fontId="0" fillId="2" borderId="32" pivotButton="0" quotePrefix="0" xfId="0"/>
    <xf numFmtId="0" fontId="0" fillId="0" borderId="22" applyAlignment="1" pivotButton="0" quotePrefix="0" xfId="0">
      <alignment horizontal="left"/>
    </xf>
    <xf numFmtId="0" fontId="3" fillId="0" borderId="29" applyAlignment="1" pivotButton="0" quotePrefix="0" xfId="0">
      <alignment horizontal="left" vertical="center" wrapText="1" indent="1"/>
    </xf>
    <xf numFmtId="0" fontId="3" fillId="0" borderId="32" applyAlignment="1" pivotButton="0" quotePrefix="0" xfId="0">
      <alignment horizontal="left" vertical="center" wrapText="1" indent="1"/>
    </xf>
    <xf numFmtId="0" fontId="0" fillId="0" borderId="20" pivotButton="0" quotePrefix="0" xfId="0"/>
    <xf numFmtId="1" fontId="0" fillId="0" borderId="36" pivotButton="0" quotePrefix="0" xfId="0"/>
    <xf numFmtId="1" fontId="0" fillId="0" borderId="18" pivotButton="0" quotePrefix="0" xfId="0"/>
    <xf numFmtId="1" fontId="0" fillId="0" borderId="21" pivotButton="0" quotePrefix="0" xfId="0"/>
    <xf numFmtId="1" fontId="0" fillId="0" borderId="20" pivotButton="0" quotePrefix="0" xfId="0"/>
    <xf numFmtId="1" fontId="13" fillId="0" borderId="36" pivotButton="0" quotePrefix="0" xfId="0"/>
    <xf numFmtId="1" fontId="13" fillId="0" borderId="18" pivotButton="0" quotePrefix="0" xfId="0"/>
    <xf numFmtId="1" fontId="13" fillId="0" borderId="21" pivotButton="0" quotePrefix="0" xfId="0"/>
    <xf numFmtId="0" fontId="3" fillId="0" borderId="22" pivotButton="0" quotePrefix="0" xfId="0"/>
    <xf numFmtId="0" fontId="3" fillId="0" borderId="29" applyAlignment="1" pivotButton="0" quotePrefix="0" xfId="0">
      <alignment horizontal="left" indent="2"/>
    </xf>
    <xf numFmtId="0" fontId="0" fillId="0" borderId="29" applyAlignment="1" pivotButton="0" quotePrefix="0" xfId="0">
      <alignment horizontal="left" indent="2"/>
    </xf>
    <xf numFmtId="0" fontId="3" fillId="0" borderId="29" applyAlignment="1" pivotButton="0" quotePrefix="0" xfId="0">
      <alignment horizontal="left" indent="3"/>
    </xf>
    <xf numFmtId="1" fontId="0" fillId="2" borderId="18" pivotButton="0" quotePrefix="0" xfId="0"/>
    <xf numFmtId="1" fontId="13" fillId="2" borderId="36" pivotButton="0" quotePrefix="0" xfId="0"/>
    <xf numFmtId="1" fontId="13" fillId="2" borderId="18" pivotButton="0" quotePrefix="0" xfId="0"/>
    <xf numFmtId="0" fontId="3" fillId="0" borderId="32" applyAlignment="1" pivotButton="0" quotePrefix="0" xfId="0">
      <alignment horizontal="left" indent="2"/>
    </xf>
    <xf numFmtId="1" fontId="13" fillId="2" borderId="30" pivotButton="0" quotePrefix="0" xfId="0"/>
    <xf numFmtId="1" fontId="13" fillId="2" borderId="0" pivotButton="0" quotePrefix="0" xfId="0"/>
    <xf numFmtId="0" fontId="0" fillId="0" borderId="32" pivotButton="0" quotePrefix="0" xfId="0"/>
    <xf numFmtId="1" fontId="0" fillId="0" borderId="37" pivotButton="0" quotePrefix="0" xfId="0"/>
    <xf numFmtId="1" fontId="13" fillId="2" borderId="33" pivotButton="0" quotePrefix="0" xfId="0"/>
    <xf numFmtId="1" fontId="13" fillId="2" borderId="34" pivotButton="0" quotePrefix="0" xfId="0"/>
    <xf numFmtId="0" fontId="3" fillId="0" borderId="38" pivotButton="0" quotePrefix="0" xfId="0"/>
    <xf numFmtId="0" fontId="0" fillId="0" borderId="39" pivotButton="0" quotePrefix="0" xfId="0"/>
    <xf numFmtId="0" fontId="3" fillId="0" borderId="38" applyAlignment="1" pivotButton="0" quotePrefix="0" xfId="0">
      <alignment horizontal="center"/>
    </xf>
    <xf numFmtId="0" fontId="2" fillId="0" borderId="20" applyAlignment="1" pivotButton="0" quotePrefix="0" xfId="0">
      <alignment vertical="center" wrapText="1"/>
    </xf>
    <xf numFmtId="0" fontId="0" fillId="0" borderId="43" applyAlignment="1" pivotButton="0" quotePrefix="0" xfId="0">
      <alignment vertical="center" wrapText="1"/>
    </xf>
    <xf numFmtId="0" fontId="0" fillId="0" borderId="44" applyAlignment="1" pivotButton="0" quotePrefix="0" xfId="0">
      <alignment vertical="center" wrapText="1"/>
    </xf>
    <xf numFmtId="0" fontId="0" fillId="0" borderId="45" applyAlignment="1" pivotButton="0" quotePrefix="0" xfId="0">
      <alignment vertical="center" wrapText="1"/>
    </xf>
    <xf numFmtId="0" fontId="0" fillId="0" borderId="28" applyAlignment="1" pivotButton="0" quotePrefix="0" xfId="0">
      <alignment vertical="center" wrapText="1"/>
    </xf>
    <xf numFmtId="0" fontId="0" fillId="0" borderId="25" applyAlignment="1" pivotButton="0" quotePrefix="0" xfId="0">
      <alignment vertical="center" wrapText="1"/>
    </xf>
    <xf numFmtId="0" fontId="3" fillId="0" borderId="36" applyAlignment="1" pivotButton="0" quotePrefix="0" xfId="0">
      <alignment vertical="center" wrapText="1"/>
    </xf>
    <xf numFmtId="0" fontId="3" fillId="0" borderId="44" applyAlignment="1" pivotButton="0" quotePrefix="0" xfId="0">
      <alignment vertical="center" wrapText="1"/>
    </xf>
    <xf numFmtId="0" fontId="0" fillId="0" borderId="22" applyAlignment="1" pivotButton="0" quotePrefix="0" xfId="0">
      <alignment vertical="center" wrapText="1"/>
    </xf>
    <xf numFmtId="0" fontId="13" fillId="0" borderId="25" applyAlignment="1" pivotButton="0" quotePrefix="0" xfId="0">
      <alignment vertical="center" wrapText="1"/>
    </xf>
    <xf numFmtId="0" fontId="13" fillId="0" borderId="44" applyAlignment="1" pivotButton="0" quotePrefix="0" xfId="0">
      <alignment vertical="center" wrapText="1"/>
    </xf>
    <xf numFmtId="0" fontId="13" fillId="0" borderId="45" applyAlignment="1" pivotButton="0" quotePrefix="0" xfId="0">
      <alignment vertical="center" wrapText="1"/>
    </xf>
    <xf numFmtId="1" fontId="0" fillId="0" borderId="19" pivotButton="0" quotePrefix="0" xfId="0"/>
    <xf numFmtId="1" fontId="0" fillId="0" borderId="23" pivotButton="0" quotePrefix="0" xfId="0"/>
    <xf numFmtId="1" fontId="0" fillId="0" borderId="24" pivotButton="0" quotePrefix="0" xfId="0"/>
    <xf numFmtId="1" fontId="0" fillId="0" borderId="17" pivotButton="0" quotePrefix="0" xfId="0"/>
    <xf numFmtId="1" fontId="13" fillId="0" borderId="19" pivotButton="0" quotePrefix="0" xfId="0"/>
    <xf numFmtId="1" fontId="13" fillId="0" borderId="23" pivotButton="0" quotePrefix="0" xfId="0"/>
    <xf numFmtId="1" fontId="13" fillId="0" borderId="24" pivotButton="0" quotePrefix="0" xfId="0"/>
    <xf numFmtId="1" fontId="0" fillId="0" borderId="43" pivotButton="0" quotePrefix="0" xfId="0"/>
    <xf numFmtId="1" fontId="0" fillId="0" borderId="44" pivotButton="0" quotePrefix="0" xfId="0"/>
    <xf numFmtId="1" fontId="0" fillId="0" borderId="45" pivotButton="0" quotePrefix="0" xfId="0"/>
    <xf numFmtId="1" fontId="0" fillId="0" borderId="25" pivotButton="0" quotePrefix="0" xfId="0"/>
    <xf numFmtId="1" fontId="13" fillId="0" borderId="43" pivotButton="0" quotePrefix="0" xfId="0"/>
    <xf numFmtId="1" fontId="13" fillId="0" borderId="44" pivotButton="0" quotePrefix="0" xfId="0"/>
    <xf numFmtId="1" fontId="13" fillId="0" borderId="45" pivotButton="0" quotePrefix="0" xfId="0"/>
    <xf numFmtId="1" fontId="0" fillId="0" borderId="9" pivotButton="0" quotePrefix="0" xfId="0"/>
    <xf numFmtId="1" fontId="0" fillId="0" borderId="3" pivotButton="0" quotePrefix="0" xfId="0"/>
    <xf numFmtId="1" fontId="0" fillId="2" borderId="3" pivotButton="0" quotePrefix="0" xfId="0"/>
    <xf numFmtId="1" fontId="0" fillId="0" borderId="46" pivotButton="0" quotePrefix="0" xfId="0"/>
    <xf numFmtId="1" fontId="0" fillId="0" borderId="47" pivotButton="0" quotePrefix="0" xfId="0"/>
    <xf numFmtId="1" fontId="13" fillId="0" borderId="9" pivotButton="0" quotePrefix="0" xfId="0"/>
    <xf numFmtId="1" fontId="13" fillId="0" borderId="3" pivotButton="0" quotePrefix="0" xfId="0"/>
    <xf numFmtId="1" fontId="13" fillId="0" borderId="46" pivotButton="0" quotePrefix="0" xfId="0"/>
    <xf numFmtId="1" fontId="0" fillId="0" borderId="48" pivotButton="0" quotePrefix="0" xfId="0"/>
    <xf numFmtId="1" fontId="0" fillId="0" borderId="49" pivotButton="0" quotePrefix="0" xfId="0"/>
    <xf numFmtId="1" fontId="0" fillId="2" borderId="49" pivotButton="0" quotePrefix="0" xfId="0"/>
    <xf numFmtId="1" fontId="0" fillId="0" borderId="50" pivotButton="0" quotePrefix="0" xfId="0"/>
    <xf numFmtId="1" fontId="0" fillId="0" borderId="51" pivotButton="0" quotePrefix="0" xfId="0"/>
    <xf numFmtId="1" fontId="13" fillId="0" borderId="48" pivotButton="0" quotePrefix="0" xfId="0"/>
    <xf numFmtId="1" fontId="13" fillId="0" borderId="49" pivotButton="0" quotePrefix="0" xfId="0"/>
    <xf numFmtId="1" fontId="13" fillId="0" borderId="50" pivotButton="0" quotePrefix="0" xfId="0"/>
    <xf numFmtId="1" fontId="13" fillId="2" borderId="43" pivotButton="0" quotePrefix="0" xfId="0"/>
    <xf numFmtId="1" fontId="13" fillId="2" borderId="44" pivotButton="0" quotePrefix="0" xfId="0"/>
    <xf numFmtId="1" fontId="0" fillId="2" borderId="26" pivotButton="0" quotePrefix="0" xfId="0"/>
    <xf numFmtId="1" fontId="0" fillId="2" borderId="44" pivotButton="0" quotePrefix="0" xfId="0"/>
    <xf numFmtId="1" fontId="0" fillId="2" borderId="23" pivotButton="0" quotePrefix="0" xfId="0"/>
    <xf numFmtId="1" fontId="13" fillId="2" borderId="19" pivotButton="0" quotePrefix="0" xfId="0"/>
    <xf numFmtId="1" fontId="13" fillId="2" borderId="23" pivotButton="0" quotePrefix="0" xfId="0"/>
    <xf numFmtId="1" fontId="13" fillId="0" borderId="3" applyAlignment="1" pivotButton="0" quotePrefix="0" xfId="0">
      <alignment horizontal="right"/>
    </xf>
    <xf numFmtId="1" fontId="13" fillId="0" borderId="52" pivotButton="0" quotePrefix="0" xfId="0"/>
    <xf numFmtId="1" fontId="13" fillId="2" borderId="9" pivotButton="0" quotePrefix="0" xfId="0"/>
    <xf numFmtId="1" fontId="13" fillId="2" borderId="3" pivotButton="0" quotePrefix="0" xfId="0"/>
    <xf numFmtId="1" fontId="0" fillId="0" borderId="53" pivotButton="0" quotePrefix="0" xfId="0"/>
    <xf numFmtId="1" fontId="0" fillId="0" borderId="6" pivotButton="0" quotePrefix="0" xfId="0"/>
    <xf numFmtId="1" fontId="0" fillId="0" borderId="54" pivotButton="0" quotePrefix="0" xfId="0"/>
    <xf numFmtId="1" fontId="13" fillId="2" borderId="48" pivotButton="0" quotePrefix="0" xfId="0"/>
    <xf numFmtId="1" fontId="13" fillId="2" borderId="49" pivotButton="0" quotePrefix="0" xfId="0"/>
    <xf numFmtId="0" fontId="0" fillId="14" borderId="0" pivotButton="0" quotePrefix="0" xfId="0"/>
    <xf numFmtId="0" fontId="0" fillId="15" borderId="0" pivotButton="0" quotePrefix="0" xfId="0"/>
    <xf numFmtId="0" fontId="0" fillId="16" borderId="0" pivotButton="0" quotePrefix="0" xfId="0"/>
    <xf numFmtId="0" fontId="0" fillId="17" borderId="0" pivotButton="0" quotePrefix="0" xfId="0"/>
    <xf numFmtId="0" fontId="0" fillId="18" borderId="0" pivotButton="0" quotePrefix="0" xfId="0"/>
    <xf numFmtId="0" fontId="0" fillId="19" borderId="0" pivotButton="0" quotePrefix="0" xfId="0"/>
    <xf numFmtId="49" fontId="0" fillId="0" borderId="0" pivotButton="0" quotePrefix="0" xfId="0"/>
    <xf numFmtId="0" fontId="0" fillId="0" borderId="16" pivotButton="0" quotePrefix="0" xfId="0"/>
    <xf numFmtId="0" fontId="14" fillId="0" borderId="13" applyAlignment="1" pivotButton="0" quotePrefix="0" xfId="6">
      <alignment vertical="center" wrapText="1"/>
    </xf>
    <xf numFmtId="0" fontId="14" fillId="0" borderId="14" applyAlignment="1" pivotButton="0" quotePrefix="0" xfId="6">
      <alignment vertical="center" wrapText="1"/>
    </xf>
    <xf numFmtId="0" fontId="14" fillId="0" borderId="12" applyAlignment="1" pivotButton="0" quotePrefix="0" xfId="6">
      <alignment vertical="center" wrapText="1"/>
    </xf>
    <xf numFmtId="9" fontId="14" fillId="0" borderId="14" applyAlignment="1" pivotButton="0" quotePrefix="0" xfId="7">
      <alignment vertical="center" wrapText="1"/>
    </xf>
    <xf numFmtId="164" fontId="14" fillId="3" borderId="13" applyAlignment="1" pivotButton="0" quotePrefix="0" xfId="6">
      <alignment vertical="center" wrapText="1"/>
    </xf>
    <xf numFmtId="164" fontId="14" fillId="3" borderId="14" applyAlignment="1" pivotButton="0" quotePrefix="0" xfId="6">
      <alignment vertical="center" wrapText="1"/>
    </xf>
    <xf numFmtId="164" fontId="14" fillId="3" borderId="12" applyAlignment="1" pivotButton="0" quotePrefix="0" xfId="6">
      <alignment vertical="center" wrapText="1"/>
    </xf>
    <xf numFmtId="164" fontId="14" fillId="0" borderId="14" applyAlignment="1" pivotButton="0" quotePrefix="0" xfId="6">
      <alignment vertical="center" wrapText="1"/>
    </xf>
    <xf numFmtId="164" fontId="14" fillId="0" borderId="15" applyAlignment="1" pivotButton="0" quotePrefix="0" xfId="6">
      <alignment vertical="center" wrapText="1"/>
    </xf>
    <xf numFmtId="0" fontId="2" fillId="0" borderId="0" applyAlignment="1" pivotButton="0" quotePrefix="0" xfId="6">
      <alignment vertical="center" wrapText="1"/>
    </xf>
    <xf numFmtId="0" fontId="2" fillId="0" borderId="9" applyAlignment="1" pivotButton="0" quotePrefix="0" xfId="6">
      <alignment vertical="center" wrapText="1"/>
    </xf>
    <xf numFmtId="0" fontId="3" fillId="0" borderId="0" applyAlignment="1" pivotButton="0" quotePrefix="0" xfId="6">
      <alignment vertical="center" wrapText="1"/>
    </xf>
    <xf numFmtId="0" fontId="14" fillId="20" borderId="12" applyAlignment="1" pivotButton="0" quotePrefix="0" xfId="6">
      <alignment vertical="center" wrapText="1"/>
    </xf>
    <xf numFmtId="0" fontId="13" fillId="20" borderId="14" applyAlignment="1" pivotButton="0" quotePrefix="0" xfId="6">
      <alignment vertical="center" wrapText="1"/>
    </xf>
    <xf numFmtId="164" fontId="13" fillId="20" borderId="13" applyAlignment="1" pivotButton="0" quotePrefix="0" xfId="6">
      <alignment vertical="center" wrapText="1"/>
    </xf>
    <xf numFmtId="164" fontId="13" fillId="20" borderId="14" applyAlignment="1" pivotButton="0" quotePrefix="0" xfId="6">
      <alignment vertical="center" wrapText="1"/>
    </xf>
    <xf numFmtId="164" fontId="13" fillId="20" borderId="12" applyAlignment="1" pivotButton="0" quotePrefix="0" xfId="6">
      <alignment vertical="center" wrapText="1"/>
    </xf>
    <xf numFmtId="0" fontId="13" fillId="20" borderId="13" applyAlignment="1" pivotButton="0" quotePrefix="0" xfId="6">
      <alignment vertical="center" wrapText="1"/>
    </xf>
    <xf numFmtId="164" fontId="13" fillId="20" borderId="15" applyAlignment="1" pivotButton="0" quotePrefix="0" xfId="6">
      <alignment vertical="center" wrapText="1"/>
    </xf>
    <xf numFmtId="0" fontId="3" fillId="0" borderId="6" pivotButton="0" quotePrefix="0" xfId="6"/>
    <xf numFmtId="1" fontId="3" fillId="6" borderId="0" pivotButton="0" quotePrefix="0" xfId="6"/>
    <xf numFmtId="1" fontId="3" fillId="0" borderId="9" pivotButton="0" quotePrefix="0" xfId="6"/>
    <xf numFmtId="9" fontId="3" fillId="0" borderId="0" pivotButton="0" quotePrefix="0" xfId="0"/>
    <xf numFmtId="9" fontId="3" fillId="21" borderId="0" pivotButton="0" quotePrefix="0" xfId="6"/>
    <xf numFmtId="0" fontId="3" fillId="21" borderId="0" pivotButton="0" quotePrefix="0" xfId="6"/>
    <xf numFmtId="9" fontId="0" fillId="21" borderId="0" pivotButton="0" quotePrefix="0" xfId="7"/>
    <xf numFmtId="9" fontId="3" fillId="21" borderId="0" pivotButton="0" quotePrefix="0" xfId="7"/>
    <xf numFmtId="2" fontId="13" fillId="3" borderId="0" pivotButton="0" quotePrefix="0" xfId="6"/>
    <xf numFmtId="2" fontId="13" fillId="3" borderId="9" pivotButton="0" quotePrefix="0" xfId="6"/>
    <xf numFmtId="2" fontId="5" fillId="0" borderId="6" pivotButton="0" quotePrefix="0" xfId="6"/>
    <xf numFmtId="2" fontId="3" fillId="22" borderId="0" pivotButton="0" quotePrefix="0" xfId="6"/>
    <xf numFmtId="2" fontId="3" fillId="0" borderId="0" pivotButton="0" quotePrefix="0" xfId="6"/>
    <xf numFmtId="2" fontId="3" fillId="0" borderId="9" pivotButton="0" quotePrefix="0" xfId="6"/>
    <xf numFmtId="0" fontId="3" fillId="0" borderId="0" pivotButton="0" quotePrefix="0" xfId="6"/>
    <xf numFmtId="1" fontId="3" fillId="21" borderId="0" pivotButton="0" quotePrefix="0" xfId="6"/>
    <xf numFmtId="0" fontId="0" fillId="8" borderId="0" pivotButton="0" quotePrefix="0" xfId="0"/>
    <xf numFmtId="2" fontId="3" fillId="6" borderId="0" pivotButton="0" quotePrefix="0" xfId="6"/>
    <xf numFmtId="2" fontId="3" fillId="23" borderId="0" pivotButton="0" quotePrefix="0" xfId="6"/>
    <xf numFmtId="2" fontId="3" fillId="24" borderId="0" pivotButton="0" quotePrefix="0" xfId="6"/>
    <xf numFmtId="0" fontId="3" fillId="0" borderId="9" pivotButton="0" quotePrefix="0" xfId="6"/>
    <xf numFmtId="2" fontId="3" fillId="25" borderId="0" pivotButton="0" quotePrefix="0" xfId="6"/>
    <xf numFmtId="2" fontId="3" fillId="21" borderId="0" pivotButton="0" quotePrefix="0" xfId="6"/>
    <xf numFmtId="2" fontId="13" fillId="26" borderId="0" pivotButton="0" quotePrefix="0" xfId="6"/>
    <xf numFmtId="9" fontId="3" fillId="0" borderId="0" pivotButton="0" quotePrefix="0" xfId="6"/>
    <xf numFmtId="2" fontId="3" fillId="26" borderId="0" pivotButton="0" quotePrefix="0" xfId="6"/>
    <xf numFmtId="2" fontId="3" fillId="27" borderId="0" pivotButton="0" quotePrefix="0" xfId="6"/>
    <xf numFmtId="0" fontId="13" fillId="3" borderId="6" pivotButton="0" quotePrefix="0" xfId="6"/>
    <xf numFmtId="2" fontId="3" fillId="28" borderId="0" pivotButton="0" quotePrefix="0" xfId="6"/>
    <xf numFmtId="10" fontId="3" fillId="21" borderId="0" pivotButton="0" quotePrefix="0" xfId="6"/>
    <xf numFmtId="10" fontId="0" fillId="21" borderId="0" pivotButton="0" quotePrefix="0" xfId="7"/>
    <xf numFmtId="0" fontId="3" fillId="6" borderId="0" pivotButton="0" quotePrefix="0" xfId="6"/>
    <xf numFmtId="0" fontId="0" fillId="21" borderId="0" pivotButton="0" quotePrefix="0" xfId="7"/>
    <xf numFmtId="2" fontId="0" fillId="21" borderId="0" pivotButton="0" quotePrefix="0" xfId="7"/>
    <xf numFmtId="1" fontId="3" fillId="0" borderId="11" pivotButton="0" quotePrefix="0" xfId="6"/>
    <xf numFmtId="9" fontId="3" fillId="0" borderId="8" pivotButton="0" quotePrefix="0" xfId="0"/>
    <xf numFmtId="9" fontId="3" fillId="21" borderId="8" pivotButton="0" quotePrefix="0" xfId="6"/>
    <xf numFmtId="0" fontId="3" fillId="21" borderId="8" pivotButton="0" quotePrefix="0" xfId="6"/>
    <xf numFmtId="9" fontId="0" fillId="21" borderId="8" pivotButton="0" quotePrefix="0" xfId="7"/>
    <xf numFmtId="9" fontId="3" fillId="21" borderId="8" pivotButton="0" quotePrefix="0" xfId="7"/>
    <xf numFmtId="0" fontId="13" fillId="3" borderId="7" pivotButton="0" quotePrefix="0" xfId="6"/>
    <xf numFmtId="2" fontId="13" fillId="3" borderId="8" pivotButton="0" quotePrefix="0" xfId="6"/>
    <xf numFmtId="2" fontId="13" fillId="3" borderId="11" pivotButton="0" quotePrefix="0" xfId="6"/>
    <xf numFmtId="2" fontId="5" fillId="0" borderId="7" pivotButton="0" quotePrefix="0" xfId="6"/>
    <xf numFmtId="0" fontId="3" fillId="0" borderId="5" pivotButton="0" quotePrefix="0" xfId="6"/>
    <xf numFmtId="0" fontId="3" fillId="6" borderId="15" applyAlignment="1" pivotButton="0" quotePrefix="0" xfId="6">
      <alignment vertical="top" wrapText="1"/>
    </xf>
    <xf numFmtId="9" fontId="3" fillId="0" borderId="6" pivotButton="0" quotePrefix="0" xfId="6"/>
    <xf numFmtId="2" fontId="3" fillId="0" borderId="15" pivotButton="0" quotePrefix="0" xfId="6"/>
    <xf numFmtId="164" fontId="3" fillId="29" borderId="15" pivotButton="0" quotePrefix="0" xfId="6"/>
    <xf numFmtId="164" fontId="3" fillId="29" borderId="0" pivotButton="0" quotePrefix="0" xfId="6"/>
    <xf numFmtId="164" fontId="3" fillId="7" borderId="0" pivotButton="0" quotePrefix="0" xfId="6"/>
    <xf numFmtId="2" fontId="3" fillId="29" borderId="0" pivotButton="0" quotePrefix="0" xfId="6"/>
    <xf numFmtId="2" fontId="13" fillId="29" borderId="0" pivotButton="0" quotePrefix="0" xfId="6"/>
    <xf numFmtId="0" fontId="3" fillId="0" borderId="7" pivotButton="0" quotePrefix="0" xfId="6"/>
    <xf numFmtId="1" fontId="3" fillId="6" borderId="8" pivotButton="0" quotePrefix="0" xfId="6"/>
    <xf numFmtId="9" fontId="3" fillId="0" borderId="8" pivotButton="0" quotePrefix="0" xfId="6"/>
    <xf numFmtId="2" fontId="3" fillId="0" borderId="8" pivotButton="0" quotePrefix="0" xfId="6"/>
    <xf numFmtId="164" fontId="3" fillId="7" borderId="8" pivotButton="0" quotePrefix="0" xfId="6"/>
    <xf numFmtId="2" fontId="13" fillId="29" borderId="8" pivotButton="0" quotePrefix="0" xfId="6"/>
    <xf numFmtId="0" fontId="3" fillId="0" borderId="2" applyAlignment="1" pivotButton="0" quotePrefix="0" xfId="6">
      <alignment vertical="center" wrapText="1"/>
    </xf>
    <xf numFmtId="0" fontId="15" fillId="0" borderId="3" applyAlignment="1" pivotButton="0" quotePrefix="0" xfId="6">
      <alignment horizontal="left" vertical="center" wrapText="1"/>
    </xf>
    <xf numFmtId="9" fontId="0" fillId="0" borderId="0" pivotButton="0" quotePrefix="0" xfId="7"/>
    <xf numFmtId="0" fontId="6" fillId="0" borderId="0" pivotButton="0" quotePrefix="0" xfId="6"/>
    <xf numFmtId="0" fontId="15" fillId="0" borderId="3" applyAlignment="1" pivotButton="0" quotePrefix="0" xfId="6">
      <alignment horizontal="left"/>
    </xf>
    <xf numFmtId="0" fontId="15" fillId="0" borderId="6" applyAlignment="1" pivotButton="0" quotePrefix="0" xfId="6">
      <alignment horizontal="left" vertical="center" wrapText="1"/>
    </xf>
    <xf numFmtId="0" fontId="15" fillId="0" borderId="6" pivotButton="0" quotePrefix="0" xfId="6"/>
    <xf numFmtId="0" fontId="15" fillId="0" borderId="7" applyAlignment="1" pivotButton="0" quotePrefix="0" xfId="6">
      <alignment horizontal="left" vertical="center" wrapText="1"/>
    </xf>
    <xf numFmtId="0" fontId="3" fillId="0" borderId="8" pivotButton="0" quotePrefix="0" xfId="6"/>
    <xf numFmtId="9" fontId="0" fillId="0" borderId="8" pivotButton="0" quotePrefix="0" xfId="7"/>
    <xf numFmtId="0" fontId="6" fillId="0" borderId="8" pivotButton="0" quotePrefix="0" xfId="6"/>
    <xf numFmtId="0" fontId="3" fillId="0" borderId="11" pivotButton="0" quotePrefix="0" xfId="6"/>
    <xf numFmtId="0" fontId="0" fillId="30" borderId="0" pivotButton="0" quotePrefix="0" xfId="0"/>
    <xf numFmtId="0" fontId="0" fillId="31" borderId="0" pivotButton="0" quotePrefix="0" xfId="0"/>
    <xf numFmtId="0" fontId="0" fillId="32" borderId="0" pivotButton="0" quotePrefix="0" xfId="0"/>
    <xf numFmtId="0" fontId="0" fillId="33" borderId="0" pivotButton="0" quotePrefix="0" xfId="0"/>
    <xf numFmtId="0" fontId="0" fillId="34" borderId="0" pivotButton="0" quotePrefix="0" xfId="0"/>
    <xf numFmtId="0" fontId="0" fillId="35" borderId="0" pivotButton="0" quotePrefix="0" xfId="0"/>
    <xf numFmtId="0" fontId="0" fillId="36" borderId="0" pivotButton="0" quotePrefix="0" xfId="0"/>
    <xf numFmtId="0" fontId="0" fillId="37" borderId="0" pivotButton="0" quotePrefix="0" xfId="0"/>
    <xf numFmtId="0" fontId="0" fillId="38" borderId="0" pivotButton="0" quotePrefix="0" xfId="0"/>
    <xf numFmtId="0" fontId="0" fillId="39" borderId="0" pivotButton="0" quotePrefix="0" xfId="0"/>
    <xf numFmtId="0" fontId="0" fillId="40" borderId="0" pivotButton="0" quotePrefix="0" xfId="0"/>
    <xf numFmtId="0" fontId="0" fillId="6" borderId="0" pivotButton="0" quotePrefix="0" xfId="0"/>
    <xf numFmtId="0" fontId="0" fillId="41" borderId="0" pivotButton="0" quotePrefix="0" xfId="0"/>
    <xf numFmtId="0" fontId="0" fillId="42" borderId="0" pivotButton="0" quotePrefix="0" xfId="0"/>
    <xf numFmtId="0" fontId="0" fillId="0" borderId="8" applyAlignment="1" pivotButton="0" quotePrefix="0" xfId="0">
      <alignment horizontal="center"/>
    </xf>
    <xf numFmtId="0" fontId="0" fillId="0" borderId="8" pivotButton="0" quotePrefix="0" xfId="0"/>
    <xf numFmtId="0" fontId="3" fillId="0" borderId="38" applyAlignment="1" pivotButton="0" quotePrefix="0" xfId="0">
      <alignment horizontal="center"/>
    </xf>
    <xf numFmtId="0" fontId="0" fillId="0" borderId="39" pivotButton="0" quotePrefix="0" xfId="0"/>
    <xf numFmtId="0" fontId="0" fillId="0" borderId="40" pivotButton="0" quotePrefix="0" xfId="0"/>
    <xf numFmtId="0" fontId="3" fillId="0" borderId="41" applyAlignment="1" pivotButton="0" quotePrefix="0" xfId="0">
      <alignment horizontal="center"/>
    </xf>
    <xf numFmtId="0" fontId="0" fillId="0" borderId="42" pivotButton="0" quotePrefix="0" xfId="0"/>
    <xf numFmtId="0" fontId="13" fillId="0" borderId="38" applyAlignment="1" pivotButton="0" quotePrefix="0" xfId="0">
      <alignment horizontal="center"/>
    </xf>
    <xf numFmtId="0" fontId="3" fillId="0" borderId="17" applyAlignment="1" pivotButton="0" quotePrefix="0" xfId="0">
      <alignment horizontal="center"/>
    </xf>
    <xf numFmtId="0" fontId="0" fillId="0" borderId="18" pivotButton="0" quotePrefix="0" xfId="0"/>
    <xf numFmtId="0" fontId="0" fillId="0" borderId="19" pivotButton="0" quotePrefix="0" xfId="0"/>
    <xf numFmtId="0" fontId="3" fillId="0" borderId="19" applyAlignment="1" pivotButton="0" quotePrefix="0" xfId="0">
      <alignment horizontal="center"/>
    </xf>
    <xf numFmtId="0" fontId="3" fillId="0" borderId="20" applyAlignment="1" pivotButton="0" quotePrefix="0" xfId="0">
      <alignment horizontal="center" wrapText="1"/>
    </xf>
    <xf numFmtId="0" fontId="0" fillId="0" borderId="21" pivotButton="0" quotePrefix="0" xfId="0"/>
    <xf numFmtId="0" fontId="3" fillId="0" borderId="18" applyAlignment="1" pivotButton="0" quotePrefix="0" xfId="0">
      <alignment horizontal="center"/>
    </xf>
    <xf numFmtId="0" fontId="13" fillId="0" borderId="21" applyAlignment="1" pivotButton="0" quotePrefix="0" xfId="0">
      <alignment horizontal="center"/>
    </xf>
    <xf numFmtId="0" fontId="3" fillId="4" borderId="16" applyAlignment="1" pivotButton="0" quotePrefix="0" xfId="0">
      <alignment horizontal="left" vertical="center" wrapText="1"/>
    </xf>
    <xf numFmtId="0" fontId="0" fillId="0" borderId="4" pivotButton="0" quotePrefix="0" xfId="0"/>
    <xf numFmtId="0" fontId="0" fillId="5" borderId="16" applyAlignment="1" pivotButton="0" quotePrefix="0" xfId="0">
      <alignment horizontal="left" vertical="center" wrapText="1"/>
    </xf>
    <xf numFmtId="0" fontId="3" fillId="4" borderId="16" applyAlignment="1" pivotButton="0" quotePrefix="0" xfId="0">
      <alignment horizontal="left" vertical="center"/>
    </xf>
    <xf numFmtId="0" fontId="0" fillId="4" borderId="16" applyAlignment="1" pivotButton="0" quotePrefix="0" xfId="0">
      <alignment horizontal="left" wrapText="1"/>
    </xf>
    <xf numFmtId="0" fontId="3" fillId="0" borderId="4" pivotButton="0" quotePrefix="0" xfId="0"/>
    <xf numFmtId="0" fontId="3" fillId="5" borderId="16" applyAlignment="1" pivotButton="0" quotePrefix="0" xfId="0">
      <alignment horizontal="left" vertical="center"/>
    </xf>
    <xf numFmtId="0" fontId="3" fillId="5" borderId="16" applyAlignment="1" pivotButton="0" quotePrefix="0" xfId="0">
      <alignment horizontal="left" vertical="center" wrapText="1"/>
    </xf>
    <xf numFmtId="0" fontId="0" fillId="5" borderId="16" applyAlignment="1" pivotButton="0" quotePrefix="0" xfId="0">
      <alignment horizontal="left" vertical="center"/>
    </xf>
    <xf numFmtId="0" fontId="0" fillId="0" borderId="3" pivotButton="0" quotePrefix="0" xfId="0"/>
    <xf numFmtId="0" fontId="3" fillId="4" borderId="2" applyAlignment="1" pivotButton="0" quotePrefix="0" xfId="0">
      <alignment horizontal="left" vertical="center" wrapText="1"/>
    </xf>
    <xf numFmtId="0" fontId="3" fillId="4" borderId="2" applyAlignment="1" pivotButton="0" quotePrefix="0" xfId="0">
      <alignment horizontal="left" vertical="center"/>
    </xf>
    <xf numFmtId="0" fontId="3" fillId="0" borderId="3" pivotButton="0" quotePrefix="0" xfId="0"/>
    <xf numFmtId="0" fontId="14" fillId="20" borderId="13" applyAlignment="1" pivotButton="0" quotePrefix="0" xfId="6">
      <alignment horizontal="center" vertical="center" wrapText="1"/>
    </xf>
    <xf numFmtId="0" fontId="0" fillId="0" borderId="14" pivotButton="0" quotePrefix="0" xfId="0"/>
    <xf numFmtId="0" fontId="8" fillId="0" borderId="0" applyAlignment="1" pivotButton="0" quotePrefix="0" xfId="0">
      <alignment horizontal="center"/>
    </xf>
    <xf numFmtId="0" fontId="0" fillId="0" borderId="0" pivotButton="0" quotePrefix="0" xfId="0"/>
    <xf numFmtId="0" fontId="7" fillId="0" borderId="0" applyAlignment="1" pivotButton="0" quotePrefix="0" xfId="0">
      <alignment horizontal="center"/>
    </xf>
    <xf numFmtId="0" fontId="3" fillId="0" borderId="0" applyAlignment="1" pivotButton="0" quotePrefix="0" xfId="2">
      <alignment horizontal="center"/>
    </xf>
    <xf numFmtId="0" fontId="3" fillId="0" borderId="0" applyAlignment="1" pivotButton="0" quotePrefix="0" xfId="2">
      <alignment vertical="center"/>
    </xf>
    <xf numFmtId="0" fontId="2" fillId="3" borderId="1" applyAlignment="1" pivotButton="0" quotePrefix="0" xfId="2">
      <alignment horizontal="center" vertical="center" wrapText="1"/>
    </xf>
    <xf numFmtId="0" fontId="3" fillId="0" borderId="7" applyAlignment="1" pivotButton="0" quotePrefix="0" xfId="2">
      <alignment horizontal="center" vertical="center" wrapText="1"/>
    </xf>
    <xf numFmtId="0" fontId="17" fillId="43" borderId="56" applyAlignment="1" pivotButton="0" quotePrefix="0" xfId="0">
      <alignment horizontal="left" vertical="center" wrapText="1"/>
    </xf>
    <xf numFmtId="0" fontId="18" fillId="44" borderId="57" applyAlignment="1" pivotButton="0" quotePrefix="0" xfId="0">
      <alignment horizontal="left" vertical="center" wrapText="1"/>
    </xf>
    <xf numFmtId="0" fontId="17" fillId="45" borderId="56" applyAlignment="1" pivotButton="0" quotePrefix="0" xfId="0">
      <alignment horizontal="left" vertical="center" wrapText="1"/>
    </xf>
    <xf numFmtId="0" fontId="18" fillId="46" borderId="57" applyAlignment="1" pivotButton="0" quotePrefix="0" xfId="0">
      <alignment horizontal="left" vertical="center" wrapText="1"/>
    </xf>
    <xf numFmtId="0" fontId="18" fillId="47" borderId="57" applyAlignment="1" pivotButton="0" quotePrefix="0" xfId="0">
      <alignment horizontal="left" vertical="center" wrapText="1"/>
    </xf>
    <xf numFmtId="0" fontId="18" fillId="48" borderId="57" applyAlignment="1" pivotButton="0" quotePrefix="0" xfId="0">
      <alignment horizontal="left" vertical="center" wrapText="1"/>
    </xf>
    <xf numFmtId="0" fontId="18" fillId="49" borderId="57" applyAlignment="1" pivotButton="0" quotePrefix="0" xfId="0">
      <alignment horizontal="left" vertical="center" wrapText="1"/>
    </xf>
    <xf numFmtId="0" fontId="18" fillId="50" borderId="57" applyAlignment="1" pivotButton="0" quotePrefix="0" xfId="0">
      <alignment horizontal="left" vertical="center" wrapText="1"/>
    </xf>
    <xf numFmtId="0" fontId="17" fillId="44" borderId="58" applyAlignment="1" pivotButton="0" quotePrefix="0" xfId="0">
      <alignment horizontal="left" vertical="center" wrapText="1"/>
    </xf>
    <xf numFmtId="0" fontId="17" fillId="46" borderId="59" applyAlignment="1" pivotButton="0" quotePrefix="0" xfId="0">
      <alignment horizontal="left" vertical="bottom" textRotation="90"/>
    </xf>
    <xf numFmtId="0" fontId="17" fillId="47" borderId="59" applyAlignment="1" pivotButton="0" quotePrefix="0" xfId="0">
      <alignment horizontal="left" vertical="bottom" textRotation="90"/>
    </xf>
    <xf numFmtId="0" fontId="17" fillId="48" borderId="59" applyAlignment="1" pivotButton="0" quotePrefix="0" xfId="0">
      <alignment horizontal="left" vertical="bottom" textRotation="90"/>
    </xf>
    <xf numFmtId="0" fontId="17" fillId="46" borderId="60" applyAlignment="1" pivotButton="0" quotePrefix="0" xfId="0">
      <alignment horizontal="right" vertical="center" indent="1"/>
    </xf>
    <xf numFmtId="0" fontId="18" fillId="51" borderId="61" applyAlignment="1" pivotButton="0" quotePrefix="0" xfId="0">
      <alignment horizontal="left" vertical="center" wrapText="1"/>
    </xf>
    <xf numFmtId="0" fontId="18" fillId="52" borderId="62" applyAlignment="1" pivotButton="0" quotePrefix="0" xfId="0">
      <alignment horizontal="center" vertical="center"/>
    </xf>
    <xf numFmtId="0" fontId="17" fillId="47" borderId="60" applyAlignment="1" pivotButton="0" quotePrefix="0" xfId="0">
      <alignment horizontal="right" vertical="center" indent="1"/>
    </xf>
    <xf numFmtId="0" fontId="17" fillId="48" borderId="60" applyAlignment="1" pivotButton="0" quotePrefix="0" xfId="0">
      <alignment horizontal="right" vertical="center" indent="1"/>
    </xf>
    <xf numFmtId="0" fontId="17" fillId="49" borderId="60" applyAlignment="1" pivotButton="0" quotePrefix="0" xfId="0">
      <alignment horizontal="right" vertical="center" indent="1"/>
    </xf>
    <xf numFmtId="0" fontId="17" fillId="50" borderId="60" applyAlignment="1" pivotButton="0" quotePrefix="0" xfId="0">
      <alignment horizontal="right" vertical="center" indent="1"/>
    </xf>
    <xf numFmtId="0" fontId="17" fillId="53" borderId="56" applyAlignment="1" pivotButton="0" quotePrefix="0" xfId="0">
      <alignment horizontal="left" vertical="center" wrapText="1"/>
    </xf>
    <xf numFmtId="0" fontId="18" fillId="44" borderId="63" applyAlignment="1" pivotButton="0" quotePrefix="0" xfId="0">
      <alignment horizontal="left" vertical="center" wrapText="1"/>
    </xf>
    <xf numFmtId="0" fontId="2" fillId="3" borderId="16" applyAlignment="1" pivotButton="0" quotePrefix="0" xfId="2">
      <alignment horizontal="center" vertical="center" wrapText="1"/>
    </xf>
  </cellXfs>
  <cellStyles count="8">
    <cellStyle name="Normal" xfId="0" builtinId="0"/>
    <cellStyle name="Pourcentage" xfId="1" builtinId="5"/>
    <cellStyle name="Normal 2" xfId="2"/>
    <cellStyle name="Pourcentage 2" xfId="3"/>
    <cellStyle name="Normal 3" xfId="4"/>
    <cellStyle name="Lien hypertexte" xfId="5" builtinId="8"/>
    <cellStyle name="Normal 2 2" xfId="6"/>
    <cellStyle name="Pourcentage 2 2" xfId="7"/>
  </cellStyles>
  <dxfs count="38">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alignment horizontal="general" vertical="bottom" wrapText="1"/>
    </dxf>
    <dxf>
      <alignment horizontal="general" vertical="center"/>
    </dxf>
    <dxf>
      <alignment horizontal="general" vertical="center"/>
    </dxf>
    <dxf>
      <alignment horizontal="general" vertical="center"/>
    </dxf>
    <dxf>
      <alignment horizontal="general" vertical="center"/>
    </dxf>
    <dxf>
      <alignment horizontal="general" vertical="center"/>
    </dxf>
    <dxf>
      <alignment horizontal="general" vertical="center"/>
    </dxf>
    <dxf>
      <alignment horizontal="center" vertical="center"/>
    </dxf>
    <dxf>
      <alignment horizontal="general" vertical="bottom" wrapText="1"/>
    </dxf>
    <dxf>
      <alignment horizontal="center" vertical="center"/>
    </dxf>
    <dxf>
      <alignment horizontal="general" vertical="bottom" wrapText="1"/>
    </dxf>
    <dxf>
      <alignment horizontal="general" vertical="center"/>
    </dxf>
    <dxf>
      <alignment horizontal="general" vertical="center"/>
    </dxf>
    <dxf>
      <alignment horizontal="general" vertical="center"/>
    </dxf>
    <dxf>
      <alignment horizontal="general" vertical="center"/>
    </dxf>
    <dxf>
      <alignment horizontal="general" vertical="center"/>
    </dxf>
    <dxf>
      <alignment horizontal="general" vertical="center"/>
    </dxf>
    <dxf>
      <alignment horizontal="center" vertical="center"/>
    </dxf>
    <dxf>
      <alignment horizontal="center" vertical="center"/>
    </dxf>
    <dxf>
      <alignment horizontal="center" vertical="center"/>
    </dxf>
    <dxf>
      <alignment horizontal="general" vertical="bottom" wrapText="1"/>
    </dxf>
    <dxf>
      <alignment horizontal="general" vertical="center"/>
    </dxf>
    <dxf>
      <alignment horizontal="general" vertical="center"/>
    </dxf>
    <dxf>
      <alignment horizontal="general" vertical="center"/>
    </dxf>
    <dxf>
      <alignment horizontal="general" vertical="center"/>
    </dxf>
    <dxf>
      <alignment horizontal="general" vertical="center"/>
    </dxf>
    <dxf>
      <alignment horizontal="general" vertical="center"/>
    </dxf>
    <dxf>
      <alignment horizontal="center" vertical="center"/>
    </dxf>
    <dxf>
      <alignment horizontal="center" vertical="center"/>
    </dxf>
    <dxf>
      <numFmt numFmtId="2" formatCode="0.00"/>
    </dxf>
    <dxf>
      <alignment horizontal="center" vertical="center"/>
    </dxf>
  </dxfs>
  <tableStyles count="0" defaultTableStyle="TableStyleMedium9" defaultPivotStyle="PivotStyleLight16"/>
  <colors/>
</styleSheet>
</file>

<file path=xl/_rels/workbook.xml.rels><?xml version="1.0" encoding="UTF-8" standalone="yes"?>
<Relationships xmlns="http://schemas.openxmlformats.org/package/2006/relationships"><Relationship Id="rId13" Type="http://schemas.openxmlformats.org/officeDocument/2006/relationships/worksheet" Target="/xl/worksheets/sheet13.xml"/><Relationship Id="rId18" Type="http://schemas.openxmlformats.org/officeDocument/2006/relationships/worksheet" Target="/xl/worksheets/sheet18.xml"/><Relationship Id="rId26" Type="http://schemas.openxmlformats.org/officeDocument/2006/relationships/externalLink" Target="/xl/externalLinks/externalLink1.xml"/><Relationship Id="rId3" Type="http://schemas.openxmlformats.org/officeDocument/2006/relationships/worksheet" Target="/xl/worksheets/sheet3.xml"/><Relationship Id="rId21" Type="http://schemas.openxmlformats.org/officeDocument/2006/relationships/worksheet" Target="/xl/worksheets/sheet21.xml"/><Relationship Id="rId7" Type="http://schemas.openxmlformats.org/officeDocument/2006/relationships/worksheet" Target="/xl/worksheets/sheet7.xml"/><Relationship Id="rId12" Type="http://schemas.openxmlformats.org/officeDocument/2006/relationships/worksheet" Target="/xl/worksheets/sheet12.xml"/><Relationship Id="rId17" Type="http://schemas.openxmlformats.org/officeDocument/2006/relationships/worksheet" Target="/xl/worksheets/sheet17.xml"/><Relationship Id="rId25" Type="http://schemas.openxmlformats.org/officeDocument/2006/relationships/worksheet" Target="/xl/worksheets/sheet25.xml"/><Relationship Id="rId33" Type="http://schemas.openxmlformats.org/officeDocument/2006/relationships/customXml" Target="../customXml/item2.xml"/><Relationship Id="rId2" Type="http://schemas.openxmlformats.org/officeDocument/2006/relationships/worksheet" Target="/xl/worksheets/sheet2.xml"/><Relationship Id="rId16" Type="http://schemas.openxmlformats.org/officeDocument/2006/relationships/worksheet" Target="/xl/worksheets/sheet16.xml"/><Relationship Id="rId20" Type="http://schemas.openxmlformats.org/officeDocument/2006/relationships/worksheet" Target="/xl/worksheets/sheet20.xml"/><Relationship Id="rId29" Type="http://schemas.openxmlformats.org/officeDocument/2006/relationships/externalLink" Target="/xl/externalLinks/externalLink4.xml"/><Relationship Id="rId1" Type="http://schemas.openxmlformats.org/officeDocument/2006/relationships/worksheet" Target="/xl/worksheets/sheet1.xml"/><Relationship Id="rId6" Type="http://schemas.openxmlformats.org/officeDocument/2006/relationships/worksheet" Target="/xl/worksheets/sheet6.xml"/><Relationship Id="rId11" Type="http://schemas.openxmlformats.org/officeDocument/2006/relationships/worksheet" Target="/xl/worksheets/sheet11.xml"/><Relationship Id="rId24" Type="http://schemas.openxmlformats.org/officeDocument/2006/relationships/worksheet" Target="/xl/worksheets/sheet24.xml"/><Relationship Id="rId32" Type="http://schemas.openxmlformats.org/officeDocument/2006/relationships/customXml" Target="../customXml/item1.xml"/><Relationship Id="rId5" Type="http://schemas.openxmlformats.org/officeDocument/2006/relationships/worksheet" Target="/xl/worksheets/sheet5.xml"/><Relationship Id="rId15" Type="http://schemas.openxmlformats.org/officeDocument/2006/relationships/worksheet" Target="/xl/worksheets/sheet15.xml"/><Relationship Id="rId23" Type="http://schemas.openxmlformats.org/officeDocument/2006/relationships/worksheet" Target="/xl/worksheets/sheet23.xml"/><Relationship Id="rId28" Type="http://schemas.openxmlformats.org/officeDocument/2006/relationships/externalLink" Target="/xl/externalLinks/externalLink3.xml"/><Relationship Id="rId10" Type="http://schemas.openxmlformats.org/officeDocument/2006/relationships/worksheet" Target="/xl/worksheets/sheet10.xml"/><Relationship Id="rId19" Type="http://schemas.openxmlformats.org/officeDocument/2006/relationships/worksheet" Target="/xl/worksheets/sheet19.xml"/><Relationship Id="rId31" Type="http://schemas.openxmlformats.org/officeDocument/2006/relationships/theme" Target="theme/theme1.xml"/><Relationship Id="rId4" Type="http://schemas.openxmlformats.org/officeDocument/2006/relationships/worksheet" Target="/xl/worksheets/sheet4.xml"/><Relationship Id="rId9" Type="http://schemas.openxmlformats.org/officeDocument/2006/relationships/worksheet" Target="/xl/worksheets/sheet9.xml"/><Relationship Id="rId14" Type="http://schemas.openxmlformats.org/officeDocument/2006/relationships/worksheet" Target="/xl/worksheets/sheet14.xml"/><Relationship Id="rId22" Type="http://schemas.openxmlformats.org/officeDocument/2006/relationships/worksheet" Target="/xl/worksheets/sheet22.xml"/><Relationship Id="rId27" Type="http://schemas.openxmlformats.org/officeDocument/2006/relationships/externalLink" Target="/xl/externalLinks/externalLink2.xml"/><Relationship Id="rId30" Type="http://schemas.openxmlformats.org/officeDocument/2006/relationships/styles" Target="styles.xml"/><Relationship Id="rId8" Type="http://schemas.openxmlformats.org/officeDocument/2006/relationships/worksheet" Target="/xl/worksheets/sheet8.xml"/></Relationships>
</file>

<file path=xl/drawings/_rels/drawing1.xml.rels><Relationships xmlns="http://schemas.openxmlformats.org/package/2006/relationships"><Relationship Type="http://schemas.openxmlformats.org/officeDocument/2006/relationships/image" Target="/xl/media/image1.jpeg" Id="rId1"/></Relationships>
</file>

<file path=xl/drawings/_rels/drawing2.xml.rels><Relationships xmlns="http://schemas.openxmlformats.org/package/2006/relationships"><Relationship Type="http://schemas.openxmlformats.org/officeDocument/2006/relationships/image" Target="/xl/media/image2.jpeg" Id="rId1"/></Relationships>
</file>

<file path=xl/drawings/drawing1.xml><?xml version="1.0" encoding="utf-8"?>
<wsDr xmlns="http://schemas.openxmlformats.org/drawingml/2006/spreadsheetDrawing">
  <twoCellAnchor editAs="oneCell">
    <from>
      <col>4</col>
      <colOff>12700</colOff>
      <row>1</row>
      <rowOff>6350</rowOff>
    </from>
    <to>
      <col>5</col>
      <colOff>550862</colOff>
      <row>62</row>
      <rowOff>87312</rowOff>
    </to>
    <pic>
      <nvPicPr>
        <cNvPr id="2" name="Image 1" descr="screenshot_02.jpg"/>
        <cNvPicPr>
          <a:picLocks xmlns:a="http://schemas.openxmlformats.org/drawingml/2006/main" noChangeAspect="1"/>
        </cNvPicPr>
      </nvPicPr>
      <blipFill>
        <a:blip xmlns:a="http://schemas.openxmlformats.org/drawingml/2006/main" xmlns:r="http://schemas.openxmlformats.org/officeDocument/2006/relationships" r:embed="rId1"/>
        <a:stretch xmlns:a="http://schemas.openxmlformats.org/drawingml/2006/main">
          <a:fillRect/>
        </a:stretch>
      </blipFill>
      <spPr>
        <a:xfrm xmlns:a="http://schemas.openxmlformats.org/drawingml/2006/main">
          <a:off x="7308850" y="425450"/>
          <a:ext cx="3167062" cy="10206037"/>
        </a:xfrm>
        <a:prstGeom xmlns:a="http://schemas.openxmlformats.org/drawingml/2006/main" prst="rect">
          <avLst/>
        </a:prstGeom>
        <a:ln xmlns:a="http://schemas.openxmlformats.org/drawingml/2006/main">
          <a:prstDash val="solid"/>
        </a:ln>
      </spPr>
    </pic>
    <clientData/>
  </twoCellAnchor>
</wsDr>
</file>

<file path=xl/drawings/drawing2.xml><?xml version="1.0" encoding="utf-8"?>
<wsDr xmlns="http://schemas.openxmlformats.org/drawingml/2006/spreadsheetDrawing">
  <twoCellAnchor editAs="oneCell">
    <from>
      <col>5</col>
      <colOff>1419225</colOff>
      <row>4</row>
      <rowOff>14287</rowOff>
    </from>
    <to>
      <col>7</col>
      <colOff>1325562</colOff>
      <row>68</row>
      <rowOff>14287</rowOff>
    </to>
    <pic>
      <nvPicPr>
        <cNvPr id="3" name="Image 2" descr="screenshot_01.jpg"/>
        <cNvPicPr>
          <a:picLocks xmlns:a="http://schemas.openxmlformats.org/drawingml/2006/main" noChangeAspect="1"/>
        </cNvPicPr>
      </nvPicPr>
      <blipFill>
        <a:blip xmlns:a="http://schemas.openxmlformats.org/drawingml/2006/main" xmlns:r="http://schemas.openxmlformats.org/officeDocument/2006/relationships" r:embed="rId1"/>
        <a:stretch xmlns:a="http://schemas.openxmlformats.org/drawingml/2006/main">
          <a:fillRect/>
        </a:stretch>
      </blipFill>
      <spPr>
        <a:xfrm xmlns:a="http://schemas.openxmlformats.org/drawingml/2006/main">
          <a:off x="10877550" y="1176337"/>
          <a:ext cx="3144837" cy="10363200"/>
        </a:xfrm>
        <a:prstGeom xmlns:a="http://schemas.openxmlformats.org/drawingml/2006/main" prst="rect">
          <avLst/>
        </a:prstGeom>
        <a:ln xmlns:a="http://schemas.openxmlformats.org/drawingml/2006/main">
          <a:prstDash val="solid"/>
        </a:ln>
      </spPr>
    </pic>
    <clientData/>
  </twoCellAnchor>
</wsDr>
</file>

<file path=xl/externalLinks/_rels/externalLink1.xml.rels><Relationships xmlns="http://schemas.openxmlformats.org/package/2006/relationships"><Relationship Type="http://schemas.openxmlformats.org/officeDocument/2006/relationships/externalLinkPath" Target="file:///D:\AFMFilieres\dev_terriflux\su-model-sankey\sankeytools\server\exemples\GE_bois.xlsx" TargetMode="External" Id="rId1"/></Relationships>
</file>

<file path=xl/externalLinks/_rels/externalLink2.xml.rels><Relationships xmlns="http://schemas.openxmlformats.org/package/2006/relationships"><Relationship Type="http://schemas.openxmlformats.org/officeDocument/2006/relationships/externalLinkPath" Target="file:///\\wsl$\Ubuntu\AFMFilieres\dev_terriflux\su-model-sankey\sankeytools\server\exemples\GE_bois.xlsx" TargetMode="External" Id="rId1"/></Relationships>
</file>

<file path=xl/externalLinks/_rels/externalLink3.xml.rels><Relationships xmlns="http://schemas.openxmlformats.org/package/2006/relationships"><Relationship Type="http://schemas.microsoft.com/office/2006/relationships/xlExternalLinkPath/xlPathMissing" Target="Conversions" TargetMode="External" Id="rId1"/></Relationships>
</file>

<file path=xl/externalLinks/_rels/externalLink4.xml.rels><Relationships xmlns="http://schemas.openxmlformats.org/package/2006/relationships"><Relationship Type="http://schemas.openxmlformats.org/officeDocument/2006/relationships/externalLinkPath" Target="file:///C:\Users\33780\Downloads\filiere_foret_bois_savoie_reconciled%20(7).xlsx" TargetMode="External" Id="rId2"/></Relationships>
</file>

<file path=xl/externalLinks/externalLink1.xml><?xml version="1.0" encoding="utf-8"?>
<externalLink xmlns="http://schemas.openxmlformats.org/spreadsheetml/2006/main">
  <externalBook xmlns:r="http://schemas.openxmlformats.org/officeDocument/2006/relationships" r:id="rId1">
    <sheetNames>
      <sheetName val="FAQ"/>
      <sheetName val="Pistes d'amélioration"/>
      <sheetName val="Paramètres"/>
      <sheetName val="Produits"/>
      <sheetName val="Secteurs"/>
      <sheetName val="Flux pouvant exister"/>
      <sheetName val="Données"/>
      <sheetName val="Min Max"/>
      <sheetName val="Contraintes"/>
      <sheetName val="Conversions"/>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FAQ"/>
      <sheetName val="Pistes d'amélioration"/>
      <sheetName val="Paramètres"/>
      <sheetName val="Produits"/>
      <sheetName val="Secteurs"/>
      <sheetName val="Flux pouvant exister"/>
      <sheetName val="Données"/>
      <sheetName val="Min Max"/>
      <sheetName val="Contraintes"/>
      <sheetName val="Conversions"/>
    </sheetNames>
    <sheetDataSet>
      <sheetData sheetId="0"/>
      <sheetData sheetId="1"/>
      <sheetData sheetId="2"/>
      <sheetData sheetId="3"/>
      <sheetData sheetId="4"/>
      <sheetData sheetId="5"/>
      <sheetData sheetId="6"/>
      <sheetData sheetId="7"/>
      <sheetData sheetId="8"/>
      <sheetData sheetId="9">
        <row r="3">
          <cell r="B3" t="str">
            <v>Bois hors forêt</v>
          </cell>
          <cell r="D3" t="str">
            <v>&gt; saturation</v>
          </cell>
          <cell r="E3" t="str">
            <v>&gt; saturation</v>
          </cell>
          <cell r="H3">
            <v>0.5</v>
          </cell>
          <cell r="I3">
            <v>0.5</v>
          </cell>
          <cell r="J3">
            <v>0.47941199999999995</v>
          </cell>
          <cell r="N3">
            <v>0.70500000000000007</v>
          </cell>
          <cell r="O3">
            <v>1</v>
          </cell>
          <cell r="P3" t="str">
            <v>1000 m3</v>
          </cell>
          <cell r="Q3">
            <v>1</v>
          </cell>
          <cell r="R3">
            <v>1</v>
          </cell>
        </row>
        <row r="4">
          <cell r="B4" t="str">
            <v>Bois sur pied F</v>
          </cell>
          <cell r="D4" t="str">
            <v>&gt; saturation</v>
          </cell>
          <cell r="E4" t="str">
            <v>&gt; saturation</v>
          </cell>
          <cell r="H4">
            <v>1</v>
          </cell>
          <cell r="J4">
            <v>0.57488039999999996</v>
          </cell>
          <cell r="N4">
            <v>0.63</v>
          </cell>
          <cell r="O4">
            <v>1</v>
          </cell>
          <cell r="P4" t="str">
            <v>1000 m3</v>
          </cell>
          <cell r="Q4">
            <v>1</v>
          </cell>
          <cell r="R4">
            <v>1</v>
          </cell>
        </row>
        <row r="5">
          <cell r="B5" t="str">
            <v>Bois sur pied R</v>
          </cell>
          <cell r="D5" t="str">
            <v>&gt; saturation</v>
          </cell>
          <cell r="E5" t="str">
            <v>&gt; saturation</v>
          </cell>
          <cell r="I5">
            <v>1</v>
          </cell>
          <cell r="J5">
            <v>0.3839436</v>
          </cell>
          <cell r="N5">
            <v>0.78</v>
          </cell>
          <cell r="O5">
            <v>1</v>
          </cell>
          <cell r="P5" t="str">
            <v>1000 m3</v>
          </cell>
          <cell r="Q5">
            <v>1</v>
          </cell>
          <cell r="R5">
            <v>1</v>
          </cell>
        </row>
        <row r="6">
          <cell r="B6" t="str">
            <v>Bois rond</v>
          </cell>
          <cell r="D6" t="str">
            <v>&gt; saturation</v>
          </cell>
          <cell r="E6" t="str">
            <v>&gt; saturation</v>
          </cell>
          <cell r="H6">
            <v>0.2</v>
          </cell>
          <cell r="I6">
            <v>0.8</v>
          </cell>
          <cell r="J6">
            <v>0.42213096</v>
          </cell>
          <cell r="O6">
            <v>1</v>
          </cell>
          <cell r="P6" t="str">
            <v>1000 m3</v>
          </cell>
          <cell r="Q6">
            <v>1</v>
          </cell>
          <cell r="R6">
            <v>1</v>
          </cell>
        </row>
        <row r="7">
          <cell r="B7" t="str">
            <v>Bois d'œuvre F</v>
          </cell>
          <cell r="D7" t="str">
            <v>&gt; saturation</v>
          </cell>
          <cell r="E7" t="str">
            <v>&gt; saturation</v>
          </cell>
          <cell r="H7">
            <v>1</v>
          </cell>
          <cell r="J7">
            <v>0.57488039999999996</v>
          </cell>
          <cell r="O7">
            <v>1</v>
          </cell>
          <cell r="P7" t="str">
            <v>1000 m3</v>
          </cell>
          <cell r="Q7">
            <v>1</v>
          </cell>
          <cell r="R7">
            <v>1</v>
          </cell>
        </row>
        <row r="8">
          <cell r="B8" t="str">
            <v>Bois d'œuvre R</v>
          </cell>
          <cell r="D8" t="str">
            <v>&gt; saturation</v>
          </cell>
          <cell r="E8" t="str">
            <v>&gt; saturation</v>
          </cell>
          <cell r="I8">
            <v>1</v>
          </cell>
          <cell r="J8">
            <v>0.3839436</v>
          </cell>
          <cell r="O8">
            <v>1</v>
          </cell>
          <cell r="P8" t="str">
            <v>1000 m3</v>
          </cell>
          <cell r="Q8">
            <v>1</v>
          </cell>
          <cell r="R8">
            <v>1</v>
          </cell>
        </row>
        <row r="9">
          <cell r="B9" t="str">
            <v>Bois d'industrie</v>
          </cell>
          <cell r="C9" t="str">
            <v>utilisé par la trituration</v>
          </cell>
          <cell r="D9">
            <v>0.42899999999999999</v>
          </cell>
          <cell r="E9">
            <v>0.3</v>
          </cell>
          <cell r="H9">
            <v>0.2</v>
          </cell>
          <cell r="I9">
            <v>0.8</v>
          </cell>
          <cell r="J9">
            <v>0.42213096</v>
          </cell>
          <cell r="K9">
            <v>0.60304422857142859</v>
          </cell>
          <cell r="L9">
            <v>3.29</v>
          </cell>
          <cell r="M9">
            <v>1.984015512</v>
          </cell>
          <cell r="O9">
            <v>1</v>
          </cell>
          <cell r="P9" t="str">
            <v>1000 tonnes</v>
          </cell>
          <cell r="Q9">
            <v>1.658253163899658</v>
          </cell>
          <cell r="R9">
            <v>0.60304422857142859</v>
          </cell>
        </row>
        <row r="10">
          <cell r="B10" t="str">
            <v>Bois d'industrie F</v>
          </cell>
          <cell r="D10" t="str">
            <v>&gt; saturation</v>
          </cell>
          <cell r="E10" t="str">
            <v>&gt; saturation</v>
          </cell>
          <cell r="H10">
            <v>1</v>
          </cell>
          <cell r="J10">
            <v>0.57488039999999996</v>
          </cell>
          <cell r="O10">
            <v>1</v>
          </cell>
          <cell r="P10" t="str">
            <v>1000 m3</v>
          </cell>
          <cell r="Q10">
            <v>1</v>
          </cell>
          <cell r="R10">
            <v>1</v>
          </cell>
        </row>
        <row r="11">
          <cell r="B11" t="str">
            <v>Bois d'industrie R</v>
          </cell>
          <cell r="D11" t="str">
            <v>&gt; saturation</v>
          </cell>
          <cell r="E11" t="str">
            <v>&gt; saturation</v>
          </cell>
          <cell r="I11">
            <v>1</v>
          </cell>
          <cell r="J11">
            <v>0.3839436</v>
          </cell>
          <cell r="O11">
            <v>1</v>
          </cell>
          <cell r="P11" t="str">
            <v>1000 m3</v>
          </cell>
          <cell r="Q11">
            <v>1</v>
          </cell>
          <cell r="R11">
            <v>1</v>
          </cell>
        </row>
        <row r="12">
          <cell r="B12" t="str">
            <v>Bois bûche officiel</v>
          </cell>
          <cell r="D12" t="str">
            <v>&gt; saturation</v>
          </cell>
          <cell r="E12" t="str">
            <v>&gt; saturation</v>
          </cell>
          <cell r="H12">
            <v>1</v>
          </cell>
          <cell r="J12">
            <v>0.57488039999999996</v>
          </cell>
          <cell r="O12">
            <v>1</v>
          </cell>
          <cell r="P12" t="str">
            <v>1000 m3</v>
          </cell>
          <cell r="Q12">
            <v>1</v>
          </cell>
          <cell r="R12">
            <v>1</v>
          </cell>
        </row>
        <row r="13">
          <cell r="B13" t="str">
            <v>Bois bûche ménages</v>
          </cell>
          <cell r="D13">
            <v>0.3</v>
          </cell>
          <cell r="E13">
            <v>0.23</v>
          </cell>
          <cell r="H13">
            <v>0.2</v>
          </cell>
          <cell r="I13">
            <v>0.8</v>
          </cell>
          <cell r="J13">
            <v>0.42213096</v>
          </cell>
          <cell r="K13">
            <v>0.54822202597402592</v>
          </cell>
          <cell r="L13">
            <v>3.6890000000000001</v>
          </cell>
          <cell r="M13">
            <v>2.0223910538181817</v>
          </cell>
          <cell r="O13">
            <v>1</v>
          </cell>
          <cell r="P13" t="str">
            <v>1000 tonnes</v>
          </cell>
          <cell r="Q13">
            <v>1.8240784802896242</v>
          </cell>
          <cell r="R13">
            <v>0.54822202597402592</v>
          </cell>
        </row>
        <row r="14">
          <cell r="B14" t="str">
            <v>Plaquettes</v>
          </cell>
          <cell r="C14" t="str">
            <v>utilisées par les ménages</v>
          </cell>
          <cell r="D14">
            <v>0.55000000000000004</v>
          </cell>
          <cell r="E14">
            <v>0.35</v>
          </cell>
          <cell r="H14">
            <v>0.5</v>
          </cell>
          <cell r="I14">
            <v>0.5</v>
          </cell>
          <cell r="J14">
            <v>0.47941199999999995</v>
          </cell>
          <cell r="K14">
            <v>0.737556923076923</v>
          </cell>
          <cell r="L14">
            <v>3.0049999999999999</v>
          </cell>
          <cell r="M14">
            <v>2.2163585538461534</v>
          </cell>
          <cell r="P14" t="str">
            <v>1000 tonnes</v>
          </cell>
          <cell r="Q14">
            <v>1.3558275554220589</v>
          </cell>
          <cell r="R14">
            <v>0.737556923076923</v>
          </cell>
        </row>
        <row r="15">
          <cell r="B15" t="str">
            <v>Plaquettes forestières</v>
          </cell>
          <cell r="D15">
            <v>0.66700000000000004</v>
          </cell>
          <cell r="E15">
            <v>0.4</v>
          </cell>
          <cell r="H15">
            <v>0.2</v>
          </cell>
          <cell r="I15">
            <v>0.8</v>
          </cell>
          <cell r="J15">
            <v>0.42213096</v>
          </cell>
          <cell r="K15">
            <v>0.70355160000000005</v>
          </cell>
          <cell r="L15">
            <v>2.72</v>
          </cell>
          <cell r="M15">
            <v>1.9136603520000002</v>
          </cell>
          <cell r="P15" t="str">
            <v>1000 tonnes</v>
          </cell>
          <cell r="Q15">
            <v>1.4213598547711355</v>
          </cell>
          <cell r="R15">
            <v>0.70355160000000005</v>
          </cell>
        </row>
        <row r="16">
          <cell r="B16" t="str">
            <v>Traverses</v>
          </cell>
          <cell r="D16">
            <v>0.3</v>
          </cell>
          <cell r="E16">
            <v>0.23</v>
          </cell>
          <cell r="H16">
            <v>1</v>
          </cell>
          <cell r="J16">
            <v>0.57488039999999996</v>
          </cell>
          <cell r="K16">
            <v>0.74659792207792197</v>
          </cell>
          <cell r="L16">
            <v>3.6890000000000001</v>
          </cell>
          <cell r="M16">
            <v>2.7541997345454541</v>
          </cell>
          <cell r="O16">
            <v>1</v>
          </cell>
          <cell r="P16" t="str">
            <v>1000 m3</v>
          </cell>
          <cell r="Q16">
            <v>1</v>
          </cell>
          <cell r="R16">
            <v>1</v>
          </cell>
        </row>
        <row r="17">
          <cell r="B17" t="str">
            <v>Merrains</v>
          </cell>
          <cell r="D17">
            <v>0.3</v>
          </cell>
          <cell r="E17">
            <v>0.23</v>
          </cell>
          <cell r="H17">
            <v>1</v>
          </cell>
          <cell r="J17">
            <v>0.57488039999999996</v>
          </cell>
          <cell r="K17">
            <v>0.74659792207792197</v>
          </cell>
          <cell r="L17">
            <v>3.6890000000000001</v>
          </cell>
          <cell r="M17">
            <v>2.7541997345454541</v>
          </cell>
          <cell r="O17">
            <v>1</v>
          </cell>
          <cell r="P17" t="str">
            <v>1000 m3</v>
          </cell>
          <cell r="Q17">
            <v>1</v>
          </cell>
          <cell r="R17">
            <v>1</v>
          </cell>
        </row>
        <row r="18">
          <cell r="B18" t="str">
            <v>Sciages F</v>
          </cell>
          <cell r="D18">
            <v>0.3</v>
          </cell>
          <cell r="E18">
            <v>0.23</v>
          </cell>
          <cell r="H18">
            <v>1</v>
          </cell>
          <cell r="J18">
            <v>0.57488039999999996</v>
          </cell>
          <cell r="K18">
            <v>0.74659792207792197</v>
          </cell>
          <cell r="L18">
            <v>3.6890000000000001</v>
          </cell>
          <cell r="M18">
            <v>2.7541997345454541</v>
          </cell>
          <cell r="O18">
            <v>1</v>
          </cell>
          <cell r="P18" t="str">
            <v>1000 m3</v>
          </cell>
          <cell r="Q18">
            <v>1</v>
          </cell>
          <cell r="R18">
            <v>1</v>
          </cell>
        </row>
        <row r="19">
          <cell r="B19" t="str">
            <v>Sciages R</v>
          </cell>
          <cell r="D19" t="str">
            <v>&gt; saturation</v>
          </cell>
          <cell r="E19" t="str">
            <v>&gt; saturation</v>
          </cell>
          <cell r="I19">
            <v>1</v>
          </cell>
          <cell r="J19">
            <v>0.3839436</v>
          </cell>
          <cell r="O19">
            <v>1</v>
          </cell>
          <cell r="P19" t="str">
            <v>1000 m3</v>
          </cell>
          <cell r="Q19">
            <v>1</v>
          </cell>
          <cell r="R19">
            <v>1</v>
          </cell>
        </row>
        <row r="20">
          <cell r="B20" t="str">
            <v>Sciages et autres</v>
          </cell>
          <cell r="D20" t="str">
            <v>&gt; saturation</v>
          </cell>
          <cell r="E20" t="str">
            <v>&gt; saturation</v>
          </cell>
          <cell r="H20">
            <v>0.2</v>
          </cell>
          <cell r="I20">
            <v>0.8</v>
          </cell>
          <cell r="J20">
            <v>0.42213096</v>
          </cell>
          <cell r="O20">
            <v>1</v>
          </cell>
          <cell r="P20" t="str">
            <v>1000 m3</v>
          </cell>
          <cell r="Q20">
            <v>1</v>
          </cell>
          <cell r="R20">
            <v>1</v>
          </cell>
        </row>
        <row r="21">
          <cell r="B21" t="str">
            <v>Connexes</v>
          </cell>
          <cell r="D21">
            <v>0.42899999999999999</v>
          </cell>
          <cell r="E21">
            <v>0.3</v>
          </cell>
          <cell r="H21">
            <v>0.2</v>
          </cell>
          <cell r="I21">
            <v>0.8</v>
          </cell>
          <cell r="J21">
            <v>0.42213096</v>
          </cell>
          <cell r="K21">
            <v>0.60304422857142859</v>
          </cell>
          <cell r="L21">
            <v>3.29</v>
          </cell>
          <cell r="M21">
            <v>1.984015512</v>
          </cell>
          <cell r="P21" t="str">
            <v>1000 tonnes</v>
          </cell>
          <cell r="Q21">
            <v>1.658253163899658</v>
          </cell>
          <cell r="R21">
            <v>0.60304422857142859</v>
          </cell>
        </row>
        <row r="22">
          <cell r="B22" t="str">
            <v>Plaquettes de scierie</v>
          </cell>
          <cell r="D22">
            <v>0.42899999999999999</v>
          </cell>
          <cell r="E22">
            <v>0.3</v>
          </cell>
          <cell r="H22">
            <v>0.2</v>
          </cell>
          <cell r="I22">
            <v>0.8</v>
          </cell>
          <cell r="J22">
            <v>0.42213096</v>
          </cell>
          <cell r="K22">
            <v>0.60304422857142859</v>
          </cell>
          <cell r="L22">
            <v>3.29</v>
          </cell>
          <cell r="M22">
            <v>1.984015512</v>
          </cell>
          <cell r="P22" t="str">
            <v>1000 tonnes</v>
          </cell>
          <cell r="Q22">
            <v>1.658253163899658</v>
          </cell>
          <cell r="R22">
            <v>0.60304422857142859</v>
          </cell>
        </row>
        <row r="23">
          <cell r="B23" t="str">
            <v>Granulés</v>
          </cell>
          <cell r="D23">
            <v>7.0000000000000007E-2</v>
          </cell>
          <cell r="E23">
            <v>6.5420561000000002E-2</v>
          </cell>
          <cell r="H23">
            <v>0.2</v>
          </cell>
          <cell r="I23">
            <v>0.8</v>
          </cell>
          <cell r="J23">
            <v>0.42213096</v>
          </cell>
          <cell r="K23">
            <v>0.45168012732195367</v>
          </cell>
          <cell r="L23">
            <v>4.6271028022999996</v>
          </cell>
          <cell r="M23">
            <v>2.0899703828746325</v>
          </cell>
          <cell r="P23" t="str">
            <v>1000 tonnes</v>
          </cell>
          <cell r="Q23">
            <v>2.213956159481882</v>
          </cell>
          <cell r="R23">
            <v>0.45168012732195367</v>
          </cell>
        </row>
        <row r="24">
          <cell r="B24" t="str">
            <v>Combustibles chaudières collectives</v>
          </cell>
          <cell r="D24">
            <v>0.55000000000000004</v>
          </cell>
          <cell r="E24">
            <v>0.35</v>
          </cell>
          <cell r="H24">
            <v>0.2</v>
          </cell>
          <cell r="I24">
            <v>0.8</v>
          </cell>
          <cell r="J24">
            <v>0.42213096</v>
          </cell>
          <cell r="K24">
            <v>0.64943224615384609</v>
          </cell>
          <cell r="L24">
            <v>3.0049999999999999</v>
          </cell>
          <cell r="M24">
            <v>1.9515438996923073</v>
          </cell>
          <cell r="P24" t="str">
            <v>1000 tonnes</v>
          </cell>
          <cell r="Q24">
            <v>1.539806509335397</v>
          </cell>
          <cell r="R24">
            <v>0.64943224615384609</v>
          </cell>
        </row>
        <row r="25">
          <cell r="B25" t="str">
            <v>Connexes plaquettes déchets</v>
          </cell>
          <cell r="D25">
            <v>0.55000000000000004</v>
          </cell>
          <cell r="E25">
            <v>0.35</v>
          </cell>
          <cell r="H25">
            <v>0.2</v>
          </cell>
          <cell r="I25">
            <v>0.8</v>
          </cell>
          <cell r="J25">
            <v>0.42213096</v>
          </cell>
          <cell r="K25">
            <v>0.64943224615384609</v>
          </cell>
          <cell r="L25">
            <v>3.0049999999999999</v>
          </cell>
          <cell r="M25">
            <v>1.9515438996923073</v>
          </cell>
          <cell r="P25" t="str">
            <v>1000 tonnes</v>
          </cell>
          <cell r="Q25">
            <v>1.539806509335397</v>
          </cell>
          <cell r="R25">
            <v>0.64943224615384609</v>
          </cell>
        </row>
        <row r="26">
          <cell r="B26" t="str">
            <v>Connexes hors écorces et déchets</v>
          </cell>
          <cell r="C26" t="str">
            <v>utilisés par la trituration</v>
          </cell>
          <cell r="D26">
            <v>0.42899999999999999</v>
          </cell>
          <cell r="E26">
            <v>0.3</v>
          </cell>
          <cell r="H26">
            <v>0.2</v>
          </cell>
          <cell r="I26">
            <v>0.8</v>
          </cell>
          <cell r="J26">
            <v>0.42213096</v>
          </cell>
          <cell r="K26">
            <v>0.60304422857142859</v>
          </cell>
          <cell r="L26">
            <v>3.29</v>
          </cell>
          <cell r="M26">
            <v>1.984015512</v>
          </cell>
          <cell r="P26" t="str">
            <v>1000 tonnes</v>
          </cell>
          <cell r="Q26">
            <v>1.658253163899658</v>
          </cell>
          <cell r="R26">
            <v>0.60304422857142859</v>
          </cell>
        </row>
        <row r="27">
          <cell r="B27" t="str">
            <v>Palettes et emballages</v>
          </cell>
          <cell r="D27">
            <v>0.25</v>
          </cell>
          <cell r="E27">
            <v>0.2</v>
          </cell>
          <cell r="H27">
            <v>0.2</v>
          </cell>
          <cell r="I27">
            <v>0.8</v>
          </cell>
          <cell r="J27">
            <v>0.42213096</v>
          </cell>
          <cell r="K27">
            <v>0.52766369999999996</v>
          </cell>
          <cell r="L27">
            <v>3.86</v>
          </cell>
          <cell r="M27">
            <v>2.0367818819999997</v>
          </cell>
          <cell r="O27">
            <v>0.97793666666666668</v>
          </cell>
          <cell r="P27" t="str">
            <v>1000 tonnes</v>
          </cell>
          <cell r="Q27">
            <v>1.8951464730281808</v>
          </cell>
          <cell r="R27">
            <v>0.52766369999999996</v>
          </cell>
        </row>
        <row r="28">
          <cell r="B28" t="str">
            <v>Placages</v>
          </cell>
          <cell r="D28">
            <v>7.0000000000000007E-2</v>
          </cell>
          <cell r="E28">
            <v>6.5420561000000002E-2</v>
          </cell>
          <cell r="H28">
            <v>0.2</v>
          </cell>
          <cell r="I28">
            <v>0.8</v>
          </cell>
          <cell r="J28">
            <v>0.42213096</v>
          </cell>
          <cell r="K28">
            <v>0.45168012732195367</v>
          </cell>
          <cell r="L28">
            <v>4.6271028022999996</v>
          </cell>
          <cell r="M28">
            <v>2.0899703828746325</v>
          </cell>
          <cell r="O28">
            <v>0.89850866666666673</v>
          </cell>
          <cell r="P28" t="str">
            <v>1000 m3</v>
          </cell>
          <cell r="Q28">
            <v>1.1129553192957515</v>
          </cell>
          <cell r="R28">
            <v>0.89850866666666673</v>
          </cell>
        </row>
        <row r="29">
          <cell r="B29" t="str">
            <v>Contreplaqués</v>
          </cell>
          <cell r="D29">
            <v>7.0000000000000007E-2</v>
          </cell>
          <cell r="E29">
            <v>6.5420561000000002E-2</v>
          </cell>
          <cell r="F29">
            <v>7.6999999999999999E-2</v>
          </cell>
          <cell r="H29">
            <v>0.2</v>
          </cell>
          <cell r="I29">
            <v>0.8</v>
          </cell>
          <cell r="J29">
            <v>0.42213096</v>
          </cell>
          <cell r="K29">
            <v>0.4893609180086172</v>
          </cell>
          <cell r="L29">
            <v>4.6271028022999996</v>
          </cell>
          <cell r="M29">
            <v>2.2643232750537732</v>
          </cell>
          <cell r="O29">
            <v>0.97346551101480672</v>
          </cell>
          <cell r="P29" t="str">
            <v>1000 m3</v>
          </cell>
          <cell r="Q29">
            <v>1.0272577597099788</v>
          </cell>
          <cell r="R29">
            <v>0.97346551101480672</v>
          </cell>
        </row>
        <row r="30">
          <cell r="B30" t="str">
            <v>Panneaux</v>
          </cell>
          <cell r="D30">
            <v>7.0000000000000007E-2</v>
          </cell>
          <cell r="E30">
            <v>6.5420561000000002E-2</v>
          </cell>
          <cell r="F30">
            <v>3.9E-2</v>
          </cell>
          <cell r="G30">
            <v>0.71350000000000002</v>
          </cell>
          <cell r="H30">
            <v>0.2</v>
          </cell>
          <cell r="I30">
            <v>0.8</v>
          </cell>
          <cell r="J30">
            <v>0.42213096</v>
          </cell>
          <cell r="K30">
            <v>0.47042004749807731</v>
          </cell>
          <cell r="L30">
            <v>4.6271028022999996</v>
          </cell>
          <cell r="M30">
            <v>2.1766819200364527</v>
          </cell>
          <cell r="O30">
            <v>0.6720490358833614</v>
          </cell>
          <cell r="P30" t="str">
            <v>1000 m3</v>
          </cell>
          <cell r="Q30">
            <v>1.5235339311474572</v>
          </cell>
          <cell r="R30">
            <v>0.65636870932493441</v>
          </cell>
        </row>
        <row r="31">
          <cell r="B31" t="str">
            <v>Panneau de particules</v>
          </cell>
          <cell r="D31">
            <v>7.0000000000000007E-2</v>
          </cell>
          <cell r="E31">
            <v>6.5420561000000002E-2</v>
          </cell>
          <cell r="F31">
            <v>0.06</v>
          </cell>
          <cell r="G31">
            <v>0.65</v>
          </cell>
          <cell r="H31">
            <v>0.2</v>
          </cell>
          <cell r="I31">
            <v>0.8</v>
          </cell>
          <cell r="J31">
            <v>0.42213096</v>
          </cell>
          <cell r="K31">
            <v>0.48051077374675927</v>
          </cell>
          <cell r="L31">
            <v>4.6271028022999996</v>
          </cell>
          <cell r="M31">
            <v>2.2233727477389711</v>
          </cell>
          <cell r="O31">
            <v>0.73924734422578342</v>
          </cell>
          <cell r="P31" t="str">
            <v>1000 m3</v>
          </cell>
          <cell r="Q31">
            <v>1.3527272134434298</v>
          </cell>
          <cell r="R31">
            <v>0.73924734422578342</v>
          </cell>
        </row>
        <row r="32">
          <cell r="B32" t="str">
            <v>Panneau OSB</v>
          </cell>
          <cell r="D32">
            <v>7.0000000000000007E-2</v>
          </cell>
          <cell r="E32">
            <v>6.5420561000000002E-2</v>
          </cell>
          <cell r="G32">
            <v>0.85</v>
          </cell>
          <cell r="H32">
            <v>0.2</v>
          </cell>
          <cell r="I32">
            <v>0.8</v>
          </cell>
          <cell r="J32">
            <v>0.42213096</v>
          </cell>
          <cell r="K32">
            <v>0.45168012732195367</v>
          </cell>
          <cell r="L32">
            <v>4.6271028022999996</v>
          </cell>
          <cell r="M32">
            <v>2.0899703828746325</v>
          </cell>
          <cell r="O32">
            <v>0.53138838508465136</v>
          </cell>
          <cell r="P32" t="str">
            <v>1000 m3</v>
          </cell>
          <cell r="Q32">
            <v>1.8818627355595996</v>
          </cell>
          <cell r="R32">
            <v>0.53138838508465136</v>
          </cell>
        </row>
        <row r="33">
          <cell r="B33" t="str">
            <v>Panneau de fibres durs</v>
          </cell>
          <cell r="D33">
            <v>7.0000000000000007E-2</v>
          </cell>
          <cell r="E33">
            <v>6.5420561000000002E-2</v>
          </cell>
          <cell r="G33">
            <v>1</v>
          </cell>
          <cell r="H33">
            <v>0.2</v>
          </cell>
          <cell r="I33">
            <v>0.8</v>
          </cell>
          <cell r="J33">
            <v>0.42213096</v>
          </cell>
          <cell r="K33">
            <v>0.45168012732195367</v>
          </cell>
          <cell r="L33">
            <v>4.6271028022999996</v>
          </cell>
          <cell r="M33">
            <v>2.0899703828746325</v>
          </cell>
          <cell r="O33">
            <v>0.45168012732195367</v>
          </cell>
          <cell r="P33" t="str">
            <v>1000 m3</v>
          </cell>
          <cell r="Q33">
            <v>2.213956159481882</v>
          </cell>
          <cell r="R33">
            <v>0.45168012732195367</v>
          </cell>
        </row>
        <row r="34">
          <cell r="B34" t="str">
            <v>Panneau MDF</v>
          </cell>
          <cell r="D34">
            <v>7.0000000000000007E-2</v>
          </cell>
          <cell r="E34">
            <v>6.5420561000000002E-2</v>
          </cell>
          <cell r="G34">
            <v>0.78</v>
          </cell>
          <cell r="H34">
            <v>0.2</v>
          </cell>
          <cell r="I34">
            <v>0.8</v>
          </cell>
          <cell r="J34">
            <v>0.42213096</v>
          </cell>
          <cell r="K34">
            <v>0.45168012732195367</v>
          </cell>
          <cell r="L34">
            <v>4.6271028022999996</v>
          </cell>
          <cell r="M34">
            <v>2.0899703828746325</v>
          </cell>
          <cell r="O34">
            <v>0.57907708631019694</v>
          </cell>
          <cell r="P34" t="str">
            <v>1000 m3</v>
          </cell>
          <cell r="Q34">
            <v>1.7268858043958681</v>
          </cell>
          <cell r="R34">
            <v>0.57907708631019694</v>
          </cell>
        </row>
        <row r="35">
          <cell r="B35" t="str">
            <v>Panneaux placages contreplaqués</v>
          </cell>
          <cell r="D35">
            <v>7.0000000000000007E-2</v>
          </cell>
          <cell r="E35">
            <v>6.5420561000000002E-2</v>
          </cell>
          <cell r="F35">
            <v>3.9E-2</v>
          </cell>
          <cell r="G35">
            <v>0.71350000000000002</v>
          </cell>
          <cell r="H35">
            <v>0.2</v>
          </cell>
          <cell r="I35">
            <v>0.8</v>
          </cell>
          <cell r="J35">
            <v>0.42213096</v>
          </cell>
          <cell r="K35">
            <v>0.47042004749807731</v>
          </cell>
          <cell r="L35">
            <v>4.6271028022999996</v>
          </cell>
          <cell r="M35">
            <v>2.1766819200364527</v>
          </cell>
          <cell r="O35">
            <v>0.6720490358833614</v>
          </cell>
          <cell r="P35" t="str">
            <v>1000 tonnes</v>
          </cell>
          <cell r="Q35">
            <v>1.5235339311474572</v>
          </cell>
          <cell r="R35">
            <v>0.65636870932493441</v>
          </cell>
        </row>
        <row r="36">
          <cell r="B36" t="str">
            <v>Pâte à papier</v>
          </cell>
          <cell r="D36">
            <v>0.111</v>
          </cell>
          <cell r="E36">
            <v>0.1</v>
          </cell>
          <cell r="H36">
            <v>0.2</v>
          </cell>
          <cell r="I36">
            <v>0.8</v>
          </cell>
          <cell r="J36">
            <v>0.42213096</v>
          </cell>
          <cell r="K36">
            <v>0.46903439999999996</v>
          </cell>
          <cell r="L36">
            <v>4.43</v>
          </cell>
          <cell r="M36">
            <v>2.0778223919999999</v>
          </cell>
          <cell r="P36" t="str">
            <v>1000 tonnes</v>
          </cell>
          <cell r="Q36">
            <v>2.1320397821567032</v>
          </cell>
          <cell r="R36">
            <v>0.46903440000000002</v>
          </cell>
        </row>
        <row r="37">
          <cell r="B37" t="str">
            <v>Pâte à papier chimique</v>
          </cell>
          <cell r="D37">
            <v>0.111</v>
          </cell>
          <cell r="E37">
            <v>0.1</v>
          </cell>
          <cell r="H37">
            <v>0.2</v>
          </cell>
          <cell r="I37">
            <v>0.8</v>
          </cell>
          <cell r="J37">
            <v>0.42213096</v>
          </cell>
          <cell r="K37">
            <v>0.46903439999999996</v>
          </cell>
          <cell r="L37">
            <v>4.43</v>
          </cell>
          <cell r="M37">
            <v>2.0778223919999999</v>
          </cell>
          <cell r="P37" t="str">
            <v>1000 tonnes</v>
          </cell>
          <cell r="Q37">
            <v>2.1320397821567032</v>
          </cell>
          <cell r="R37">
            <v>0.46903440000000002</v>
          </cell>
        </row>
        <row r="38">
          <cell r="B38" t="str">
            <v>Pâte à papier mécanique</v>
          </cell>
          <cell r="D38">
            <v>0.111</v>
          </cell>
          <cell r="E38">
            <v>0.1</v>
          </cell>
          <cell r="H38">
            <v>0.2</v>
          </cell>
          <cell r="I38">
            <v>0.8</v>
          </cell>
          <cell r="J38">
            <v>0.42213096</v>
          </cell>
          <cell r="K38">
            <v>0.46903439999999996</v>
          </cell>
          <cell r="L38">
            <v>4.43</v>
          </cell>
          <cell r="M38">
            <v>2.0778223919999999</v>
          </cell>
          <cell r="P38" t="str">
            <v>1000 tonnes</v>
          </cell>
          <cell r="Q38">
            <v>2.1320397821567032</v>
          </cell>
          <cell r="R38">
            <v>0.46903440000000002</v>
          </cell>
        </row>
        <row r="39">
          <cell r="B39" t="str">
            <v>Résidus de pâte à papier</v>
          </cell>
          <cell r="D39">
            <v>0.111</v>
          </cell>
          <cell r="E39">
            <v>0.1</v>
          </cell>
          <cell r="H39">
            <v>0.2</v>
          </cell>
          <cell r="I39">
            <v>0.8</v>
          </cell>
          <cell r="J39">
            <v>0.42213096</v>
          </cell>
          <cell r="K39">
            <v>0.46903439999999996</v>
          </cell>
          <cell r="L39">
            <v>4.43</v>
          </cell>
          <cell r="M39">
            <v>2.0778223919999999</v>
          </cell>
          <cell r="P39" t="str">
            <v>1000 tonnes</v>
          </cell>
          <cell r="Q39">
            <v>2.1320397821567032</v>
          </cell>
          <cell r="R39">
            <v>0.46903440000000002</v>
          </cell>
        </row>
        <row r="40">
          <cell r="B40" t="str">
            <v>Papiers cartons</v>
          </cell>
          <cell r="D40">
            <v>7.0000000000000007E-2</v>
          </cell>
          <cell r="E40">
            <v>6.5420561000000002E-2</v>
          </cell>
          <cell r="F40">
            <v>0.1</v>
          </cell>
          <cell r="H40">
            <v>0.2</v>
          </cell>
          <cell r="I40">
            <v>0.8</v>
          </cell>
          <cell r="J40">
            <v>0.42213096</v>
          </cell>
          <cell r="K40">
            <v>0.50186680813550411</v>
          </cell>
          <cell r="L40">
            <v>4.6271028022999996</v>
          </cell>
          <cell r="M40">
            <v>2.3221893143051471</v>
          </cell>
          <cell r="P40" t="str">
            <v>1000 tonnes</v>
          </cell>
          <cell r="Q40">
            <v>1.9925605435336937</v>
          </cell>
          <cell r="R40">
            <v>0.50186680813550411</v>
          </cell>
        </row>
        <row r="41">
          <cell r="B41" t="str">
            <v>Papier à recycler</v>
          </cell>
          <cell r="D41">
            <v>7.0000000000000007E-2</v>
          </cell>
          <cell r="E41">
            <v>6.5420561000000002E-2</v>
          </cell>
          <cell r="F41">
            <v>0.1</v>
          </cell>
          <cell r="H41">
            <v>0.2</v>
          </cell>
          <cell r="I41">
            <v>0.8</v>
          </cell>
          <cell r="J41">
            <v>0.42213096</v>
          </cell>
          <cell r="K41">
            <v>0.50186680813550411</v>
          </cell>
          <cell r="L41">
            <v>4.6271028022999996</v>
          </cell>
          <cell r="M41">
            <v>2.3221893143051471</v>
          </cell>
          <cell r="P41" t="str">
            <v>1000 tonnes</v>
          </cell>
          <cell r="Q41">
            <v>1.9925605435336937</v>
          </cell>
          <cell r="R41">
            <v>0.50186680813550411</v>
          </cell>
        </row>
        <row r="42">
          <cell r="B42" t="str">
            <v>Déchets bois</v>
          </cell>
          <cell r="D42">
            <v>0.25</v>
          </cell>
          <cell r="E42">
            <v>0.2</v>
          </cell>
          <cell r="H42">
            <v>0.2</v>
          </cell>
          <cell r="I42">
            <v>0.8</v>
          </cell>
          <cell r="J42">
            <v>0.42213096</v>
          </cell>
          <cell r="K42">
            <v>0.52766369999999996</v>
          </cell>
          <cell r="L42">
            <v>3.86</v>
          </cell>
          <cell r="M42">
            <v>2.0367818819999997</v>
          </cell>
          <cell r="O42">
            <v>0.97793666666666668</v>
          </cell>
          <cell r="P42" t="str">
            <v>1000 tonnes</v>
          </cell>
          <cell r="Q42">
            <v>1.8951464730281808</v>
          </cell>
          <cell r="R42">
            <v>0.52766369999999996</v>
          </cell>
        </row>
        <row r="43">
          <cell r="B43" t="str">
            <v>Bois rond</v>
          </cell>
          <cell r="C43" t="str">
            <v>données sitram (fret)</v>
          </cell>
          <cell r="D43">
            <v>0.66700000000000004</v>
          </cell>
          <cell r="E43">
            <v>0.4</v>
          </cell>
          <cell r="H43">
            <v>0.2</v>
          </cell>
          <cell r="I43">
            <v>0.8</v>
          </cell>
          <cell r="J43">
            <v>0.42213096</v>
          </cell>
          <cell r="K43">
            <v>0.70355160000000005</v>
          </cell>
          <cell r="L43">
            <v>2.72</v>
          </cell>
          <cell r="M43">
            <v>1.9136603520000002</v>
          </cell>
          <cell r="O43">
            <v>1</v>
          </cell>
          <cell r="P43" t="str">
            <v>1000 tonnes</v>
          </cell>
          <cell r="Q43">
            <v>1.4213598547711355</v>
          </cell>
          <cell r="R43">
            <v>0.70355160000000005</v>
          </cell>
        </row>
        <row r="44">
          <cell r="B44" t="str">
            <v>Sciages et autres</v>
          </cell>
          <cell r="C44" t="str">
            <v>données sitram (fret)</v>
          </cell>
          <cell r="D44">
            <v>0.17647058823529413</v>
          </cell>
          <cell r="E44">
            <v>0.15</v>
          </cell>
          <cell r="H44">
            <v>0.2</v>
          </cell>
          <cell r="I44">
            <v>0.8</v>
          </cell>
          <cell r="J44">
            <v>0.42213096</v>
          </cell>
          <cell r="K44">
            <v>0.49662465882352941</v>
          </cell>
          <cell r="L44">
            <v>4.1449999999999996</v>
          </cell>
          <cell r="M44">
            <v>2.0585092108235292</v>
          </cell>
          <cell r="O44">
            <v>0.94549058823529408</v>
          </cell>
          <cell r="P44" t="str">
            <v>1000 tonnes</v>
          </cell>
          <cell r="Q44">
            <v>2.0135931275924421</v>
          </cell>
          <cell r="R44">
            <v>0.49662465882352935</v>
          </cell>
        </row>
        <row r="45">
          <cell r="B45" t="str">
            <v>Palettes et emballages</v>
          </cell>
          <cell r="C45" t="str">
            <v>données sitram (fret)</v>
          </cell>
          <cell r="D45">
            <v>0.25</v>
          </cell>
          <cell r="E45">
            <v>0.2</v>
          </cell>
          <cell r="H45">
            <v>0.2</v>
          </cell>
          <cell r="I45">
            <v>0.8</v>
          </cell>
          <cell r="J45">
            <v>0.42213096</v>
          </cell>
          <cell r="K45">
            <v>0.52766369999999996</v>
          </cell>
          <cell r="L45">
            <v>3.86</v>
          </cell>
          <cell r="M45">
            <v>2.0367818819999997</v>
          </cell>
          <cell r="O45">
            <v>0.97793666666666668</v>
          </cell>
          <cell r="P45" t="str">
            <v>1000 tonnes</v>
          </cell>
          <cell r="Q45">
            <v>1.8951464730281808</v>
          </cell>
          <cell r="R45">
            <v>0.52766369999999996</v>
          </cell>
        </row>
        <row r="46">
          <cell r="B46" t="str">
            <v>Connexes plaquettes déchets</v>
          </cell>
          <cell r="C46" t="str">
            <v>données sitram (fret)</v>
          </cell>
          <cell r="D46">
            <v>0.55000000000000004</v>
          </cell>
          <cell r="E46">
            <v>0.35</v>
          </cell>
          <cell r="H46">
            <v>0.2</v>
          </cell>
          <cell r="I46">
            <v>0.8</v>
          </cell>
          <cell r="J46">
            <v>0.42213096</v>
          </cell>
          <cell r="K46">
            <v>0.64943224615384609</v>
          </cell>
          <cell r="L46">
            <v>3.0049999999999999</v>
          </cell>
          <cell r="M46">
            <v>1.9515438996923073</v>
          </cell>
          <cell r="P46" t="str">
            <v>1000 tonnes</v>
          </cell>
          <cell r="Q46">
            <v>1.539806509335397</v>
          </cell>
          <cell r="R46">
            <v>0.64943224615384609</v>
          </cell>
        </row>
        <row r="47">
          <cell r="B47" t="str">
            <v>Panneaux placages contreplaqués</v>
          </cell>
          <cell r="C47" t="str">
            <v>données sitram (fret)</v>
          </cell>
          <cell r="D47">
            <v>7.0000000000000007E-2</v>
          </cell>
          <cell r="E47">
            <v>6.5420561000000002E-2</v>
          </cell>
          <cell r="F47">
            <v>3.9E-2</v>
          </cell>
          <cell r="G47">
            <v>0.71350000000000002</v>
          </cell>
          <cell r="H47">
            <v>0.2</v>
          </cell>
          <cell r="I47">
            <v>0.8</v>
          </cell>
          <cell r="J47">
            <v>0.42213096</v>
          </cell>
          <cell r="K47">
            <v>0.47042004749807731</v>
          </cell>
          <cell r="L47">
            <v>4.6271028022999996</v>
          </cell>
          <cell r="M47">
            <v>2.1766819200364527</v>
          </cell>
          <cell r="O47">
            <v>0.6720490358833614</v>
          </cell>
          <cell r="P47" t="str">
            <v>1000 tonnes</v>
          </cell>
          <cell r="Q47">
            <v>1.5235339311474572</v>
          </cell>
          <cell r="R47">
            <v>0.65636870932493441</v>
          </cell>
        </row>
        <row r="48">
          <cell r="B48" t="str">
            <v>Pâte à papier</v>
          </cell>
          <cell r="C48" t="str">
            <v>données sitram (fret)</v>
          </cell>
          <cell r="D48">
            <v>0.111</v>
          </cell>
          <cell r="E48">
            <v>0.1</v>
          </cell>
          <cell r="H48">
            <v>0.2</v>
          </cell>
          <cell r="I48">
            <v>0.8</v>
          </cell>
          <cell r="J48">
            <v>0.42213096</v>
          </cell>
          <cell r="K48">
            <v>0.46903439999999996</v>
          </cell>
          <cell r="L48">
            <v>4.43</v>
          </cell>
          <cell r="M48">
            <v>2.0778223919999999</v>
          </cell>
          <cell r="P48" t="str">
            <v>1000 tonnes</v>
          </cell>
          <cell r="Q48">
            <v>2.1320397821567032</v>
          </cell>
          <cell r="R48">
            <v>0.46903440000000002</v>
          </cell>
        </row>
        <row r="49">
          <cell r="B49" t="str">
            <v>Papiers cartons</v>
          </cell>
          <cell r="C49" t="str">
            <v>données sitram (fret)</v>
          </cell>
          <cell r="D49">
            <v>7.0000000000000007E-2</v>
          </cell>
          <cell r="E49">
            <v>6.5420561000000002E-2</v>
          </cell>
          <cell r="F49">
            <v>0.1</v>
          </cell>
          <cell r="H49">
            <v>0.2</v>
          </cell>
          <cell r="I49">
            <v>0.8</v>
          </cell>
          <cell r="J49">
            <v>0.42213096</v>
          </cell>
          <cell r="K49">
            <v>0.50186680813550411</v>
          </cell>
          <cell r="L49">
            <v>4.6271028022999996</v>
          </cell>
          <cell r="M49">
            <v>2.3221893143051471</v>
          </cell>
          <cell r="P49" t="str">
            <v>1000 tonnes</v>
          </cell>
          <cell r="Q49">
            <v>1.9925605435336937</v>
          </cell>
          <cell r="R49">
            <v>0.50186680813550411</v>
          </cell>
        </row>
        <row r="50">
          <cell r="B50" t="str">
            <v>Papier à recycler</v>
          </cell>
          <cell r="C50" t="str">
            <v>données sitram (fret)</v>
          </cell>
          <cell r="D50">
            <v>7.0000000000000007E-2</v>
          </cell>
          <cell r="E50">
            <v>6.5420561000000002E-2</v>
          </cell>
          <cell r="F50">
            <v>0.1</v>
          </cell>
          <cell r="H50">
            <v>0.2</v>
          </cell>
          <cell r="I50">
            <v>0.8</v>
          </cell>
          <cell r="J50">
            <v>0.42213096</v>
          </cell>
          <cell r="K50">
            <v>0.50186680813550411</v>
          </cell>
          <cell r="L50">
            <v>4.6271028022999996</v>
          </cell>
          <cell r="M50">
            <v>2.3221893143051471</v>
          </cell>
          <cell r="P50" t="str">
            <v>1000 tonnes</v>
          </cell>
          <cell r="Q50">
            <v>1.9925605435336937</v>
          </cell>
          <cell r="R50">
            <v>0.50186680813550411</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Conversions"/>
    </sheetNames>
    <sheetDataSet>
      <sheetData sheetId="0"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Guide de Lecture"/>
      <sheetName val="Paramètres"/>
      <sheetName val="Pilotage"/>
      <sheetName val="Produits"/>
      <sheetName val="Secteurs"/>
      <sheetName val="Flux pouvant exister"/>
      <sheetName val="Données"/>
      <sheetName val="Min Max"/>
      <sheetName val="Contraintes"/>
      <sheetName val="Conversions"/>
      <sheetName val="IFN 2022"/>
      <sheetName val="DRAAF EAB"/>
      <sheetName val="Observ BE"/>
      <sheetName val="ASDER &amp; SYANE"/>
      <sheetName val="Etude chauf. 2014"/>
      <sheetName val="Enquête PEB"/>
      <sheetName val="Estimation PEB"/>
      <sheetName val="Memento FCBA"/>
      <sheetName val="Sitram Douanes"/>
      <sheetName val="Sitram TRM"/>
      <sheetName val="InfraDensité"/>
      <sheetName val="Retrait"/>
      <sheetName val="Results"/>
      <sheetName val="Ai"/>
      <sheetName val="result ter moy"/>
      <sheetName val="result ter min max"/>
      <sheetName val="result ter display"/>
      <sheetName val="Simulations"/>
    </sheetNames>
    <definedNames>
      <definedName name="infra_d_f" sheetId="20"/>
      <definedName name="infra_d_r" sheetId="20"/>
      <definedName name="retrait_v_f" sheetId="21"/>
      <definedName name="retrait_v_r" sheetId="21"/>
    </definedNames>
    <sheetDataSet>
      <sheetData sheetId="0"/>
      <sheetData sheetId="1"/>
      <sheetData sheetId="2">
        <row r="24">
          <cell r="B24">
            <v>0.2</v>
          </cell>
          <cell r="C24">
            <v>0.8</v>
          </cell>
        </row>
        <row r="27">
          <cell r="C27" t="str">
            <v>&gt; saturation</v>
          </cell>
        </row>
        <row r="28">
          <cell r="C28" t="str">
            <v>&gt; saturation</v>
          </cell>
        </row>
        <row r="29">
          <cell r="C29" t="str">
            <v>&gt; saturation</v>
          </cell>
        </row>
        <row r="30">
          <cell r="C30" t="str">
            <v>&gt; saturation</v>
          </cell>
        </row>
        <row r="31">
          <cell r="C31" t="str">
            <v>&gt; saturation</v>
          </cell>
        </row>
        <row r="32">
          <cell r="C32" t="str">
            <v>&gt; saturation</v>
          </cell>
        </row>
        <row r="33">
          <cell r="C33" t="str">
            <v>&gt; saturation</v>
          </cell>
        </row>
        <row r="35">
          <cell r="C35">
            <v>0.3</v>
          </cell>
        </row>
        <row r="36">
          <cell r="C36" t="str">
            <v>&gt; saturation</v>
          </cell>
        </row>
        <row r="37">
          <cell r="C37" t="str">
            <v>&gt; saturation</v>
          </cell>
        </row>
        <row r="38">
          <cell r="C38">
            <v>0.23</v>
          </cell>
        </row>
        <row r="39">
          <cell r="C39">
            <v>0.23</v>
          </cell>
        </row>
        <row r="41">
          <cell r="C41">
            <v>0.23</v>
          </cell>
        </row>
        <row r="42">
          <cell r="C42">
            <v>0.23</v>
          </cell>
        </row>
        <row r="43">
          <cell r="C43">
            <v>0.23</v>
          </cell>
        </row>
        <row r="44">
          <cell r="C44">
            <v>0.35</v>
          </cell>
        </row>
        <row r="45">
          <cell r="C45">
            <v>0.35</v>
          </cell>
        </row>
        <row r="46">
          <cell r="C46">
            <v>0.4</v>
          </cell>
        </row>
        <row r="47">
          <cell r="C47">
            <v>0.4</v>
          </cell>
        </row>
        <row r="48">
          <cell r="C48">
            <v>0.23</v>
          </cell>
        </row>
        <row r="49">
          <cell r="C49">
            <v>0.23</v>
          </cell>
        </row>
        <row r="50">
          <cell r="C50">
            <v>0.23</v>
          </cell>
        </row>
        <row r="51">
          <cell r="C51">
            <v>0.23</v>
          </cell>
        </row>
        <row r="52">
          <cell r="C52">
            <v>0.23</v>
          </cell>
        </row>
        <row r="53">
          <cell r="C53">
            <v>0.23</v>
          </cell>
        </row>
        <row r="54">
          <cell r="C54">
            <v>0.3</v>
          </cell>
        </row>
        <row r="55">
          <cell r="C55">
            <v>0.3</v>
          </cell>
        </row>
        <row r="56">
          <cell r="C56">
            <v>6.5420561000000002E-2</v>
          </cell>
        </row>
        <row r="57">
          <cell r="C57">
            <v>0.35</v>
          </cell>
        </row>
        <row r="58">
          <cell r="C58">
            <v>0.35</v>
          </cell>
        </row>
        <row r="59">
          <cell r="C59">
            <v>0.3</v>
          </cell>
        </row>
        <row r="60">
          <cell r="C60">
            <v>0.2</v>
          </cell>
        </row>
        <row r="61">
          <cell r="C61">
            <v>6.5420561000000002E-2</v>
          </cell>
        </row>
        <row r="62">
          <cell r="C62">
            <v>6.5420561000000002E-2</v>
          </cell>
        </row>
        <row r="63">
          <cell r="C63">
            <v>6.5420561000000002E-2</v>
          </cell>
        </row>
        <row r="64">
          <cell r="C64">
            <v>6.5420561000000002E-2</v>
          </cell>
        </row>
        <row r="65">
          <cell r="C65">
            <v>6.5420561000000002E-2</v>
          </cell>
        </row>
        <row r="66">
          <cell r="C66">
            <v>6.5420561000000002E-2</v>
          </cell>
        </row>
        <row r="67">
          <cell r="C67">
            <v>6.5420561000000002E-2</v>
          </cell>
        </row>
        <row r="68">
          <cell r="C68">
            <v>6.5420561000000002E-2</v>
          </cell>
        </row>
        <row r="69">
          <cell r="C69">
            <v>0.1</v>
          </cell>
        </row>
        <row r="70">
          <cell r="C70">
            <v>0.1</v>
          </cell>
        </row>
        <row r="71">
          <cell r="C71">
            <v>0.1</v>
          </cell>
        </row>
        <row r="72">
          <cell r="C72">
            <v>0.1</v>
          </cell>
        </row>
        <row r="73">
          <cell r="C73">
            <v>6.5420561000000002E-2</v>
          </cell>
        </row>
        <row r="74">
          <cell r="C74">
            <v>6.5420561000000002E-2</v>
          </cell>
        </row>
        <row r="75">
          <cell r="C75">
            <v>0.2</v>
          </cell>
        </row>
        <row r="76">
          <cell r="C76">
            <v>0.4</v>
          </cell>
        </row>
        <row r="77">
          <cell r="C77">
            <v>0.15</v>
          </cell>
        </row>
        <row r="78">
          <cell r="C78">
            <v>0.2</v>
          </cell>
        </row>
        <row r="79">
          <cell r="C79">
            <v>0.35</v>
          </cell>
        </row>
        <row r="80">
          <cell r="C80">
            <v>6.5420561000000002E-2</v>
          </cell>
        </row>
        <row r="81">
          <cell r="C81">
            <v>0.1</v>
          </cell>
        </row>
        <row r="82">
          <cell r="C82">
            <v>6.5420561000000002E-2</v>
          </cell>
        </row>
        <row r="83">
          <cell r="C83">
            <v>6.5420561000000002E-2</v>
          </cell>
        </row>
        <row r="86">
          <cell r="B86">
            <v>0.28000000000000003</v>
          </cell>
        </row>
      </sheetData>
      <sheetData sheetId="3">
        <row r="23">
          <cell r="C23">
            <v>1</v>
          </cell>
        </row>
      </sheetData>
      <sheetData sheetId="4"/>
      <sheetData sheetId="5"/>
      <sheetData sheetId="6">
        <row r="23">
          <cell r="C23" t="str">
            <v>Plaquettes forestières</v>
          </cell>
        </row>
      </sheetData>
      <sheetData sheetId="7"/>
      <sheetData sheetId="8">
        <row r="23">
          <cell r="C23" t="str">
            <v>All</v>
          </cell>
        </row>
      </sheetData>
      <sheetData sheetId="9">
        <row r="23">
          <cell r="E23">
            <v>0.23</v>
          </cell>
        </row>
      </sheetData>
      <sheetData sheetId="10"/>
      <sheetData sheetId="11"/>
      <sheetData sheetId="12"/>
      <sheetData sheetId="13"/>
      <sheetData sheetId="14"/>
      <sheetData sheetId="15">
        <row r="23">
          <cell r="C23" t="str">
            <v>Papiers cartons</v>
          </cell>
        </row>
      </sheetData>
      <sheetData sheetId="16"/>
      <sheetData sheetId="17"/>
      <sheetData sheetId="18">
        <row r="23">
          <cell r="C23" t="str">
            <v>Savoie et Haute-Savoie</v>
          </cell>
        </row>
      </sheetData>
      <sheetData sheetId="19">
        <row r="23">
          <cell r="C23" t="str">
            <v>Occitanie</v>
          </cell>
        </row>
      </sheetData>
      <sheetData sheetId="20">
        <row r="23">
          <cell r="C23">
            <v>0.51120719999999997</v>
          </cell>
        </row>
      </sheetData>
      <sheetData sheetId="21">
        <row r="23">
          <cell r="C23" t="str">
            <v>Moyenne F</v>
          </cell>
        </row>
      </sheetData>
      <sheetData sheetId="22">
        <row r="23">
          <cell r="C23" t="str">
            <v>Bois d'œuvre F</v>
          </cell>
        </row>
      </sheetData>
      <sheetData sheetId="23"/>
      <sheetData sheetId="24"/>
      <sheetData sheetId="25"/>
      <sheetData sheetId="26"/>
      <sheetData sheetId="27">
        <row r="23">
          <cell r="C23">
            <v>2.12</v>
          </cell>
        </row>
      </sheetData>
    </sheetDataSet>
  </externalBook>
</externalLink>
</file>

<file path=xl/tables/table1.xml><?xml version="1.0" encoding="utf-8"?>
<table xmlns="http://schemas.openxmlformats.org/spreadsheetml/2006/main" id="1" name="Tableau1" displayName="Tableau1" ref="A4:G16" headerRowCount="1" totalsRowShown="0" headerRowDxfId="37">
  <autoFilter ref="A4:G16"/>
  <tableColumns count="7">
    <tableColumn id="1" name="Période"/>
    <tableColumn id="2" name="Origine"/>
    <tableColumn id="3" name="Destination"/>
    <tableColumn id="4" name="Incertitude" dataCellStyle="Pourcentage"/>
    <tableColumn id="5" name="Quantité" dataDxfId="36"/>
    <tableColumn id="6" name="Unité d'origine"/>
    <tableColumn id="7" name="Commentaire"/>
  </tableColumns>
  <tableStyleInfo name="TableStyleMedium9" showFirstColumn="0" showLastColumn="0" showRowStripes="1" showColumnStripes="0"/>
</table>
</file>

<file path=xl/tables/table2.xml><?xml version="1.0" encoding="utf-8"?>
<table xmlns="http://schemas.openxmlformats.org/spreadsheetml/2006/main" id="2" name="Tableau16" displayName="Tableau16" ref="A4:G25" headerRowCount="1" totalsRowShown="0" headerRowDxfId="35">
  <autoFilter ref="A4:G25"/>
  <tableColumns count="7">
    <tableColumn id="1" name="Période"/>
    <tableColumn id="2" name="Origine"/>
    <tableColumn id="3" name="Destination"/>
    <tableColumn id="4" name="Incertitude" dataCellStyle="Pourcentage"/>
    <tableColumn id="5" name="Quantité"/>
    <tableColumn id="6" name="Unité d'origine"/>
    <tableColumn id="7" name="Commentaire"/>
  </tableColumns>
  <tableStyleInfo name="TableStyleMedium9" showFirstColumn="0" showLastColumn="0" showRowStripes="1" showColumnStripes="0"/>
</table>
</file>

<file path=xl/tables/table3.xml><?xml version="1.0" encoding="utf-8"?>
<table xmlns="http://schemas.openxmlformats.org/spreadsheetml/2006/main" id="3" name="Tableau3" displayName="Tableau3" ref="A4:G39" headerRowCount="1" totalsRowShown="0" headerRowDxfId="34">
  <autoFilter ref="A4:G39"/>
  <tableColumns count="7">
    <tableColumn id="1" name="Période" dataDxfId="33"/>
    <tableColumn id="2" name="Origine" dataDxfId="32"/>
    <tableColumn id="3" name="Destination" dataDxfId="31"/>
    <tableColumn id="4" name="Incertitude" dataDxfId="30" dataCellStyle="Pourcentage"/>
    <tableColumn id="5" name="Quantité" dataDxfId="29"/>
    <tableColumn id="6" name="Unité d'origine" dataDxfId="28"/>
    <tableColumn id="7" name="Commentaire" dataDxfId="27"/>
  </tableColumns>
  <tableStyleInfo name="TableStyleMedium9" showFirstColumn="0" showLastColumn="0" showRowStripes="1" showColumnStripes="0"/>
</table>
</file>

<file path=xl/tables/table4.xml><?xml version="1.0" encoding="utf-8"?>
<table xmlns="http://schemas.openxmlformats.org/spreadsheetml/2006/main" id="4" name="Tableau4" displayName="Tableau4" ref="A4:G40" headerRowCount="1" totalsRowShown="0" headerRowDxfId="26">
  <autoFilter ref="A4:G40"/>
  <tableColumns count="7">
    <tableColumn id="1" name="Période"/>
    <tableColumn id="2" name="Origine"/>
    <tableColumn id="3" name="Destination"/>
    <tableColumn id="4" name="Incertitude" dataCellStyle="Pourcentage"/>
    <tableColumn id="5" name="Quantité"/>
    <tableColumn id="6" name="Unité d'origine"/>
    <tableColumn id="7" name="Commentaire"/>
  </tableColumns>
  <tableStyleInfo name="TableStyleMedium9" showFirstColumn="0" showLastColumn="0" showRowStripes="1" showColumnStripes="0"/>
</table>
</file>

<file path=xl/tables/table5.xml><?xml version="1.0" encoding="utf-8"?>
<table xmlns="http://schemas.openxmlformats.org/spreadsheetml/2006/main" id="5" name="Tableau6" displayName="Tableau6" ref="A4:G33" headerRowCount="1" totalsRowShown="0" headerRowDxfId="25">
  <autoFilter ref="A4:G33"/>
  <tableColumns count="7">
    <tableColumn id="1" name="Période"/>
    <tableColumn id="2" name="Origine"/>
    <tableColumn id="3" name="Destination"/>
    <tableColumn id="4" name="Incertitude" dataCellStyle="Pourcentage"/>
    <tableColumn id="5" name="Quantité"/>
    <tableColumn id="6" name="Unité d'origine"/>
    <tableColumn id="7" name="Commentaire"/>
  </tableColumns>
  <tableStyleInfo name="TableStyleMedium9" showFirstColumn="0" showLastColumn="0" showRowStripes="1" showColumnStripes="0"/>
</table>
</file>

<file path=xl/tables/table6.xml><?xml version="1.0" encoding="utf-8"?>
<table xmlns="http://schemas.openxmlformats.org/spreadsheetml/2006/main" id="6" name="Tableau7" displayName="Tableau7" ref="A4:G35" headerRowCount="1" totalsRowShown="0" headerRowDxfId="24">
  <autoFilter ref="A4:G35"/>
  <tableColumns count="7">
    <tableColumn id="1" name="Période" dataDxfId="23"/>
    <tableColumn id="2" name="Origine" dataDxfId="22"/>
    <tableColumn id="3" name="Destination" dataDxfId="21"/>
    <tableColumn id="4" name="Incertitude" dataDxfId="20" dataCellStyle="Pourcentage"/>
    <tableColumn id="5" name="Quantité" dataDxfId="19"/>
    <tableColumn id="6" name="Unité d'origine" dataDxfId="18"/>
    <tableColumn id="7" name="Commentaire" dataDxfId="17"/>
  </tableColumns>
  <tableStyleInfo name="TableStyleMedium9" showFirstColumn="0" showLastColumn="0" showRowStripes="1" showColumnStripes="0"/>
</table>
</file>

<file path=xl/tables/table7.xml><?xml version="1.0" encoding="utf-8"?>
<table xmlns="http://schemas.openxmlformats.org/spreadsheetml/2006/main" id="7" name="Tableau810" displayName="Tableau810" ref="A1:G18" headerRowCount="1" totalsRowShown="0" headerRowDxfId="16">
  <autoFilter ref="A1:G18"/>
  <tableColumns count="7">
    <tableColumn id="1" name="Période"/>
    <tableColumn id="2" name="Origine"/>
    <tableColumn id="3" name="Destination"/>
    <tableColumn id="4" name="Incertitude" dataCellStyle="Pourcentage"/>
    <tableColumn id="5" name="Quantité"/>
    <tableColumn id="6" name="Unité d'origine"/>
    <tableColumn id="7" name="Commentaire" dataDxfId="15"/>
  </tableColumns>
  <tableStyleInfo name="TableStyleMedium9" showFirstColumn="0" showLastColumn="0" showRowStripes="1" showColumnStripes="0"/>
</table>
</file>

<file path=xl/tables/table8.xml><?xml version="1.0" encoding="utf-8"?>
<table xmlns="http://schemas.openxmlformats.org/spreadsheetml/2006/main" id="8" name="Tableau73" displayName="Tableau73" ref="A1:G33" headerRowCount="1" totalsRowShown="0" headerRowDxfId="14">
  <autoFilter ref="A1:G33"/>
  <tableColumns count="7">
    <tableColumn id="1" name="Période" dataDxfId="13"/>
    <tableColumn id="2" name="Origine" dataDxfId="12"/>
    <tableColumn id="3" name="Destination" dataDxfId="11"/>
    <tableColumn id="4" name="Incertitude" dataDxfId="10" dataCellStyle="Pourcentage"/>
    <tableColumn id="5" name="Quantité" dataDxfId="9"/>
    <tableColumn id="6" name="Unité d'origine" dataDxfId="8"/>
    <tableColumn id="7" name="Commentaire" dataDxfId="7"/>
  </tableColumns>
  <tableStyleInfo name="TableStyleMedium9" showFirstColumn="0" showLastColumn="0" showRowStripes="1" showColumnStripes="0"/>
</table>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Relationships xmlns="http://schemas.openxmlformats.org/package/2006/relationships"><Relationship Type="http://schemas.openxmlformats.org/officeDocument/2006/relationships/hyperlink" Target="mailto:t.guiraudie@poleexcellencebois.fr" TargetMode="External" Id="rId1"/></Relationships>
</file>

<file path=xl/worksheets/_rels/sheet12.xml.rels><Relationships xmlns="http://schemas.openxmlformats.org/package/2006/relationships"><Relationship Type="http://schemas.openxmlformats.org/officeDocument/2006/relationships/table" Target="/xl/tables/table1.xml" Id="rId1"/></Relationships>
</file>

<file path=xl/worksheets/_rels/sheet13.xml.rels><Relationships xmlns="http://schemas.openxmlformats.org/package/2006/relationships"><Relationship Type="http://schemas.openxmlformats.org/officeDocument/2006/relationships/table" Target="/xl/tables/table2.xml" Id="rId1"/></Relationships>
</file>

<file path=xl/worksheets/_rels/sheet14.xml.rels><Relationships xmlns="http://schemas.openxmlformats.org/package/2006/relationships"><Relationship Type="http://schemas.openxmlformats.org/officeDocument/2006/relationships/table" Target="/xl/tables/table3.xml" Id="rId1"/></Relationships>
</file>

<file path=xl/worksheets/_rels/sheet15.xml.rels><Relationships xmlns="http://schemas.openxmlformats.org/package/2006/relationships"><Relationship Type="http://schemas.openxmlformats.org/officeDocument/2006/relationships/table" Target="/xl/tables/table4.xml" Id="rId1"/></Relationships>
</file>

<file path=xl/worksheets/_rels/sheet16.xml.rels><Relationships xmlns="http://schemas.openxmlformats.org/package/2006/relationships"><Relationship Type="http://schemas.openxmlformats.org/officeDocument/2006/relationships/table" Target="/xl/tables/table5.xml" Id="rId1"/></Relationships>
</file>

<file path=xl/worksheets/_rels/sheet17.xml.rels><Relationships xmlns="http://schemas.openxmlformats.org/package/2006/relationships"><Relationship Type="http://schemas.openxmlformats.org/officeDocument/2006/relationships/table" Target="/xl/tables/table6.xml" Id="rId1"/></Relationships>
</file>

<file path=xl/worksheets/_rels/sheet18.xml.rels><Relationships xmlns="http://schemas.openxmlformats.org/package/2006/relationships"><Relationship Type="http://schemas.openxmlformats.org/officeDocument/2006/relationships/table" Target="/xl/tables/table7.xml" Id="rId1"/></Relationships>
</file>

<file path=xl/worksheets/_rels/sheet19.xml.rels><Relationships xmlns="http://schemas.openxmlformats.org/package/2006/relationships"><Relationship Type="http://schemas.openxmlformats.org/officeDocument/2006/relationships/table" Target="/xl/tables/table8.xml" Id="rId1"/></Relationships>
</file>

<file path=xl/worksheets/_rels/sheet22.xml.rels><Relationships xmlns="http://schemas.openxmlformats.org/package/2006/relationships"><Relationship Type="http://schemas.openxmlformats.org/officeDocument/2006/relationships/drawing" Target="/xl/drawings/drawing1.xml" Id="rId1"/></Relationships>
</file>

<file path=xl/worksheets/_rels/sheet23.xml.rels><Relationships xmlns="http://schemas.openxmlformats.org/package/2006/relationships"><Relationship Type="http://schemas.openxmlformats.org/officeDocument/2006/relationships/drawing" Target="/xl/drawings/drawing2.xml" Id="rId1"/></Relationships>
</file>

<file path=xl/worksheets/sheet1.xml><?xml version="1.0" encoding="utf-8"?>
<worksheet xmlns="http://schemas.openxmlformats.org/spreadsheetml/2006/main">
  <sheetPr>
    <outlinePr summaryBelow="1" summaryRight="1"/>
    <pageSetUpPr/>
  </sheetPr>
  <dimension ref="A1:B46"/>
  <sheetViews>
    <sheetView workbookViewId="0">
      <selection activeCell="D7" sqref="D7"/>
    </sheetView>
  </sheetViews>
  <sheetFormatPr baseColWidth="10" defaultColWidth="10.90625" defaultRowHeight="12.6"/>
  <cols>
    <col width="10.90625" customWidth="1" style="365" min="1" max="1"/>
  </cols>
  <sheetData>
    <row r="1" ht="24.9" customHeight="1" s="365">
      <c r="A1" s="78" t="inlineStr">
        <is>
          <t>Source :</t>
        </is>
      </c>
    </row>
    <row r="2">
      <c r="A2" s="34" t="inlineStr">
        <is>
          <t>Pole excellence bois</t>
        </is>
      </c>
    </row>
    <row r="3" ht="18" customHeight="1" s="365">
      <c r="A3" s="34" t="n"/>
    </row>
    <row r="4" ht="15" customHeight="1" s="365">
      <c r="A4" s="78" t="inlineStr">
        <is>
          <t>Version du modèle :</t>
        </is>
      </c>
    </row>
    <row r="5">
      <c r="A5" t="inlineStr">
        <is>
          <t>Forêt-Bois 2.0 : Pays de Savoie</t>
        </is>
      </c>
    </row>
    <row r="7" ht="15" customHeight="1" s="365">
      <c r="A7" s="78" t="inlineStr">
        <is>
          <t>Mise en ligne :</t>
        </is>
      </c>
    </row>
    <row r="8">
      <c r="A8" s="79" t="n">
        <v>43190</v>
      </c>
    </row>
    <row r="10" ht="15" customHeight="1" s="365">
      <c r="A10" s="78" t="inlineStr">
        <is>
          <t>Contact :</t>
        </is>
      </c>
    </row>
    <row r="11">
      <c r="A11" s="80" t="inlineStr">
        <is>
          <t>t.guiraudie@poleexcellencebois.fr</t>
        </is>
      </c>
    </row>
    <row r="14" ht="15" customHeight="1" s="365">
      <c r="A14" s="78" t="inlineStr">
        <is>
          <t>Organisation du classeur excel</t>
        </is>
      </c>
    </row>
    <row r="15">
      <c r="A15" t="inlineStr">
        <is>
          <t>Les onglets suivants définissent la structure du modèle :</t>
        </is>
      </c>
    </row>
    <row r="16">
      <c r="B16" t="inlineStr">
        <is>
          <t>Paramètres</t>
        </is>
      </c>
    </row>
    <row r="17">
      <c r="B17" t="inlineStr">
        <is>
          <t>Produits</t>
        </is>
      </c>
    </row>
    <row r="18">
      <c r="B18" t="inlineStr">
        <is>
          <t>Secteurs</t>
        </is>
      </c>
    </row>
    <row r="19">
      <c r="B19" t="inlineStr">
        <is>
          <t>Flux pouvant exister</t>
        </is>
      </c>
    </row>
    <row r="20">
      <c r="A20" t="inlineStr">
        <is>
          <t>Le remplissage des données initiales s'effectue dans les onglets suivants :</t>
        </is>
      </c>
    </row>
    <row r="21">
      <c r="B21" t="inlineStr">
        <is>
          <t>Données</t>
        </is>
      </c>
    </row>
    <row r="22">
      <c r="B22" t="inlineStr">
        <is>
          <t xml:space="preserve">min max </t>
        </is>
      </c>
    </row>
    <row r="23">
      <c r="B23" t="inlineStr">
        <is>
          <t>Contraintes</t>
        </is>
      </c>
    </row>
    <row r="24">
      <c r="B24" t="inlineStr">
        <is>
          <t>Conversions</t>
        </is>
      </c>
    </row>
    <row r="25">
      <c r="A25" t="inlineStr">
        <is>
          <t>Les résultats réconciliés sont disponibles dans les onglets :</t>
        </is>
      </c>
    </row>
    <row r="26">
      <c r="B26" t="inlineStr">
        <is>
          <t>Résultats FR</t>
        </is>
      </c>
    </row>
    <row r="27">
      <c r="B27" t="inlineStr">
        <is>
          <t>2 onglets de tableaux emplois ressources (ter) exprimés en 1000 m3 équivalent bois fibre (m3f)</t>
        </is>
      </c>
    </row>
    <row r="29" ht="15" customHeight="1" s="365">
      <c r="A29" s="78" t="inlineStr">
        <is>
          <t>Navigation dans l'onglet résultats</t>
        </is>
      </c>
    </row>
    <row r="30">
      <c r="A30" t="inlineStr">
        <is>
          <t>Utiliser les filtres pour accéder aux données souhaitées :</t>
        </is>
      </c>
    </row>
    <row r="31">
      <c r="B31" t="inlineStr">
        <is>
          <t>par produit</t>
        </is>
      </c>
    </row>
    <row r="32">
      <c r="B32" t="inlineStr">
        <is>
          <t>par secteur</t>
        </is>
      </c>
    </row>
    <row r="33">
      <c r="B33" t="inlineStr">
        <is>
          <t>par origine (produit ou secteur)</t>
        </is>
      </c>
    </row>
    <row r="34">
      <c r="B34" t="inlineStr">
        <is>
          <t>par destination (produit ou secteur)</t>
        </is>
      </c>
    </row>
    <row r="35">
      <c r="A35" t="inlineStr">
        <is>
          <t>Les importations et exportations sont des secteurs.</t>
        </is>
      </c>
    </row>
    <row r="36">
      <c r="B36" t="inlineStr">
        <is>
          <t>"International" = échanges internationaux.</t>
        </is>
      </c>
    </row>
    <row r="37">
      <c r="B37" t="inlineStr">
        <is>
          <t>"Importations/Exportations nettes" = échanges nets avec le reste du monde</t>
        </is>
      </c>
    </row>
    <row r="39" ht="15" customHeight="1" s="365">
      <c r="A39" s="78" t="inlineStr">
        <is>
          <t>NB</t>
        </is>
      </c>
    </row>
    <row r="40">
      <c r="A40" t="inlineStr">
        <is>
          <t>Des commentaires peuvent être faits sur chaque onglet, notamment sur :</t>
        </is>
      </c>
    </row>
    <row r="41">
      <c r="B41" s="81" t="inlineStr">
        <is>
          <t>Existence d’informations plus fiables ou complémentaires (données, incertitudes, intervalles plausibles [min,max]…)</t>
        </is>
      </c>
    </row>
    <row r="42">
      <c r="B42" s="81" t="inlineStr">
        <is>
          <t>Points de vigilance sur des résultats a priori peu vraisemblables,</t>
        </is>
      </c>
    </row>
    <row r="43">
      <c r="B43" s="81" t="inlineStr">
        <is>
          <t>Hypothèses de calcul des facteurs de conversion (taux d’humidité des produits etc.)</t>
        </is>
      </c>
    </row>
    <row r="44">
      <c r="B44" s="81" t="inlineStr">
        <is>
          <t>Besoins de conversion dans des unités spécifiques</t>
        </is>
      </c>
    </row>
    <row r="45">
      <c r="B45" s="81" t="inlineStr">
        <is>
          <t>Besoins en termes de visualisation des résultats</t>
        </is>
      </c>
    </row>
    <row r="46">
      <c r="B46" s="81" t="inlineStr">
        <is>
          <t>Autres…</t>
        </is>
      </c>
    </row>
  </sheetData>
  <hyperlinks>
    <hyperlink xmlns:r="http://schemas.openxmlformats.org/officeDocument/2006/relationships" ref="A11" r:id="rId1"/>
  </hyperlinks>
  <pageMargins left="0.7" right="0.7" top="0.75" bottom="0.75" header="0.3" footer="0.3"/>
</worksheet>
</file>

<file path=xl/worksheets/sheet10.xml><?xml version="1.0" encoding="utf-8"?>
<worksheet xmlns="http://schemas.openxmlformats.org/spreadsheetml/2006/main">
  <sheetPr>
    <tabColor rgb="008064A2"/>
    <outlinePr summaryBelow="1" summaryRight="1"/>
    <pageSetUpPr/>
  </sheetPr>
  <dimension ref="A1:G60"/>
  <sheetViews>
    <sheetView workbookViewId="0">
      <selection activeCell="A1" sqref="A1"/>
    </sheetView>
  </sheetViews>
  <sheetFormatPr baseColWidth="8" defaultRowHeight="15"/>
  <cols>
    <col width="19" customWidth="1" style="365" min="1" max="1"/>
    <col width="49" customWidth="1" style="365" min="2" max="2"/>
    <col width="49" customWidth="1" style="365" min="3" max="3"/>
    <col width="35" customWidth="1" style="365" min="4" max="4"/>
    <col width="50" customWidth="1" style="365" min="5" max="5"/>
    <col width="50" customWidth="1" style="365" min="6" max="6"/>
    <col width="240" customWidth="1" style="365" min="7" max="7"/>
  </cols>
  <sheetData>
    <row r="1" ht="15" customHeight="1" s="365">
      <c r="A1" s="390" t="inlineStr">
        <is>
          <t>Identifiant</t>
        </is>
      </c>
      <c r="B1" s="390" t="inlineStr">
        <is>
          <t>Origine</t>
        </is>
      </c>
      <c r="C1" s="390" t="inlineStr">
        <is>
          <t>Destination</t>
        </is>
      </c>
      <c r="D1" s="390" t="inlineStr">
        <is>
          <t>Equation d'égalité (eq = 0)</t>
        </is>
      </c>
      <c r="E1" s="390" t="inlineStr">
        <is>
          <t>Equation d'inégalité borne haute (eq &lt;= 0)</t>
        </is>
      </c>
      <c r="F1" s="390" t="inlineStr">
        <is>
          <t>Equation d'inégalité borne basse (eq &gt;= 0)</t>
        </is>
      </c>
      <c r="G1" s="390" t="inlineStr">
        <is>
          <t>Traduction</t>
        </is>
      </c>
    </row>
    <row r="2" ht="15" customHeight="1" s="365">
      <c r="A2" s="391" t="n">
        <v>1</v>
      </c>
      <c r="B2" s="391" t="inlineStr">
        <is>
          <t>Scieries F</t>
        </is>
      </c>
      <c r="C2" s="391" t="inlineStr">
        <is>
          <t>Sciages et autres</t>
        </is>
      </c>
      <c r="D2" s="391" t="inlineStr"/>
      <c r="E2" s="391" t="n">
        <v>1</v>
      </c>
      <c r="F2" s="391" t="n">
        <v>1</v>
      </c>
      <c r="G2" s="391" t="inlineStr">
        <is>
          <t>Le rendement des scieries F (volume de sciages / bois sur écorce en entrée de process) est compris entre 40% et 50%
NB : Chiffres de la région Grand Est</t>
        </is>
      </c>
    </row>
    <row r="3" ht="15" customHeight="1" s="365">
      <c r="A3" s="372" t="n">
        <v>1</v>
      </c>
      <c r="B3" s="372" t="inlineStr">
        <is>
          <t>Bois d'œuvre F</t>
        </is>
      </c>
      <c r="C3" s="372" t="inlineStr">
        <is>
          <t>Scieries F</t>
        </is>
      </c>
      <c r="D3" s="372" t="inlineStr"/>
      <c r="E3" s="372" t="n">
        <v>-0.5</v>
      </c>
      <c r="F3" s="372" t="n">
        <v>-0.4</v>
      </c>
      <c r="G3" s="372" t="inlineStr"/>
    </row>
    <row r="4" ht="15" customHeight="1" s="365">
      <c r="A4" s="391" t="n">
        <v>2</v>
      </c>
      <c r="B4" s="391" t="inlineStr">
        <is>
          <t>Bois d'œuvre R</t>
        </is>
      </c>
      <c r="C4" s="391" t="inlineStr">
        <is>
          <t>Scieries R</t>
        </is>
      </c>
      <c r="D4" s="391" t="n">
        <v>-0.55</v>
      </c>
      <c r="E4" s="391" t="inlineStr"/>
      <c r="F4" s="391" t="inlineStr"/>
      <c r="G4" s="391" t="inlineStr"/>
    </row>
    <row r="5" ht="15" customHeight="1" s="365">
      <c r="A5" s="372" t="n">
        <v>2</v>
      </c>
      <c r="B5" s="372" t="inlineStr">
        <is>
          <t>Scieries R</t>
        </is>
      </c>
      <c r="C5" s="372" t="inlineStr">
        <is>
          <t>Sciages R</t>
        </is>
      </c>
      <c r="D5" s="372" t="n">
        <v>1</v>
      </c>
      <c r="E5" s="372" t="inlineStr"/>
      <c r="F5" s="372" t="inlineStr"/>
      <c r="G5" s="372" t="inlineStr">
        <is>
          <t>Le rendement des scieries R (volume de sciages / bois sur écorce en entrée de process) est en moyenne de 55%.
NB : On a estimé cela en demandant les rendements des scieries des Savoie, qui scient 96% de Sapin et d'Epicéa en volume</t>
        </is>
      </c>
    </row>
    <row r="6" ht="15" customHeight="1" s="365">
      <c r="A6" s="391" t="n">
        <v>4</v>
      </c>
      <c r="B6" s="391" t="inlineStr">
        <is>
          <t>Scieries F</t>
        </is>
      </c>
      <c r="C6" s="391" t="inlineStr">
        <is>
          <t>Plaquettes de scierie F</t>
        </is>
      </c>
      <c r="D6" s="391" t="n">
        <v>1</v>
      </c>
      <c r="E6" s="391" t="inlineStr"/>
      <c r="F6" s="391" t="inlineStr"/>
      <c r="G6" s="391" t="inlineStr"/>
    </row>
    <row r="7" ht="15" customHeight="1" s="365">
      <c r="A7" s="372" t="n">
        <v>4</v>
      </c>
      <c r="B7" s="372" t="inlineStr">
        <is>
          <t>Scieries F</t>
        </is>
      </c>
      <c r="C7" s="372" t="inlineStr">
        <is>
          <t>Connexes hors écorces F</t>
        </is>
      </c>
      <c r="D7" s="372" t="n">
        <v>-0.67</v>
      </c>
      <c r="E7" s="372" t="inlineStr"/>
      <c r="F7" s="372" t="inlineStr"/>
      <c r="G7" s="372" t="inlineStr">
        <is>
          <t>67% des connexes hors écorces produits sont des plaquettes (le reste, 33% sont des sciures).</t>
        </is>
      </c>
    </row>
    <row r="8" ht="15" customHeight="1" s="365">
      <c r="A8" s="391" t="n">
        <v>5</v>
      </c>
      <c r="B8" s="391" t="inlineStr">
        <is>
          <t>Scieries R</t>
        </is>
      </c>
      <c r="C8" s="391" t="inlineStr">
        <is>
          <t>Connexes hors écorces R</t>
        </is>
      </c>
      <c r="D8" s="391" t="n">
        <v>-0.67</v>
      </c>
      <c r="E8" s="391" t="inlineStr"/>
      <c r="F8" s="391" t="inlineStr"/>
      <c r="G8" s="391" t="inlineStr">
        <is>
          <t>Idem</t>
        </is>
      </c>
    </row>
    <row r="9" ht="15" customHeight="1" s="365">
      <c r="A9" s="372" t="n">
        <v>5</v>
      </c>
      <c r="B9" s="372" t="inlineStr">
        <is>
          <t>Scieries R</t>
        </is>
      </c>
      <c r="C9" s="372" t="inlineStr">
        <is>
          <t>Plaquettes de scierie R</t>
        </is>
      </c>
      <c r="D9" s="372" t="n">
        <v>1</v>
      </c>
      <c r="E9" s="372" t="inlineStr"/>
      <c r="F9" s="372" t="inlineStr"/>
      <c r="G9" s="372" t="inlineStr"/>
    </row>
    <row r="10" ht="15" customHeight="1" s="365">
      <c r="A10" s="391" t="n">
        <v>8</v>
      </c>
      <c r="B10" s="391" t="inlineStr">
        <is>
          <t>Bois d'œuvre F</t>
        </is>
      </c>
      <c r="C10" s="391" t="inlineStr">
        <is>
          <t>Scieries F</t>
        </is>
      </c>
      <c r="D10" s="391" t="n">
        <v>0.1202</v>
      </c>
      <c r="E10" s="391" t="inlineStr"/>
      <c r="F10" s="391" t="inlineStr"/>
      <c r="G10" s="391" t="inlineStr"/>
    </row>
    <row r="11" ht="15" customHeight="1" s="365">
      <c r="A11" s="372" t="n">
        <v>8</v>
      </c>
      <c r="B11" s="372" t="inlineStr">
        <is>
          <t>Scieries F</t>
        </is>
      </c>
      <c r="C11" s="372" t="inlineStr">
        <is>
          <t>Ecorces F</t>
        </is>
      </c>
      <c r="D11" s="372" t="n">
        <v>-1</v>
      </c>
      <c r="E11" s="372" t="inlineStr"/>
      <c r="F11" s="372" t="inlineStr"/>
      <c r="G11" s="372" t="inlineStr">
        <is>
          <t>Le taux d'écorce sur les feuillus en entrée des scieries est de 12% (la scierie génère 0,12 unités d'écorces pour 1 unité de bois brut feuillus en entrée)</t>
        </is>
      </c>
    </row>
    <row r="12" ht="15" customHeight="1" s="365">
      <c r="A12" s="391" t="n">
        <v>9</v>
      </c>
      <c r="B12" s="391" t="inlineStr">
        <is>
          <t>Scieries R</t>
        </is>
      </c>
      <c r="C12" s="391" t="inlineStr">
        <is>
          <t>Ecorces R</t>
        </is>
      </c>
      <c r="D12" s="391" t="n">
        <v>-1</v>
      </c>
      <c r="E12" s="391" t="inlineStr"/>
      <c r="F12" s="391" t="inlineStr"/>
      <c r="G12" s="391" t="inlineStr">
        <is>
          <t>Idem résineux = Sapin / Epicéa = 10%</t>
        </is>
      </c>
    </row>
    <row r="13" ht="15" customHeight="1" s="365">
      <c r="A13" s="372" t="n">
        <v>9</v>
      </c>
      <c r="B13" s="372" t="inlineStr">
        <is>
          <t>Bois d'œuvre R</t>
        </is>
      </c>
      <c r="C13" s="372" t="inlineStr">
        <is>
          <t>Scieries R</t>
        </is>
      </c>
      <c r="D13" s="372" t="n">
        <v>0.1</v>
      </c>
      <c r="E13" s="372" t="inlineStr"/>
      <c r="F13" s="372" t="inlineStr"/>
      <c r="G13" s="372" t="inlineStr"/>
    </row>
    <row r="14" ht="15" customHeight="1" s="365">
      <c r="A14" s="391" t="n">
        <v>12</v>
      </c>
      <c r="B14" s="391" t="inlineStr">
        <is>
          <t>Fabrication de pâte à papier</t>
        </is>
      </c>
      <c r="C14" s="391" t="inlineStr">
        <is>
          <t>Ecorces F</t>
        </is>
      </c>
      <c r="D14" s="391" t="n">
        <v>-1</v>
      </c>
      <c r="E14" s="391" t="inlineStr"/>
      <c r="F14" s="391" t="inlineStr"/>
      <c r="G14" s="391" t="inlineStr">
        <is>
          <t>Idem s'il s'agit d'une usine de trituration (pâte à papier ou panneaux)</t>
        </is>
      </c>
    </row>
    <row r="15" ht="15" customHeight="1" s="365">
      <c r="A15" s="372" t="n">
        <v>12</v>
      </c>
      <c r="B15" s="372" t="inlineStr">
        <is>
          <t>Bois d'industrie F</t>
        </is>
      </c>
      <c r="C15" s="372" t="inlineStr">
        <is>
          <t>Fabrication de pâte à papier</t>
        </is>
      </c>
      <c r="D15" s="372" t="n">
        <v>0.1202</v>
      </c>
      <c r="E15" s="372" t="inlineStr"/>
      <c r="F15" s="372" t="inlineStr"/>
      <c r="G15" s="372" t="inlineStr"/>
    </row>
    <row r="16" ht="15" customHeight="1" s="365">
      <c r="A16" s="391" t="n">
        <v>13</v>
      </c>
      <c r="B16" s="391" t="inlineStr">
        <is>
          <t>Fabrication de pâte à papier</t>
        </is>
      </c>
      <c r="C16" s="391" t="inlineStr">
        <is>
          <t>Ecorces R</t>
        </is>
      </c>
      <c r="D16" s="391" t="n">
        <v>-1</v>
      </c>
      <c r="E16" s="391" t="inlineStr"/>
      <c r="F16" s="391" t="inlineStr"/>
      <c r="G16" s="391" t="inlineStr">
        <is>
          <t>Idem = 10%</t>
        </is>
      </c>
    </row>
    <row r="17" ht="15" customHeight="1" s="365">
      <c r="A17" s="372" t="n">
        <v>13</v>
      </c>
      <c r="B17" s="372" t="inlineStr">
        <is>
          <t>Bois d'industrie R</t>
        </is>
      </c>
      <c r="C17" s="372" t="inlineStr">
        <is>
          <t>Fabrication de pâte à papier</t>
        </is>
      </c>
      <c r="D17" s="372" t="n">
        <v>0.1</v>
      </c>
      <c r="E17" s="372" t="inlineStr"/>
      <c r="F17" s="372" t="inlineStr"/>
      <c r="G17" s="372" t="inlineStr"/>
    </row>
    <row r="18" ht="15" customHeight="1" s="365">
      <c r="A18" s="391" t="n">
        <v>20</v>
      </c>
      <c r="B18" s="391" t="inlineStr">
        <is>
          <t>Fabrication de pâte à papier</t>
        </is>
      </c>
      <c r="C18" s="391" t="inlineStr">
        <is>
          <t>Pâte à papier mécanique</t>
        </is>
      </c>
      <c r="D18" s="391" t="inlineStr"/>
      <c r="E18" s="391" t="n">
        <v>-0.055</v>
      </c>
      <c r="F18" s="391" t="n">
        <v>-0.045</v>
      </c>
      <c r="G18" s="391" t="inlineStr">
        <is>
          <t>Pour une unité de pâte mécanique produite, l'usine produit entre 0.045 et 0.055 unités de résidus.</t>
        </is>
      </c>
    </row>
    <row r="19" ht="15" customHeight="1" s="365">
      <c r="A19" s="372" t="n">
        <v>20</v>
      </c>
      <c r="B19" s="372" t="inlineStr">
        <is>
          <t>Fabrication de pâte à papier</t>
        </is>
      </c>
      <c r="C19" s="372" t="inlineStr">
        <is>
          <t>Résidus de pâte à papier</t>
        </is>
      </c>
      <c r="D19" s="372" t="inlineStr"/>
      <c r="E19" s="372" t="n">
        <v>1</v>
      </c>
      <c r="F19" s="372" t="n">
        <v>1</v>
      </c>
      <c r="G19" s="372" t="inlineStr"/>
    </row>
    <row r="20" ht="15" customHeight="1" s="365">
      <c r="A20" s="391" t="n">
        <v>21</v>
      </c>
      <c r="B20" s="391" t="inlineStr">
        <is>
          <t>Fabrication de pâte à papier</t>
        </is>
      </c>
      <c r="C20" s="391" t="inlineStr">
        <is>
          <t>Pâte à papier chimique</t>
        </is>
      </c>
      <c r="D20" s="391" t="inlineStr"/>
      <c r="E20" s="391" t="n">
        <v>-1.05</v>
      </c>
      <c r="F20" s="391" t="n">
        <v>-0.95</v>
      </c>
      <c r="G20" s="391" t="inlineStr">
        <is>
          <t>Pour une unité de pâte chimique produite, l'usine produit entre 0.95 et 1.05 unités de résidus.</t>
        </is>
      </c>
    </row>
    <row r="21" ht="15" customHeight="1" s="365">
      <c r="A21" s="372" t="n">
        <v>21</v>
      </c>
      <c r="B21" s="372" t="inlineStr">
        <is>
          <t>Fabrication de pâte à papier</t>
        </is>
      </c>
      <c r="C21" s="372" t="inlineStr">
        <is>
          <t>Résidus de pâte à papier</t>
        </is>
      </c>
      <c r="D21" s="372" t="inlineStr"/>
      <c r="E21" s="372" t="n">
        <v>1</v>
      </c>
      <c r="F21" s="372" t="n">
        <v>1</v>
      </c>
      <c r="G21" s="372" t="inlineStr"/>
    </row>
    <row r="22" ht="15" customHeight="1" s="365">
      <c r="A22" s="391" t="n">
        <v>22</v>
      </c>
      <c r="B22" s="391" t="inlineStr">
        <is>
          <t>Papiers cartons</t>
        </is>
      </c>
      <c r="C22" s="391" t="inlineStr">
        <is>
          <t>Consommation</t>
        </is>
      </c>
      <c r="D22" s="391" t="n">
        <v>0.7706844572166215</v>
      </c>
      <c r="E22" s="391" t="inlineStr"/>
      <c r="F22" s="391" t="inlineStr"/>
      <c r="G22" s="391" t="inlineStr"/>
    </row>
    <row r="23" ht="15" customHeight="1" s="365">
      <c r="A23" s="372" t="n">
        <v>22</v>
      </c>
      <c r="B23" s="372" t="inlineStr">
        <is>
          <t>Consommation</t>
        </is>
      </c>
      <c r="C23" s="372" t="inlineStr">
        <is>
          <t>Papier à recycler</t>
        </is>
      </c>
      <c r="D23" s="372" t="n">
        <v>-1</v>
      </c>
      <c r="E23" s="372" t="inlineStr"/>
      <c r="F23" s="372" t="inlineStr"/>
      <c r="G23" s="372" t="inlineStr">
        <is>
          <t>0,77 * papier carton utilisé par la conso finale est égal à 1* papier recycler produit par celle-ci.
77% du papier consommé est trié pour être recyclé.</t>
        </is>
      </c>
    </row>
    <row r="24" ht="15" customHeight="1" s="365">
      <c r="A24" s="391" t="n">
        <v>23</v>
      </c>
      <c r="B24" s="391" t="inlineStr">
        <is>
          <t>Bois sur pied F</t>
        </is>
      </c>
      <c r="C24" s="391" t="inlineStr">
        <is>
          <t>Exploitation forestière</t>
        </is>
      </c>
      <c r="D24" s="391" t="inlineStr"/>
      <c r="E24" s="391" t="inlineStr"/>
      <c r="F24" s="391" t="n">
        <v>1</v>
      </c>
      <c r="G24" s="391" t="inlineStr"/>
    </row>
    <row r="25" ht="15" customHeight="1" s="365">
      <c r="A25" s="391" t="n">
        <v>23</v>
      </c>
      <c r="B25" s="391" t="inlineStr">
        <is>
          <t>Exploitation forestière</t>
        </is>
      </c>
      <c r="C25" s="391" t="inlineStr">
        <is>
          <t>Bois d'œuvre F</t>
        </is>
      </c>
      <c r="D25" s="391" t="inlineStr"/>
      <c r="E25" s="391" t="inlineStr"/>
      <c r="F25" s="391" t="n">
        <v>-1</v>
      </c>
      <c r="G25" s="391" t="inlineStr">
        <is>
          <t>volume de bois sur pied feuillus exploité &gt;= volume BO et BI feuillus produit</t>
        </is>
      </c>
    </row>
    <row r="26" ht="15" customHeight="1" s="365">
      <c r="A26" s="372" t="n">
        <v>23</v>
      </c>
      <c r="B26" s="372" t="inlineStr">
        <is>
          <t>Exploitation forestière</t>
        </is>
      </c>
      <c r="C26" s="372" t="inlineStr">
        <is>
          <t>Bois d'industrie F</t>
        </is>
      </c>
      <c r="D26" s="372" t="inlineStr"/>
      <c r="E26" s="372" t="inlineStr"/>
      <c r="F26" s="372" t="n">
        <v>-1</v>
      </c>
      <c r="G26" s="372" t="inlineStr"/>
    </row>
    <row r="27" ht="15" customHeight="1" s="365">
      <c r="A27" s="391" t="n">
        <v>24</v>
      </c>
      <c r="B27" s="391" t="inlineStr">
        <is>
          <t>Bois sur pied R</t>
        </is>
      </c>
      <c r="C27" s="391" t="inlineStr">
        <is>
          <t>Exploitation forestière</t>
        </is>
      </c>
      <c r="D27" s="391" t="inlineStr"/>
      <c r="E27" s="391" t="inlineStr"/>
      <c r="F27" s="391" t="n">
        <v>1</v>
      </c>
      <c r="G27" s="391" t="inlineStr"/>
    </row>
    <row r="28" ht="15" customHeight="1" s="365">
      <c r="A28" s="391" t="n">
        <v>24</v>
      </c>
      <c r="B28" s="391" t="inlineStr">
        <is>
          <t>Exploitation forestière</t>
        </is>
      </c>
      <c r="C28" s="391" t="inlineStr">
        <is>
          <t>Bois d'œuvre R</t>
        </is>
      </c>
      <c r="D28" s="391" t="inlineStr"/>
      <c r="E28" s="391" t="inlineStr"/>
      <c r="F28" s="391" t="n">
        <v>-1</v>
      </c>
      <c r="G28" s="391" t="inlineStr">
        <is>
          <t>volume de bois sur pied résineux exploité &gt;= volume BO et BI résineux produit</t>
        </is>
      </c>
    </row>
    <row r="29" ht="15" customHeight="1" s="365">
      <c r="A29" s="372" t="n">
        <v>24</v>
      </c>
      <c r="B29" s="372" t="inlineStr">
        <is>
          <t>Exploitation forestière</t>
        </is>
      </c>
      <c r="C29" s="372" t="inlineStr">
        <is>
          <t>Bois d'industrie R</t>
        </is>
      </c>
      <c r="D29" s="372" t="inlineStr"/>
      <c r="E29" s="372" t="inlineStr"/>
      <c r="F29" s="372" t="n">
        <v>-1</v>
      </c>
      <c r="G29" s="372" t="inlineStr"/>
    </row>
    <row r="30" ht="15" customHeight="1" s="365">
      <c r="A30" s="391" t="n">
        <v>25</v>
      </c>
      <c r="B30" s="391" t="inlineStr">
        <is>
          <t>Papier à recycler</t>
        </is>
      </c>
      <c r="C30" s="391" t="inlineStr">
        <is>
          <t>Fabrication de papiers cartons</t>
        </is>
      </c>
      <c r="D30" s="391" t="inlineStr"/>
      <c r="E30" s="391" t="n">
        <v>1</v>
      </c>
      <c r="F30" s="391" t="n">
        <v>1</v>
      </c>
      <c r="G30" s="391" t="inlineStr"/>
    </row>
    <row r="31" ht="15" customHeight="1" s="365">
      <c r="A31" s="372" t="n">
        <v>25</v>
      </c>
      <c r="B31" s="372" t="inlineStr">
        <is>
          <t>Fabrication de papiers cartons</t>
        </is>
      </c>
      <c r="C31" s="372" t="inlineStr">
        <is>
          <t>Papiers cartons</t>
        </is>
      </c>
      <c r="D31" s="372" t="inlineStr"/>
      <c r="E31" s="372" t="n">
        <v>-0.7</v>
      </c>
      <c r="F31" s="372" t="n">
        <v>-0.55</v>
      </c>
      <c r="G31" s="372" t="inlineStr">
        <is>
          <t>Pour une unité de papier carton produite, il faut entre 0.55 et 0.70 unités de papier à recycler. Le reste provient de la pâte à papier (non recyclée) car il faut respecter l'équilibre matière sur ce secteur (soit entre 30% et 45%).</t>
        </is>
      </c>
    </row>
    <row r="32" ht="15" customHeight="1" s="365">
      <c r="A32" s="391" t="n">
        <v>27</v>
      </c>
      <c r="B32" s="391" t="inlineStr">
        <is>
          <t>Exploitation forestière</t>
        </is>
      </c>
      <c r="C32" s="391" t="inlineStr">
        <is>
          <t>Bois bûche officiel</t>
        </is>
      </c>
      <c r="D32" s="391" t="n">
        <v>-0.15</v>
      </c>
      <c r="E32" s="391" t="inlineStr"/>
      <c r="F32" s="391" t="inlineStr"/>
      <c r="G32" s="391" t="inlineStr"/>
    </row>
    <row r="33" ht="15" customHeight="1" s="365">
      <c r="A33" s="391" t="n">
        <v>27</v>
      </c>
      <c r="B33" s="391" t="inlineStr">
        <is>
          <t>Exploitation forestière</t>
        </is>
      </c>
      <c r="C33" s="391" t="inlineStr">
        <is>
          <t>Bois d'industrie</t>
        </is>
      </c>
      <c r="D33" s="391" t="n">
        <v>-0.15</v>
      </c>
      <c r="E33" s="391" t="inlineStr"/>
      <c r="F33" s="391" t="inlineStr"/>
      <c r="G33" s="391" t="inlineStr"/>
    </row>
    <row r="34" ht="15" customHeight="1" s="365">
      <c r="A34" s="391" t="n">
        <v>27</v>
      </c>
      <c r="B34" s="391" t="inlineStr">
        <is>
          <t>Bois sur pied</t>
        </is>
      </c>
      <c r="C34" s="391" t="inlineStr">
        <is>
          <t>Pertes de récolte</t>
        </is>
      </c>
      <c r="D34" s="391" t="n">
        <v>1</v>
      </c>
      <c r="E34" s="391" t="inlineStr"/>
      <c r="F34" s="391" t="inlineStr"/>
      <c r="G34" s="391" t="inlineStr">
        <is>
          <t>Pertes = 0,08*BO + 0.15*BIBE</t>
        </is>
      </c>
    </row>
    <row r="35" ht="15" customHeight="1" s="365">
      <c r="A35" s="391" t="n">
        <v>27</v>
      </c>
      <c r="B35" s="391" t="inlineStr">
        <is>
          <t>Bois sur pied</t>
        </is>
      </c>
      <c r="C35" s="391" t="inlineStr">
        <is>
          <t>Auto-approvisionnement et circuits courts</t>
        </is>
      </c>
      <c r="D35" s="391" t="n">
        <v>-0.15</v>
      </c>
      <c r="E35" s="391" t="inlineStr"/>
      <c r="F35" s="391" t="inlineStr"/>
      <c r="G35" s="391" t="inlineStr"/>
    </row>
    <row r="36" ht="15" customHeight="1" s="365">
      <c r="A36" s="372" t="n">
        <v>27</v>
      </c>
      <c r="B36" s="372" t="inlineStr">
        <is>
          <t>Exploitation forestière</t>
        </is>
      </c>
      <c r="C36" s="372" t="inlineStr">
        <is>
          <t>Bois d'œuvre</t>
        </is>
      </c>
      <c r="D36" s="372" t="n">
        <v>-0.08</v>
      </c>
      <c r="E36" s="372" t="inlineStr"/>
      <c r="F36" s="372" t="inlineStr"/>
      <c r="G36" s="372" t="inlineStr"/>
    </row>
    <row r="37" ht="15" customHeight="1" s="365">
      <c r="A37" s="391" t="n">
        <v>28</v>
      </c>
      <c r="B37" s="391" t="inlineStr">
        <is>
          <t>Exploitation forestière</t>
        </is>
      </c>
      <c r="C37" s="391" t="inlineStr">
        <is>
          <t>Bois d'œuvre F</t>
        </is>
      </c>
      <c r="D37" s="391" t="inlineStr"/>
      <c r="E37" s="391" t="inlineStr"/>
      <c r="F37" s="391" t="n">
        <v>-0.08</v>
      </c>
      <c r="G37" s="391" t="inlineStr"/>
    </row>
    <row r="38" ht="15" customHeight="1" s="365">
      <c r="A38" s="391" t="n">
        <v>28</v>
      </c>
      <c r="B38" s="391" t="inlineStr">
        <is>
          <t>Bois sur pied F</t>
        </is>
      </c>
      <c r="C38" s="391" t="inlineStr">
        <is>
          <t>Pertes de récolte</t>
        </is>
      </c>
      <c r="D38" s="391" t="inlineStr"/>
      <c r="E38" s="391" t="inlineStr"/>
      <c r="F38" s="391" t="n">
        <v>1</v>
      </c>
      <c r="G38" s="391" t="inlineStr">
        <is>
          <t>Pertes F &gt;= 0,08*BO F + 0.15*BIBE F
(Pour avoir l'égalité il faudrait ajouter le bois bûche officiel F)</t>
        </is>
      </c>
    </row>
    <row r="39" ht="15" customHeight="1" s="365">
      <c r="A39" s="391" t="n">
        <v>28</v>
      </c>
      <c r="B39" s="391" t="inlineStr">
        <is>
          <t>Bois sur pied F</t>
        </is>
      </c>
      <c r="C39" s="391" t="inlineStr">
        <is>
          <t>Auto-approvisionnement et circuits courts</t>
        </is>
      </c>
      <c r="D39" s="391" t="inlineStr"/>
      <c r="E39" s="391" t="inlineStr"/>
      <c r="F39" s="391" t="n">
        <v>-0.15</v>
      </c>
      <c r="G39" s="391" t="inlineStr"/>
    </row>
    <row r="40" ht="15" customHeight="1" s="365">
      <c r="A40" s="372" t="n">
        <v>28</v>
      </c>
      <c r="B40" s="372" t="inlineStr">
        <is>
          <t>Exploitation forestière</t>
        </is>
      </c>
      <c r="C40" s="372" t="inlineStr">
        <is>
          <t>Bois d'industrie F</t>
        </is>
      </c>
      <c r="D40" s="372" t="inlineStr"/>
      <c r="E40" s="372" t="inlineStr"/>
      <c r="F40" s="372" t="n">
        <v>-0.15</v>
      </c>
      <c r="G40" s="372" t="inlineStr"/>
    </row>
    <row r="41" ht="15" customHeight="1" s="365">
      <c r="A41" s="391" t="n">
        <v>29</v>
      </c>
      <c r="B41" s="391" t="inlineStr">
        <is>
          <t>Exploitation forestière</t>
        </is>
      </c>
      <c r="C41" s="391" t="inlineStr">
        <is>
          <t>Bois d'œuvre R</t>
        </is>
      </c>
      <c r="D41" s="391" t="inlineStr"/>
      <c r="E41" s="391" t="inlineStr"/>
      <c r="F41" s="391" t="n">
        <v>-0.08</v>
      </c>
      <c r="G41" s="391" t="inlineStr"/>
    </row>
    <row r="42" ht="15" customHeight="1" s="365">
      <c r="A42" s="391" t="n">
        <v>29</v>
      </c>
      <c r="B42" s="391" t="inlineStr">
        <is>
          <t>Exploitation forestière</t>
        </is>
      </c>
      <c r="C42" s="391" t="inlineStr">
        <is>
          <t>Bois d'industrie R</t>
        </is>
      </c>
      <c r="D42" s="391" t="inlineStr"/>
      <c r="E42" s="391" t="inlineStr"/>
      <c r="F42" s="391" t="n">
        <v>-0.15</v>
      </c>
      <c r="G42" s="391" t="inlineStr"/>
    </row>
    <row r="43" ht="15" customHeight="1" s="365">
      <c r="A43" s="391" t="n">
        <v>29</v>
      </c>
      <c r="B43" s="391" t="inlineStr">
        <is>
          <t>Bois sur pied R</t>
        </is>
      </c>
      <c r="C43" s="391" t="inlineStr">
        <is>
          <t>Pertes de récolte</t>
        </is>
      </c>
      <c r="D43" s="391" t="inlineStr"/>
      <c r="E43" s="391" t="inlineStr"/>
      <c r="F43" s="391" t="n">
        <v>1</v>
      </c>
      <c r="G43" s="391" t="inlineStr">
        <is>
          <t>Pertes R &gt;= 0,08*BO R + 0.15*BIBE R
(Pour avoir l'égalité il faudrait ajouter le bois bûche officiel R)</t>
        </is>
      </c>
    </row>
    <row r="44" ht="15" customHeight="1" s="365">
      <c r="A44" s="372" t="n">
        <v>29</v>
      </c>
      <c r="B44" s="372" t="inlineStr">
        <is>
          <t>Bois sur pied R</t>
        </is>
      </c>
      <c r="C44" s="372" t="inlineStr">
        <is>
          <t>Auto-approvisionnement et circuits courts</t>
        </is>
      </c>
      <c r="D44" s="372" t="inlineStr"/>
      <c r="E44" s="372" t="inlineStr"/>
      <c r="F44" s="372" t="n">
        <v>-0.15</v>
      </c>
      <c r="G44" s="372" t="inlineStr"/>
    </row>
    <row r="45" ht="15" customHeight="1" s="365">
      <c r="A45" s="391" t="n">
        <v>31</v>
      </c>
      <c r="B45" s="391" t="inlineStr">
        <is>
          <t>Bois hors forêt</t>
        </is>
      </c>
      <c r="C45" s="391" t="inlineStr">
        <is>
          <t>Auto-approvisionnement et circuits courts</t>
        </is>
      </c>
      <c r="D45" s="391" t="n">
        <v>1</v>
      </c>
      <c r="E45" s="391" t="inlineStr"/>
      <c r="F45" s="391" t="inlineStr"/>
      <c r="G45" s="391" t="inlineStr">
        <is>
          <t>Nécessaire pour empêcher le modèle de transformer du bois hors forêt en bois bûche circuit court ou inversement de transformer du bois sur pied (forêt) en bois hors forêt circuit court.</t>
        </is>
      </c>
    </row>
    <row r="46" ht="15" customHeight="1" s="365">
      <c r="A46" s="372" t="n">
        <v>31</v>
      </c>
      <c r="B46" s="372" t="inlineStr">
        <is>
          <t>Auto-approvisionnement et circuits courts</t>
        </is>
      </c>
      <c r="C46" s="372" t="inlineStr">
        <is>
          <t>Bois hors forêt circuit court</t>
        </is>
      </c>
      <c r="D46" s="372" t="n">
        <v>-1</v>
      </c>
      <c r="E46" s="372" t="inlineStr"/>
      <c r="F46" s="372" t="inlineStr"/>
      <c r="G46" s="372" t="inlineStr"/>
    </row>
    <row r="47" ht="15" customHeight="1" s="365">
      <c r="A47" s="391" t="n">
        <v>32</v>
      </c>
      <c r="B47" s="391" t="inlineStr">
        <is>
          <t>Bois bûche officiel</t>
        </is>
      </c>
      <c r="C47" s="391" t="inlineStr">
        <is>
          <t>Chauffage ménages</t>
        </is>
      </c>
      <c r="D47" s="391" t="inlineStr"/>
      <c r="E47" s="391" t="inlineStr"/>
      <c r="F47" s="391" t="n">
        <v>1</v>
      </c>
      <c r="G47" s="391" t="inlineStr"/>
    </row>
    <row r="48" ht="15" customHeight="1" s="365">
      <c r="A48" s="372" t="n">
        <v>32</v>
      </c>
      <c r="B48" s="372" t="inlineStr">
        <is>
          <t>Exploitation forestière</t>
        </is>
      </c>
      <c r="C48" s="372" t="inlineStr">
        <is>
          <t>Bois bûche officiel</t>
        </is>
      </c>
      <c r="D48" s="372" t="inlineStr"/>
      <c r="E48" s="372" t="inlineStr"/>
      <c r="F48" s="372" t="n">
        <v>-0.8</v>
      </c>
      <c r="G48" s="372" t="inlineStr">
        <is>
          <t>Au moins 80% du bois bûche officiel (EAB) est consommé localement par les ménages.</t>
        </is>
      </c>
    </row>
    <row r="49" ht="15" customHeight="1" s="365">
      <c r="A49" s="372" t="n">
        <v>33</v>
      </c>
      <c r="B49" s="372" t="inlineStr">
        <is>
          <t>Usines de tranchage et déroulage</t>
        </is>
      </c>
      <c r="C49" s="372" t="inlineStr">
        <is>
          <t>Ecorces F</t>
        </is>
      </c>
      <c r="D49" s="372" t="n">
        <v>-1</v>
      </c>
      <c r="E49" s="372" t="inlineStr"/>
      <c r="F49" s="372" t="inlineStr"/>
      <c r="G49" s="372" t="inlineStr">
        <is>
          <t>Idem s'il s'agit d'une usine de tranchage/déroulage</t>
        </is>
      </c>
    </row>
    <row r="50" ht="15" customHeight="1" s="365">
      <c r="A50" s="372" t="n">
        <v>34</v>
      </c>
      <c r="B50" s="372" t="inlineStr">
        <is>
          <t>Bois d'œuvre F</t>
        </is>
      </c>
      <c r="C50" s="372" t="inlineStr">
        <is>
          <t>Usines de tranchage et déroulage</t>
        </is>
      </c>
      <c r="D50" s="372" t="n">
        <v>0.1202</v>
      </c>
      <c r="E50" s="372" t="inlineStr"/>
      <c r="F50" s="372" t="inlineStr"/>
      <c r="G50" s="372" t="inlineStr"/>
    </row>
    <row r="51" ht="15" customHeight="1" s="365">
      <c r="A51" s="391" t="n">
        <v>35</v>
      </c>
      <c r="B51" s="391" t="inlineStr">
        <is>
          <t>Usines de tranchage et déroulage</t>
        </is>
      </c>
      <c r="C51" s="391" t="inlineStr">
        <is>
          <t>Ecorces F</t>
        </is>
      </c>
      <c r="D51" s="391" t="n">
        <v>-1</v>
      </c>
      <c r="E51" s="391" t="inlineStr"/>
      <c r="F51" s="391" t="inlineStr"/>
      <c r="G51" s="391" t="inlineStr">
        <is>
          <t>Idem</t>
        </is>
      </c>
    </row>
    <row r="52" ht="15" customHeight="1" s="365">
      <c r="A52" s="372" t="n">
        <v>35</v>
      </c>
      <c r="B52" s="372" t="inlineStr">
        <is>
          <t>Bois d'œuvre R</t>
        </is>
      </c>
      <c r="C52" s="372" t="inlineStr">
        <is>
          <t>Usines de tranchage et déroulage</t>
        </is>
      </c>
      <c r="D52" s="372" t="n">
        <v>0.15</v>
      </c>
      <c r="E52" s="372" t="inlineStr"/>
      <c r="F52" s="372" t="inlineStr"/>
      <c r="G52" s="372" t="inlineStr"/>
    </row>
    <row r="53" ht="15" customHeight="1" s="365">
      <c r="A53" s="391" t="n">
        <v>36</v>
      </c>
      <c r="B53" s="391" t="inlineStr">
        <is>
          <t>Usines de tranchage et déroulage</t>
        </is>
      </c>
      <c r="C53" s="391" t="inlineStr">
        <is>
          <t>Ecorces F</t>
        </is>
      </c>
      <c r="D53" s="391" t="n">
        <v>-1</v>
      </c>
      <c r="E53" s="391" t="inlineStr"/>
      <c r="F53" s="391" t="inlineStr"/>
      <c r="G53" s="391" t="inlineStr">
        <is>
          <t>Idem s'il s'agit d'une usine de tranchage/déroulage</t>
        </is>
      </c>
    </row>
    <row r="54" ht="15" customHeight="1" s="365">
      <c r="A54" s="372" t="n">
        <v>36</v>
      </c>
      <c r="B54" s="372" t="inlineStr">
        <is>
          <t>Bois d'œuvre F</t>
        </is>
      </c>
      <c r="C54" s="372" t="inlineStr">
        <is>
          <t>Usines de tranchage et déroulage</t>
        </is>
      </c>
      <c r="D54" s="372" t="n">
        <v>0.1202</v>
      </c>
      <c r="E54" s="372" t="inlineStr"/>
      <c r="F54" s="372" t="inlineStr"/>
      <c r="G54" s="372" t="inlineStr"/>
    </row>
    <row r="55" ht="15" customHeight="1" s="365">
      <c r="A55" s="391" t="n">
        <v>37</v>
      </c>
      <c r="B55" s="391" t="inlineStr">
        <is>
          <t>Usines de tranchage et déroulage</t>
        </is>
      </c>
      <c r="C55" s="391" t="inlineStr">
        <is>
          <t>Ecorces F</t>
        </is>
      </c>
      <c r="D55" s="391" t="n">
        <v>-1</v>
      </c>
      <c r="E55" s="391" t="inlineStr"/>
      <c r="F55" s="391" t="inlineStr"/>
      <c r="G55" s="391" t="inlineStr">
        <is>
          <t>Idem</t>
        </is>
      </c>
    </row>
    <row r="56" ht="15" customHeight="1" s="365">
      <c r="A56" s="372" t="n">
        <v>37</v>
      </c>
      <c r="B56" s="372" t="inlineStr">
        <is>
          <t>Bois d'œuvre R</t>
        </is>
      </c>
      <c r="C56" s="372" t="inlineStr">
        <is>
          <t>Usines de tranchage et déroulage</t>
        </is>
      </c>
      <c r="D56" s="372" t="n">
        <v>0.15</v>
      </c>
      <c r="E56" s="372" t="inlineStr"/>
      <c r="F56" s="372" t="inlineStr"/>
      <c r="G56" s="372" t="inlineStr"/>
    </row>
    <row r="57" ht="15" customHeight="1" s="365">
      <c r="A57" s="391" t="n">
        <v>38</v>
      </c>
      <c r="B57" s="391" t="inlineStr">
        <is>
          <t>Bois d'œuvre F</t>
        </is>
      </c>
      <c r="C57" s="391" t="inlineStr">
        <is>
          <t>Usines de contreplaqués</t>
        </is>
      </c>
      <c r="D57" s="391" t="n">
        <v>0.1202</v>
      </c>
      <c r="E57" s="391" t="inlineStr"/>
      <c r="F57" s="391" t="inlineStr"/>
      <c r="G57" s="391" t="inlineStr"/>
    </row>
    <row r="58" ht="15" customHeight="1" s="365">
      <c r="A58" s="372" t="n">
        <v>38</v>
      </c>
      <c r="B58" s="372" t="inlineStr">
        <is>
          <t>Usines de contreplaqués</t>
        </is>
      </c>
      <c r="C58" s="372" t="inlineStr">
        <is>
          <t>Ecorces F</t>
        </is>
      </c>
      <c r="D58" s="372" t="n">
        <v>-1</v>
      </c>
      <c r="E58" s="372" t="inlineStr"/>
      <c r="F58" s="372" t="inlineStr"/>
      <c r="G58" s="372" t="inlineStr">
        <is>
          <t>idem s'il s'agit d'une usine de contreplaqué</t>
        </is>
      </c>
    </row>
    <row r="59" ht="15" customHeight="1" s="365">
      <c r="A59" s="391" t="n">
        <v>39</v>
      </c>
      <c r="B59" s="391" t="inlineStr">
        <is>
          <t>Usines de contreplaqués</t>
        </is>
      </c>
      <c r="C59" s="391" t="inlineStr">
        <is>
          <t>Ecorces R</t>
        </is>
      </c>
      <c r="D59" s="391" t="n">
        <v>-1</v>
      </c>
      <c r="E59" s="391" t="inlineStr"/>
      <c r="F59" s="391" t="inlineStr"/>
      <c r="G59" s="391" t="inlineStr">
        <is>
          <t>idem</t>
        </is>
      </c>
    </row>
    <row r="60" ht="15" customHeight="1" s="365">
      <c r="A60" s="372" t="n">
        <v>39</v>
      </c>
      <c r="B60" s="372" t="inlineStr">
        <is>
          <t>Bois d'œuvre R</t>
        </is>
      </c>
      <c r="C60" s="372" t="inlineStr">
        <is>
          <t>Usines de contreplaqués</t>
        </is>
      </c>
      <c r="D60" s="372" t="n">
        <v>0.15</v>
      </c>
      <c r="E60" s="372" t="inlineStr"/>
      <c r="F60" s="372" t="inlineStr"/>
      <c r="G60" s="372" t="inlineStr"/>
    </row>
  </sheetData>
  <pageMargins left="0.75" right="0.75" top="1" bottom="1" header="0.5" footer="0.5"/>
</worksheet>
</file>

<file path=xl/worksheets/sheet11.xml><?xml version="1.0" encoding="utf-8"?>
<worksheet xmlns="http://schemas.openxmlformats.org/spreadsheetml/2006/main">
  <sheetPr>
    <tabColor rgb="FF00B0F0"/>
    <outlinePr summaryBelow="1" summaryRight="1"/>
    <pageSetUpPr/>
  </sheetPr>
  <dimension ref="A1:AI98"/>
  <sheetViews>
    <sheetView zoomScale="70" zoomScaleNormal="70" workbookViewId="0">
      <pane xSplit="5" ySplit="2" topLeftCell="I3" activePane="bottomRight" state="frozen"/>
      <selection pane="topRight" activeCell="F1" sqref="F1"/>
      <selection pane="bottomLeft" activeCell="A3" sqref="A3"/>
      <selection pane="bottomRight" activeCell="J1" sqref="J1:L1048576"/>
    </sheetView>
  </sheetViews>
  <sheetFormatPr baseColWidth="10" defaultColWidth="15.6328125" defaultRowHeight="12.6"/>
  <cols>
    <col width="15.6328125" customWidth="1" style="262" min="1" max="1"/>
    <col width="30.90625" bestFit="1" customWidth="1" style="262" min="2" max="2"/>
    <col width="15.6328125" customWidth="1" style="262" min="3" max="3"/>
    <col width="19.90625" customWidth="1" style="262" min="4" max="4"/>
    <col width="15.6328125" customWidth="1" style="262" min="5" max="6"/>
    <col width="15.6328125" customWidth="1" style="309" min="7" max="8"/>
    <col width="15.6328125" customWidth="1" style="262" min="9" max="14"/>
    <col width="15.6328125" customWidth="1" style="310" min="15" max="17"/>
    <col width="48.08984375" customWidth="1" style="262" min="18" max="18"/>
    <col width="14" bestFit="1" customWidth="1" style="262" min="19" max="19"/>
    <col width="15.6328125" customWidth="1" style="262" min="20" max="20"/>
    <col width="15.6328125" customWidth="1" style="262" min="21" max="16384"/>
  </cols>
  <sheetData>
    <row r="1" ht="84" customFormat="1" customHeight="1" s="240">
      <c r="A1" s="229" t="inlineStr">
        <is>
          <t>Local</t>
        </is>
      </c>
      <c r="B1" s="230" t="inlineStr">
        <is>
          <t>Produit</t>
        </is>
      </c>
      <c r="C1" s="231" t="inlineStr">
        <is>
          <t>Commentaire</t>
        </is>
      </c>
      <c r="D1" s="230" t="inlineStr">
        <is>
          <t>humidité sur sec</t>
        </is>
      </c>
      <c r="E1" s="230" t="inlineStr">
        <is>
          <t>humidité sur brut</t>
        </is>
      </c>
      <c r="F1" s="230" t="inlineStr">
        <is>
          <t>% autres composants</t>
        </is>
      </c>
      <c r="G1" s="230" t="inlineStr">
        <is>
          <t>Densité du bois comprimé</t>
        </is>
      </c>
      <c r="H1" s="232" t="inlineStr">
        <is>
          <t>% Feuillus</t>
        </is>
      </c>
      <c r="I1" s="232" t="inlineStr">
        <is>
          <t>% Résineux</t>
        </is>
      </c>
      <c r="J1" s="233" t="inlineStr">
        <is>
          <t>Unité naturelle</t>
        </is>
      </c>
      <c r="K1" s="234" t="inlineStr">
        <is>
          <t>Facteur de conversion (m3f/unité naturelle)</t>
        </is>
      </c>
      <c r="L1" s="235" t="inlineStr">
        <is>
          <t xml:space="preserve">unité naturelle / m3f </t>
        </is>
      </c>
      <c r="M1" s="229" t="inlineStr">
        <is>
          <t>t MS / m3f</t>
        </is>
      </c>
      <c r="N1" s="230" t="inlineStr">
        <is>
          <t>t / m3f</t>
        </is>
      </c>
      <c r="O1" s="230" t="inlineStr">
        <is>
          <t>MWh / t</t>
        </is>
      </c>
      <c r="P1" s="230" t="inlineStr">
        <is>
          <t>MWh / m3f</t>
        </is>
      </c>
      <c r="Q1" s="236" t="inlineStr">
        <is>
          <t>m3 bois fort tige / m3f</t>
        </is>
      </c>
      <c r="R1" s="237" t="inlineStr">
        <is>
          <t>m3 / m3f</t>
        </is>
      </c>
      <c r="S1" s="238" t="inlineStr">
        <is>
          <t>MAP / m3f</t>
        </is>
      </c>
      <c r="T1" s="239" t="inlineStr">
        <is>
          <t>Stéres / m3f</t>
        </is>
      </c>
    </row>
    <row r="2" ht="201.75" customFormat="1" customHeight="1" s="240">
      <c r="A2" s="362" t="inlineStr">
        <is>
          <t>Explication des formules utilisées pour chaque colonne</t>
        </is>
      </c>
      <c r="B2" s="363" t="n"/>
      <c r="C2" s="241" t="n"/>
      <c r="D2" s="242" t="inlineStr">
        <is>
          <t>Hypothèses
hs = masse d'eau / masse sèche</t>
        </is>
      </c>
      <c r="E2" s="242" t="inlineStr">
        <is>
          <t>Hypothèses
hb = masse d'eau / masse totale</t>
        </is>
      </c>
      <c r="F2" s="242" t="inlineStr">
        <is>
          <t xml:space="preserve">Hypothèses
 (fraction volumique ou fraction massique)
</t>
        </is>
      </c>
      <c r="G2" s="242" t="inlineStr">
        <is>
          <t>Hypothèses</t>
        </is>
      </c>
      <c r="H2" s="242" t="inlineStr">
        <is>
          <t>Hypothèses</t>
        </is>
      </c>
      <c r="I2" s="242" t="inlineStr">
        <is>
          <t>Hypothèses</t>
        </is>
      </c>
      <c r="J2" s="243" t="inlineStr">
        <is>
          <t>Unités dans lesquelles 
le produit est communément 
exprimée</t>
        </is>
      </c>
      <c r="K2" s="244" t="inlineStr">
        <is>
          <t>Calculé à partir des colonnes précédentes.
Si unité naturelle = tonnes : 1/(tonnes/m3f)
Si unité naturelle = m3 : 1/(m3/m3f)
etc.</t>
        </is>
      </c>
      <c r="L2" s="245" t="inlineStr">
        <is>
          <t>Inverse de la colonne précédente.
Redondant avec une des colonnes précédentes mais permet d'avoir l'info sur une seule colonne pour tous les produits.</t>
        </is>
      </c>
      <c r="M2" s="246" t="inlineStr">
        <is>
          <t xml:space="preserve">Il s'agit par définition de l'infra-densité (masse sèche / volume vert). </t>
        </is>
      </c>
      <c r="N2" s="242" t="inlineStr">
        <is>
          <t>Masse de bois = Masse sèche / (1 - humidité sur brut)
Pour un produit comprenant x% d'autres substances que du bois, il faut encore diviser par 1/(1-x). Par exemple, si un produit contient 50% de métal, on a : masse totale = masse de bois / (1-0.5) = 2*masse de bois.</t>
        </is>
      </c>
      <c r="O2" s="242" t="inlineStr">
        <is>
          <t>PCI = 5*(1-humidité sur brut) - 0.7*humidité sur brut. 
Le premier terme correspond au PCI de la masse sèche et le second pénalise le bois humide (il faut environ 0.7 kWh pour évaporer 1kg d'eau).
Inspiré de http://valbiom.be/files/library/Docs/Bois-Energie/150716_ValBiom_Combustibles_bois.pdf (p3).</t>
        </is>
      </c>
      <c r="P2" s="242" t="inlineStr">
        <is>
          <t>PCI/m3f = PCI/tonne * tonne/m3f</t>
        </is>
      </c>
      <c r="Q2" s="244" t="inlineStr">
        <is>
          <t>Rapport entre le stock national de bois sur pied (F ou R) exprimé en bois fort tige et en volume total aérien (données IFN).
NB : approximation puisque ces coefficients varient légèrement selon les régions et selon que l'on considère le stock, l'accroissement naturel, les prélèvements, la mortalité etc.</t>
        </is>
      </c>
      <c r="R2" s="244" t="inlineStr">
        <is>
          <t xml:space="preserve">Hypothèse d'un point de saturation des fibres à 30% d'humidité sur sec quelque soit l'essence.
m3(plein) du produit
m3 = 1 - rétractation volumique
Si hs &gt; sat, pas de rétractation
Si hs &lt; sat : rétractation = (sat-hs)*(retrait volumique par %hs), pondéré par les essences F, R. 
Pour le cas des panneaux où le bois est comprimé : m3 = tonne / masse vol du bois comprimé.
</t>
        </is>
      </c>
      <c r="S2" s="247" t="inlineStr">
        <is>
          <t>MAP = m3 apparent plaquette
1 map = 0,4 m3 (plein) ou 2.5 map = 1m3 (plein)</t>
        </is>
      </c>
      <c r="T2" s="245" t="inlineStr">
        <is>
          <t>1,5 stère de bois frais = 1m3 réel de bois</t>
        </is>
      </c>
    </row>
    <row r="3">
      <c r="A3" s="248" t="inlineStr">
        <is>
          <t>Local</t>
        </is>
      </c>
      <c r="B3" s="249" t="inlineStr">
        <is>
          <t>Bois hors forêt</t>
        </is>
      </c>
      <c r="C3" s="250" t="n"/>
      <c r="D3" s="251">
        <f>IF(E3="&gt; saturation",E3,E3/(1-E3))</f>
        <v/>
      </c>
      <c r="E3" s="252">
        <f>[4]Pilotage!C27</f>
        <v/>
      </c>
      <c r="F3" s="253" t="n"/>
      <c r="G3" s="254" t="n"/>
      <c r="H3" s="255" t="n">
        <v>0.2</v>
      </c>
      <c r="I3" s="255">
        <f>1-H3</f>
        <v/>
      </c>
      <c r="J3" s="256" t="inlineStr">
        <is>
          <t>m3</t>
        </is>
      </c>
      <c r="K3" s="256" t="n">
        <v>1</v>
      </c>
      <c r="L3" s="257">
        <f>R3</f>
        <v/>
      </c>
      <c r="M3" s="258">
        <f>H3*[4]InfraDensité!infra_d_f+I3*[4]InfraDensité!infra_d_r</f>
        <v/>
      </c>
      <c r="N3" s="259">
        <f>IF(D3="&gt; saturation",M3/(1-0.3)/(1-F3),M3/(1-E3)/(1-F3))</f>
        <v/>
      </c>
      <c r="O3" s="259">
        <f>IF(D3="&gt; saturation",5*(1-0.3)-0.7*0.3, 5*(1-E3)-0.7*E3)</f>
        <v/>
      </c>
      <c r="P3" s="260">
        <f>O3*N3</f>
        <v/>
      </c>
      <c r="Q3" s="260">
        <f>(Q$5*[4]Pilotage!$B$24+Q$6*[4]Pilotage!$C$24)</f>
        <v/>
      </c>
      <c r="R3" s="260">
        <f>IF(OR(D3&gt;0.3,D3="&gt; saturation"),1,1-(0.3-D3)*(H3*[4]Retrait!retrait_v_f+I3*[4]Retrait!retrait_v_r))</f>
        <v/>
      </c>
      <c r="S3" s="260">
        <f>R3/0.4</f>
        <v/>
      </c>
      <c r="T3" s="261">
        <f>R3*1.5</f>
        <v/>
      </c>
    </row>
    <row r="4" ht="14.1" customFormat="1" customHeight="1" s="264">
      <c r="A4" s="248" t="inlineStr">
        <is>
          <t>Local</t>
        </is>
      </c>
      <c r="B4" s="249" t="inlineStr">
        <is>
          <t>Bois sur pied</t>
        </is>
      </c>
      <c r="C4" s="250" t="n"/>
      <c r="D4" s="251">
        <f>IF(E4="&gt; saturation",E4,E4/(1-E4))</f>
        <v/>
      </c>
      <c r="E4" s="252">
        <f>[4]Pilotage!C28</f>
        <v/>
      </c>
      <c r="F4" s="263" t="n"/>
      <c r="G4" s="263" t="n"/>
      <c r="H4" s="255" t="n">
        <v>0.2</v>
      </c>
      <c r="I4" s="255">
        <f>1-H4</f>
        <v/>
      </c>
      <c r="J4" s="256" t="inlineStr">
        <is>
          <t>m3</t>
        </is>
      </c>
      <c r="K4" s="256" t="n">
        <v>1</v>
      </c>
      <c r="L4" s="257">
        <f>R4</f>
        <v/>
      </c>
      <c r="M4" s="258">
        <f>H4*[4]InfraDensité!infra_d_f+I4*[4]InfraDensité!infra_d_r</f>
        <v/>
      </c>
      <c r="N4" s="259">
        <f>IF(D4="&gt; saturation",M4/(1-0.3)/(1-F4),M4/(1-E4)/(1-F4))</f>
        <v/>
      </c>
      <c r="O4" s="259">
        <f>IF(D4="&gt; saturation",5*(1-0.3)-0.7*0.3, 5*(1-E4)-0.7*E4)</f>
        <v/>
      </c>
      <c r="P4" s="260">
        <f>O4*N4</f>
        <v/>
      </c>
      <c r="Q4" s="260">
        <f>(Q$5*[4]Pilotage!$B$24+Q$6*[4]Pilotage!$C$24)</f>
        <v/>
      </c>
      <c r="R4" s="260">
        <f>IF(OR(D4&gt;0.3,D4="&gt; saturation"),1,1-(0.3-D4)*(H4*[4]Retrait!retrait_v_f+I4*[4]Retrait!retrait_v_r))</f>
        <v/>
      </c>
      <c r="S4" s="260">
        <f>R4/0.4</f>
        <v/>
      </c>
      <c r="T4" s="261">
        <f>R4*1.5</f>
        <v/>
      </c>
      <c r="U4" s="240" t="n"/>
      <c r="V4" s="240" t="n"/>
      <c r="W4" s="240" t="n"/>
      <c r="X4" s="240" t="n"/>
      <c r="Y4" s="240" t="n"/>
      <c r="Z4" s="240" t="n"/>
      <c r="AA4" s="240" t="n"/>
      <c r="AB4" s="240" t="n"/>
      <c r="AC4" s="240" t="n"/>
      <c r="AD4" s="240" t="n"/>
      <c r="AE4" s="240" t="n"/>
      <c r="AF4" s="240" t="n"/>
      <c r="AG4" s="240" t="n"/>
      <c r="AH4" s="240" t="n"/>
      <c r="AI4" s="240" t="n"/>
    </row>
    <row r="5" ht="14.1" customHeight="1" s="365">
      <c r="A5" s="248" t="inlineStr">
        <is>
          <t>Local</t>
        </is>
      </c>
      <c r="B5" s="249" t="inlineStr">
        <is>
          <t>Bois sur pied F</t>
        </is>
      </c>
      <c r="C5" s="250" t="n"/>
      <c r="D5" s="251">
        <f>IF(E5="&gt; saturation",E5,E5/(1-E5))</f>
        <v/>
      </c>
      <c r="E5" s="252">
        <f>[4]Pilotage!C29</f>
        <v/>
      </c>
      <c r="F5" s="263" t="n"/>
      <c r="G5" s="263" t="n"/>
      <c r="H5" s="255" t="n">
        <v>1</v>
      </c>
      <c r="I5" s="255">
        <f>1-H5</f>
        <v/>
      </c>
      <c r="J5" s="256" t="inlineStr">
        <is>
          <t>m3</t>
        </is>
      </c>
      <c r="K5" s="256" t="n">
        <v>1</v>
      </c>
      <c r="L5" s="257">
        <f>R5</f>
        <v/>
      </c>
      <c r="M5" s="258">
        <f>H5*[4]InfraDensité!infra_d_f+I5*[4]InfraDensité!infra_d_r</f>
        <v/>
      </c>
      <c r="N5" s="265">
        <f>IF(D5="&gt; saturation",M5/(1-0.3)/(1-F5),M5/(1-E5)/(1-F5))</f>
        <v/>
      </c>
      <c r="O5" s="259">
        <f>IF(D5="&gt; saturation",5*(1-0.3)-0.7*0.3, 5*(1-E5)-0.7*E5)</f>
        <v/>
      </c>
      <c r="P5" s="260">
        <f>O5*N5</f>
        <v/>
      </c>
      <c r="Q5" s="260" t="n">
        <v>0.63</v>
      </c>
      <c r="R5" s="260">
        <f>IF(OR(D5&gt;0.3,D5="&gt; saturation"),1,1-(0.3-D5)*(H5*[4]Retrait!retrait_v_f+I5*[4]Retrait!retrait_v_r))</f>
        <v/>
      </c>
      <c r="S5" s="260">
        <f>R5/0.4</f>
        <v/>
      </c>
      <c r="T5" s="261">
        <f>R5*1.5</f>
        <v/>
      </c>
      <c r="U5" s="240" t="n"/>
      <c r="V5" s="240" t="n"/>
      <c r="W5" s="240" t="n"/>
      <c r="X5" s="240" t="n"/>
      <c r="Y5" s="240" t="n"/>
      <c r="Z5" s="240" t="n"/>
      <c r="AA5" s="240" t="n"/>
      <c r="AB5" s="240" t="n"/>
      <c r="AC5" s="240" t="n"/>
      <c r="AD5" s="240" t="n"/>
      <c r="AE5" s="240" t="n"/>
      <c r="AF5" s="240" t="n"/>
      <c r="AG5" s="240" t="n"/>
      <c r="AH5" s="240" t="n"/>
      <c r="AI5" s="240" t="n"/>
    </row>
    <row r="6" ht="14.1" customHeight="1" s="365">
      <c r="A6" s="248" t="inlineStr">
        <is>
          <t>Local</t>
        </is>
      </c>
      <c r="B6" s="249" t="inlineStr">
        <is>
          <t>Bois sur pied R</t>
        </is>
      </c>
      <c r="C6" s="250" t="n"/>
      <c r="D6" s="251">
        <f>IF(E6="&gt; saturation",E6,E6/(1-E6))</f>
        <v/>
      </c>
      <c r="E6" s="252">
        <f>[4]Pilotage!C30</f>
        <v/>
      </c>
      <c r="F6" s="263" t="n"/>
      <c r="G6" s="263" t="n"/>
      <c r="H6" s="255" t="n">
        <v>0</v>
      </c>
      <c r="I6" s="255">
        <f>1-H6</f>
        <v/>
      </c>
      <c r="J6" s="256" t="inlineStr">
        <is>
          <t>m3</t>
        </is>
      </c>
      <c r="K6" s="256" t="n">
        <v>1</v>
      </c>
      <c r="L6" s="257">
        <f>R6</f>
        <v/>
      </c>
      <c r="M6" s="258">
        <f>H6*[4]InfraDensité!infra_d_f+I6*[4]InfraDensité!infra_d_r</f>
        <v/>
      </c>
      <c r="N6" s="266">
        <f>IF(D6="&gt; saturation",M6/(1-0.3)/(1-F6),M6/(1-E6)/(1-F6))</f>
        <v/>
      </c>
      <c r="O6" s="259">
        <f>IF(D6="&gt; saturation",5*(1-0.3)-0.7*0.3, 5*(1-E6)-0.7*E6)</f>
        <v/>
      </c>
      <c r="P6" s="260">
        <f>O6*N6</f>
        <v/>
      </c>
      <c r="Q6" s="260" t="n">
        <v>0.78</v>
      </c>
      <c r="R6" s="260">
        <f>IF(OR(D6&gt;0.3,D6="&gt; saturation"),1,1-(0.3-D6)*(H6*[4]Retrait!retrait_v_f+I6*[4]Retrait!retrait_v_r))</f>
        <v/>
      </c>
      <c r="S6" s="260">
        <f>R6/0.4</f>
        <v/>
      </c>
      <c r="T6" s="261">
        <f>R6*1.5</f>
        <v/>
      </c>
      <c r="U6" s="240" t="n"/>
      <c r="V6" s="240" t="n"/>
      <c r="W6" s="240" t="n"/>
      <c r="X6" s="240" t="n"/>
      <c r="Y6" s="240" t="n"/>
      <c r="Z6" s="240" t="n"/>
      <c r="AA6" s="240" t="n"/>
      <c r="AB6" s="240" t="n"/>
      <c r="AC6" s="240" t="n"/>
      <c r="AD6" s="240" t="n"/>
      <c r="AE6" s="240" t="n"/>
      <c r="AF6" s="240" t="n"/>
      <c r="AG6" s="240" t="n"/>
      <c r="AH6" s="240" t="n"/>
      <c r="AI6" s="240" t="n"/>
    </row>
    <row r="7" ht="14.1" customHeight="1" s="365">
      <c r="A7" s="248" t="inlineStr">
        <is>
          <t>Local</t>
        </is>
      </c>
      <c r="B7" s="249" t="inlineStr">
        <is>
          <t>Bois rond</t>
        </is>
      </c>
      <c r="C7" s="250" t="n"/>
      <c r="D7" s="251">
        <f>IF(E7="&gt; saturation",E7,E7/(1-E7))</f>
        <v/>
      </c>
      <c r="E7" s="252">
        <f>[4]Pilotage!C30</f>
        <v/>
      </c>
      <c r="F7" s="263" t="n"/>
      <c r="G7" s="263" t="n"/>
      <c r="H7" s="255" t="n">
        <v>0.2</v>
      </c>
      <c r="I7" s="255">
        <f>1-H7</f>
        <v/>
      </c>
      <c r="J7" s="256" t="inlineStr">
        <is>
          <t>m3</t>
        </is>
      </c>
      <c r="K7" s="256" t="n">
        <v>1</v>
      </c>
      <c r="L7" s="257">
        <f>R7</f>
        <v/>
      </c>
      <c r="M7" s="258">
        <f>H7*[4]InfraDensité!infra_d_f+I7*[4]InfraDensité!infra_d_r</f>
        <v/>
      </c>
      <c r="N7" s="259">
        <f>IF(D7="&gt; saturation",M7/(1-0.3)/(1-F7),M7/(1-E7)/(1-F7))</f>
        <v/>
      </c>
      <c r="O7" s="259">
        <f>IF(D7="&gt; saturation",5*(1-0.3)-0.7*0.3, 5*(1-E7)-0.7*E7)</f>
        <v/>
      </c>
      <c r="P7" s="260">
        <f>O7*N7</f>
        <v/>
      </c>
      <c r="Q7" s="260" t="n"/>
      <c r="R7" s="260">
        <f>IF(OR(D7&gt;0.3,D7="&gt; saturation"),1,1-(0.3-D7)*(H7*[4]Retrait!retrait_v_f+I7*[4]Retrait!retrait_v_r))</f>
        <v/>
      </c>
      <c r="S7" s="260">
        <f>R7/0.4</f>
        <v/>
      </c>
      <c r="T7" s="261">
        <f>R7*1.5</f>
        <v/>
      </c>
      <c r="U7" s="240" t="n"/>
      <c r="V7" s="240" t="n"/>
      <c r="W7" s="240" t="n"/>
      <c r="X7" s="240" t="n"/>
      <c r="Y7" s="240" t="n"/>
      <c r="Z7" s="240" t="n"/>
      <c r="AA7" s="240" t="n"/>
      <c r="AB7" s="240" t="n"/>
      <c r="AC7" s="240" t="n"/>
      <c r="AD7" s="240" t="n"/>
      <c r="AE7" s="240" t="n"/>
      <c r="AF7" s="240" t="n"/>
      <c r="AG7" s="240" t="n"/>
      <c r="AH7" s="240" t="n"/>
      <c r="AI7" s="240" t="n"/>
    </row>
    <row r="8" ht="14.1" customHeight="1" s="365">
      <c r="A8" s="248" t="inlineStr">
        <is>
          <t>Local</t>
        </is>
      </c>
      <c r="B8" s="249" t="inlineStr">
        <is>
          <t>Bois rond</t>
        </is>
      </c>
      <c r="C8" s="250" t="n"/>
      <c r="D8" s="251">
        <f>IF(E8="&gt; saturation",E8,E8/(1-E8))</f>
        <v/>
      </c>
      <c r="E8" s="252">
        <f>[4]Pilotage!C31</f>
        <v/>
      </c>
      <c r="F8" s="263" t="n"/>
      <c r="G8" s="263" t="n"/>
      <c r="H8" s="255" t="n">
        <v>0.2</v>
      </c>
      <c r="I8" s="255">
        <f>1-H8</f>
        <v/>
      </c>
      <c r="J8" s="256" t="inlineStr">
        <is>
          <t>t</t>
        </is>
      </c>
      <c r="K8" s="256" t="n">
        <v>1.741391258176081</v>
      </c>
      <c r="L8" s="257">
        <f>N8</f>
        <v/>
      </c>
      <c r="M8" s="258">
        <f>H8*[4]InfraDensité!infra_d_f+I8*[4]InfraDensité!infra_d_r</f>
        <v/>
      </c>
      <c r="N8" s="259">
        <f>IF(D8="&gt; saturation",M8/(1-0.3)/(1-F8),M8/(1-E8)/(1-F8))</f>
        <v/>
      </c>
      <c r="O8" s="259">
        <f>IF(D8="&gt; saturation",5*(1-0.3)-0.7*0.3, 5*(1-E8)-0.7*E8)</f>
        <v/>
      </c>
      <c r="P8" s="260">
        <f>O8*N8</f>
        <v/>
      </c>
      <c r="Q8" s="260" t="n"/>
      <c r="R8" s="260">
        <f>IF(OR(D8&gt;0.3,D8="&gt; saturation"),1,1-(0.3-D8)*(H8*[4]Retrait!retrait_v_f+I8*[4]Retrait!retrait_v_r))</f>
        <v/>
      </c>
      <c r="S8" s="260">
        <f>R8/0.4</f>
        <v/>
      </c>
      <c r="T8" s="261">
        <f>R8*1.5</f>
        <v/>
      </c>
      <c r="U8" s="240" t="n"/>
      <c r="V8" s="240" t="n"/>
      <c r="W8" s="240" t="n"/>
      <c r="X8" s="240" t="n"/>
      <c r="Y8" s="240" t="n"/>
      <c r="Z8" s="240" t="n"/>
      <c r="AA8" s="240" t="n"/>
      <c r="AB8" s="240" t="n"/>
      <c r="AC8" s="240" t="n"/>
      <c r="AD8" s="240" t="n"/>
      <c r="AE8" s="240" t="n"/>
      <c r="AF8" s="240" t="n"/>
      <c r="AG8" s="240" t="n"/>
      <c r="AH8" s="240" t="n"/>
      <c r="AI8" s="240" t="n"/>
    </row>
    <row r="9" customFormat="1" s="264">
      <c r="A9" s="248" t="inlineStr">
        <is>
          <t>Local</t>
        </is>
      </c>
      <c r="B9" s="249" t="inlineStr">
        <is>
          <t>Bois d'œuvre</t>
        </is>
      </c>
      <c r="C9" s="250" t="n"/>
      <c r="D9" s="251">
        <f>IF(E9="&gt; saturation",E9,E9/(1-E9))</f>
        <v/>
      </c>
      <c r="E9" s="252">
        <f>[4]Pilotage!C31</f>
        <v/>
      </c>
      <c r="F9" s="263" t="n"/>
      <c r="G9" s="263" t="n"/>
      <c r="H9" s="255" t="n">
        <v>0.2</v>
      </c>
      <c r="I9" s="255">
        <f>1-H9</f>
        <v/>
      </c>
      <c r="J9" s="256" t="inlineStr">
        <is>
          <t>m3</t>
        </is>
      </c>
      <c r="K9" s="256" t="n">
        <v>1</v>
      </c>
      <c r="L9" s="257">
        <f>R9</f>
        <v/>
      </c>
      <c r="M9" s="258">
        <f>H9*[4]InfraDensité!infra_d_f+I9*[4]InfraDensité!infra_d_r</f>
        <v/>
      </c>
      <c r="N9" s="259">
        <f>IF(D9="&gt; saturation",M9/(1-0.3)/(1-F9),M9/(1-E9)/(1-F9))</f>
        <v/>
      </c>
      <c r="O9" s="259">
        <f>IF(D9="&gt; saturation",5*(1-0.3)-0.7*0.3, 5*(1-E9)-0.7*E9)</f>
        <v/>
      </c>
      <c r="P9" s="260">
        <f>O9*N9</f>
        <v/>
      </c>
      <c r="Q9" s="260" t="n"/>
      <c r="R9" s="260">
        <f>IF(OR(D9&gt;0.3,D9="&gt; saturation"),1,1-(0.3-D9)*(H9*[4]Retrait!retrait_v_f+I9*[4]Retrait!retrait_v_r))</f>
        <v/>
      </c>
      <c r="S9" s="260">
        <f>R9/0.4</f>
        <v/>
      </c>
      <c r="T9" s="261">
        <f>R9*1.5</f>
        <v/>
      </c>
      <c r="U9" s="240" t="n"/>
      <c r="V9" s="240" t="n"/>
      <c r="W9" s="240" t="n"/>
      <c r="X9" s="240" t="n"/>
      <c r="Y9" s="240" t="n"/>
      <c r="Z9" s="240" t="n"/>
      <c r="AA9" s="240" t="n"/>
      <c r="AB9" s="240" t="n"/>
      <c r="AC9" s="240" t="n"/>
      <c r="AD9" s="240" t="n"/>
      <c r="AE9" s="240" t="n"/>
      <c r="AF9" s="240" t="n"/>
      <c r="AG9" s="240" t="n"/>
      <c r="AH9" s="240" t="n"/>
      <c r="AI9" s="240" t="n"/>
    </row>
    <row r="10" customFormat="1" s="264">
      <c r="A10" s="248" t="inlineStr">
        <is>
          <t>Local</t>
        </is>
      </c>
      <c r="B10" s="249" t="inlineStr">
        <is>
          <t>Bois d'œuvre</t>
        </is>
      </c>
      <c r="C10" s="250" t="n"/>
      <c r="D10" s="251">
        <f>IF(E10="&gt; saturation",E10,E10/(1-E10))</f>
        <v/>
      </c>
      <c r="E10" s="252">
        <f>[4]Pilotage!C32</f>
        <v/>
      </c>
      <c r="F10" s="263" t="n"/>
      <c r="G10" s="263" t="n"/>
      <c r="H10" s="255" t="n">
        <v>0.2</v>
      </c>
      <c r="I10" s="255">
        <f>1-H10</f>
        <v/>
      </c>
      <c r="J10" s="256" t="inlineStr">
        <is>
          <t>m3 bois rond</t>
        </is>
      </c>
      <c r="K10" s="256" t="n">
        <v>1</v>
      </c>
      <c r="L10" s="257">
        <f>R10</f>
        <v/>
      </c>
      <c r="M10" s="258">
        <f>H10*[4]InfraDensité!infra_d_f+I10*[4]InfraDensité!infra_d_r</f>
        <v/>
      </c>
      <c r="N10" s="259">
        <f>IF(D10="&gt; saturation",M10/(1-0.3)/(1-F10),M10/(1-E10)/(1-F10))</f>
        <v/>
      </c>
      <c r="O10" s="259">
        <f>IF(D10="&gt; saturation",5*(1-0.3)-0.7*0.3, 5*(1-E10)-0.7*E10)</f>
        <v/>
      </c>
      <c r="P10" s="260">
        <f>O10*N10</f>
        <v/>
      </c>
      <c r="Q10" s="260" t="n"/>
      <c r="R10" s="260">
        <f>IF(OR(D10&gt;0.3,D10="&gt; saturation"),1,1-(0.3-D10)*(H10*[4]Retrait!retrait_v_f+I10*[4]Retrait!retrait_v_r))</f>
        <v/>
      </c>
      <c r="S10" s="260">
        <f>R10/0.4</f>
        <v/>
      </c>
      <c r="T10" s="261">
        <f>R10*1.5</f>
        <v/>
      </c>
      <c r="U10" s="240" t="n"/>
      <c r="V10" s="240" t="n"/>
      <c r="W10" s="240" t="n"/>
      <c r="X10" s="240" t="n"/>
      <c r="Y10" s="240" t="n"/>
      <c r="Z10" s="240" t="n"/>
      <c r="AA10" s="240" t="n"/>
      <c r="AB10" s="240" t="n"/>
      <c r="AC10" s="240" t="n"/>
      <c r="AD10" s="240" t="n"/>
      <c r="AE10" s="240" t="n"/>
      <c r="AF10" s="240" t="n"/>
      <c r="AG10" s="240" t="n"/>
      <c r="AH10" s="240" t="n"/>
      <c r="AI10" s="240" t="n"/>
    </row>
    <row r="11">
      <c r="A11" s="248" t="inlineStr">
        <is>
          <t>Local</t>
        </is>
      </c>
      <c r="B11" s="249" t="inlineStr">
        <is>
          <t>Bois d'œuvre F</t>
        </is>
      </c>
      <c r="C11" s="250" t="n"/>
      <c r="D11" s="251">
        <f>IF(E11="&gt; saturation",E11,E11/(1-E11))</f>
        <v/>
      </c>
      <c r="E11" s="252">
        <f>[4]Pilotage!C32</f>
        <v/>
      </c>
      <c r="F11" s="263" t="n"/>
      <c r="G11" s="263" t="n"/>
      <c r="H11" s="255" t="n">
        <v>1</v>
      </c>
      <c r="I11" s="255">
        <f>1-H11</f>
        <v/>
      </c>
      <c r="J11" s="256" t="inlineStr">
        <is>
          <t>m3</t>
        </is>
      </c>
      <c r="K11" s="256" t="n">
        <v>1</v>
      </c>
      <c r="L11" s="257">
        <f>R11</f>
        <v/>
      </c>
      <c r="M11" s="258">
        <f>H11*[4]InfraDensité!infra_d_f+I11*[4]InfraDensité!infra_d_r</f>
        <v/>
      </c>
      <c r="N11" s="265">
        <f>IF(D11="&gt; saturation",M11/(1-0.3)/(1-F11),M11/(1-E11)/(1-F11))</f>
        <v/>
      </c>
      <c r="O11" s="259">
        <f>IF(D11="&gt; saturation",5*(1-0.3)-0.7*0.3, 5*(1-E11)-0.7*E11)</f>
        <v/>
      </c>
      <c r="P11" s="260">
        <f>O11*N11</f>
        <v/>
      </c>
      <c r="Q11" s="260" t="n"/>
      <c r="R11" s="260">
        <f>IF(OR(D11&gt;0.3,D11="&gt; saturation"),1,1-(0.3-D11)*(H11*[4]Retrait!retrait_v_f+I11*[4]Retrait!retrait_v_r))</f>
        <v/>
      </c>
      <c r="S11" s="260">
        <f>R11/0.4</f>
        <v/>
      </c>
      <c r="T11" s="261">
        <f>R11*1.5</f>
        <v/>
      </c>
      <c r="U11" s="240" t="n"/>
      <c r="V11" s="240" t="n"/>
      <c r="W11" s="240" t="n"/>
      <c r="X11" s="240" t="n"/>
      <c r="Y11" s="240" t="n"/>
      <c r="Z11" s="240" t="n"/>
      <c r="AA11" s="240" t="n"/>
      <c r="AB11" s="240" t="n"/>
      <c r="AC11" s="240" t="n"/>
      <c r="AD11" s="240" t="n"/>
      <c r="AE11" s="240" t="n"/>
      <c r="AF11" s="240" t="n"/>
      <c r="AG11" s="240" t="n"/>
      <c r="AH11" s="240" t="n"/>
      <c r="AI11" s="240" t="n"/>
    </row>
    <row r="12">
      <c r="A12" s="248" t="inlineStr">
        <is>
          <t>Local</t>
        </is>
      </c>
      <c r="B12" s="249" t="inlineStr">
        <is>
          <t>Bois d'œuvre F</t>
        </is>
      </c>
      <c r="C12" s="250" t="n"/>
      <c r="D12" s="251">
        <f>IF(E12="&gt; saturation",E12,E12/(1-E12))</f>
        <v/>
      </c>
      <c r="E12" s="252">
        <f>[4]Pilotage!C32</f>
        <v/>
      </c>
      <c r="F12" s="263" t="n"/>
      <c r="G12" s="263" t="n"/>
      <c r="H12" s="255" t="n">
        <v>1</v>
      </c>
      <c r="I12" s="255">
        <f>1-H12</f>
        <v/>
      </c>
      <c r="J12" s="256" t="inlineStr">
        <is>
          <t>m3 bois rond</t>
        </is>
      </c>
      <c r="K12" s="256" t="n">
        <v>1</v>
      </c>
      <c r="L12" s="257">
        <f>R12</f>
        <v/>
      </c>
      <c r="M12" s="258">
        <f>H12*[4]InfraDensité!infra_d_f+I12*[4]InfraDensité!infra_d_r</f>
        <v/>
      </c>
      <c r="N12" s="265">
        <f>IF(D12="&gt; saturation",M12/(1-0.3)/(1-F12),M12/(1-E12)/(1-F12))</f>
        <v/>
      </c>
      <c r="O12" s="259">
        <f>IF(D12="&gt; saturation",5*(1-0.3)-0.7*0.3, 5*(1-E12)-0.7*E12)</f>
        <v/>
      </c>
      <c r="P12" s="260">
        <f>O12*N12</f>
        <v/>
      </c>
      <c r="Q12" s="260" t="n"/>
      <c r="R12" s="260">
        <f>IF(OR(D12&gt;0.3,D12="&gt; saturation"),1,1-(0.3-D12)*(H12*[4]Retrait!retrait_v_f+I12*[4]Retrait!retrait_v_r))</f>
        <v/>
      </c>
      <c r="S12" s="260">
        <f>R12/0.4</f>
        <v/>
      </c>
      <c r="T12" s="261">
        <f>R12*1.5</f>
        <v/>
      </c>
      <c r="U12" s="240" t="n"/>
      <c r="V12" s="240" t="n"/>
      <c r="W12" s="240" t="n"/>
      <c r="X12" s="240" t="n"/>
      <c r="Y12" s="240" t="n"/>
      <c r="Z12" s="240" t="n"/>
      <c r="AA12" s="240" t="n"/>
      <c r="AB12" s="240" t="n"/>
      <c r="AC12" s="240" t="n"/>
      <c r="AD12" s="240" t="n"/>
      <c r="AE12" s="240" t="n"/>
      <c r="AF12" s="240" t="n"/>
      <c r="AG12" s="240" t="n"/>
      <c r="AH12" s="240" t="n"/>
      <c r="AI12" s="240" t="n"/>
    </row>
    <row r="13">
      <c r="A13" s="248" t="inlineStr">
        <is>
          <t>Local</t>
        </is>
      </c>
      <c r="B13" s="249" t="inlineStr">
        <is>
          <t>Bois d'œuvre R</t>
        </is>
      </c>
      <c r="C13" s="250" t="n"/>
      <c r="D13" s="251">
        <f>IF(E13="&gt; saturation",E13,E13/(1-E13))</f>
        <v/>
      </c>
      <c r="E13" s="252">
        <f>[4]Pilotage!C33</f>
        <v/>
      </c>
      <c r="F13" s="263" t="n"/>
      <c r="G13" s="263" t="n"/>
      <c r="H13" s="255" t="n">
        <v>0</v>
      </c>
      <c r="I13" s="255">
        <f>1-H13</f>
        <v/>
      </c>
      <c r="J13" s="256" t="inlineStr">
        <is>
          <t>m3</t>
        </is>
      </c>
      <c r="K13" s="256" t="n">
        <v>1</v>
      </c>
      <c r="L13" s="257">
        <f>R13</f>
        <v/>
      </c>
      <c r="M13" s="258">
        <f>H13*[4]InfraDensité!infra_d_f+I13*[4]InfraDensité!infra_d_r</f>
        <v/>
      </c>
      <c r="N13" s="266">
        <f>IF(D13="&gt; saturation",M13/(1-0.3)/(1-F13),M13/(1-E13)/(1-F13))</f>
        <v/>
      </c>
      <c r="O13" s="259">
        <f>IF(D13="&gt; saturation",5*(1-0.3)-0.7*0.3, 5*(1-E13)-0.7*E13)</f>
        <v/>
      </c>
      <c r="P13" s="260">
        <f>O13*N13</f>
        <v/>
      </c>
      <c r="Q13" s="260" t="n"/>
      <c r="R13" s="260">
        <f>IF(OR(D13&gt;0.3,D13="&gt; saturation"),1,1-(0.3-D13)*(H13*[4]Retrait!retrait_v_f+I13*[4]Retrait!retrait_v_r))</f>
        <v/>
      </c>
      <c r="S13" s="260">
        <f>R13/0.4</f>
        <v/>
      </c>
      <c r="T13" s="261">
        <f>R13*1.5</f>
        <v/>
      </c>
      <c r="U13" s="240" t="n"/>
      <c r="V13" s="240" t="n"/>
      <c r="W13" s="240" t="n"/>
      <c r="X13" s="240" t="n"/>
      <c r="Y13" s="240" t="n"/>
      <c r="Z13" s="240" t="n"/>
      <c r="AA13" s="240" t="n"/>
      <c r="AB13" s="240" t="n"/>
      <c r="AC13" s="240" t="n"/>
      <c r="AD13" s="240" t="n"/>
      <c r="AE13" s="240" t="n"/>
      <c r="AF13" s="240" t="n"/>
      <c r="AG13" s="240" t="n"/>
      <c r="AH13" s="240" t="n"/>
      <c r="AI13" s="240" t="n"/>
    </row>
    <row r="14">
      <c r="A14" s="248" t="inlineStr">
        <is>
          <t>Local</t>
        </is>
      </c>
      <c r="B14" s="249" t="inlineStr">
        <is>
          <t>Bois d'œuvre R</t>
        </is>
      </c>
      <c r="C14" s="250" t="n"/>
      <c r="D14" s="251">
        <f>IF(E14="&gt; saturation",E14,E14/(1-E14))</f>
        <v/>
      </c>
      <c r="E14" s="252">
        <f>[4]Pilotage!C33</f>
        <v/>
      </c>
      <c r="F14" s="263" t="n"/>
      <c r="G14" s="263" t="n"/>
      <c r="H14" s="255" t="n">
        <v>0</v>
      </c>
      <c r="I14" s="255">
        <f>1-H14</f>
        <v/>
      </c>
      <c r="J14" s="256" t="inlineStr">
        <is>
          <t>m3 bois rond</t>
        </is>
      </c>
      <c r="K14" s="256" t="n">
        <v>1</v>
      </c>
      <c r="L14" s="257">
        <f>R14</f>
        <v/>
      </c>
      <c r="M14" s="258">
        <f>H14*[4]InfraDensité!infra_d_f+I14*[4]InfraDensité!infra_d_r</f>
        <v/>
      </c>
      <c r="N14" s="266">
        <f>IF(D14="&gt; saturation",M14/(1-0.3)/(1-F14),M14/(1-E14)/(1-F14))</f>
        <v/>
      </c>
      <c r="O14" s="259">
        <f>IF(D14="&gt; saturation",5*(1-0.3)-0.7*0.3, 5*(1-E14)-0.7*E14)</f>
        <v/>
      </c>
      <c r="P14" s="260">
        <f>O14*N14</f>
        <v/>
      </c>
      <c r="Q14" s="260" t="n"/>
      <c r="R14" s="260">
        <f>IF(OR(D14&gt;0.3,D14="&gt; saturation"),1,1-(0.3-D14)*(H14*[4]Retrait!retrait_v_f+I14*[4]Retrait!retrait_v_r))</f>
        <v/>
      </c>
      <c r="S14" s="260">
        <f>R14/0.4</f>
        <v/>
      </c>
      <c r="T14" s="261">
        <f>R14*1.5</f>
        <v/>
      </c>
      <c r="U14" s="240" t="n"/>
      <c r="V14" s="240" t="n"/>
      <c r="W14" s="240" t="n"/>
      <c r="X14" s="240" t="n"/>
      <c r="Y14" s="240" t="n"/>
      <c r="Z14" s="240" t="n"/>
      <c r="AA14" s="240" t="n"/>
      <c r="AB14" s="240" t="n"/>
      <c r="AC14" s="240" t="n"/>
      <c r="AD14" s="240" t="n"/>
      <c r="AE14" s="240" t="n"/>
      <c r="AF14" s="240" t="n"/>
      <c r="AG14" s="240" t="n"/>
      <c r="AH14" s="240" t="n"/>
      <c r="AI14" s="240" t="n"/>
    </row>
    <row r="15">
      <c r="A15" s="248" t="inlineStr">
        <is>
          <t>Local</t>
        </is>
      </c>
      <c r="B15" s="249" t="inlineStr">
        <is>
          <t>Bois d'industrie</t>
        </is>
      </c>
      <c r="C15" s="250" t="inlineStr">
        <is>
          <t>utilisé par la trituration</t>
        </is>
      </c>
      <c r="D15" s="251">
        <f>IF(E15="&gt; saturation",E15,E15/(1-E15))</f>
        <v/>
      </c>
      <c r="E15" s="252">
        <f>[4]Pilotage!C35</f>
        <v/>
      </c>
      <c r="F15" s="263" t="n"/>
      <c r="G15" s="263" t="n"/>
      <c r="H15" s="255" t="n">
        <v>0.2</v>
      </c>
      <c r="I15" s="255">
        <f>1-H15</f>
        <v/>
      </c>
      <c r="J15" s="256" t="inlineStr">
        <is>
          <t>m3 bois rond</t>
        </is>
      </c>
      <c r="K15" s="256" t="n">
        <v>1</v>
      </c>
      <c r="L15" s="257">
        <f>R15</f>
        <v/>
      </c>
      <c r="M15" s="258">
        <f>H15*[4]InfraDensité!infra_d_f+I15*[4]InfraDensité!infra_d_r</f>
        <v/>
      </c>
      <c r="N15" s="259">
        <f>IF(D15="&gt; saturation",M15/(1-0.3)/(1-F15),M15/(1-E15)/(1-F15))</f>
        <v/>
      </c>
      <c r="O15" s="259">
        <f>IF(D15="&gt; saturation",5*(1-0.3)-0.7*0.3, 5*(1-E15)-0.7*E15)</f>
        <v/>
      </c>
      <c r="P15" s="260">
        <f>O15*N15</f>
        <v/>
      </c>
      <c r="Q15" s="260" t="n"/>
      <c r="R15" s="260">
        <f>IF(OR(D15&gt;0.3,D15="&gt; saturation"),1,1-(0.3-D15)*(H15*[4]Retrait!retrait_v_f+I15*[4]Retrait!retrait_v_r))</f>
        <v/>
      </c>
      <c r="S15" s="260">
        <f>R15/0.4</f>
        <v/>
      </c>
      <c r="T15" s="261">
        <f>R15*1.5</f>
        <v/>
      </c>
      <c r="U15" s="240" t="n"/>
      <c r="V15" s="240" t="n"/>
      <c r="W15" s="240" t="n"/>
      <c r="X15" s="240" t="n"/>
      <c r="Y15" s="240" t="n"/>
      <c r="Z15" s="240" t="n"/>
      <c r="AA15" s="240" t="n"/>
      <c r="AB15" s="240" t="n"/>
      <c r="AC15" s="240" t="n"/>
      <c r="AD15" s="240" t="n"/>
      <c r="AE15" s="240" t="n"/>
      <c r="AF15" s="240" t="n"/>
      <c r="AG15" s="240" t="n"/>
      <c r="AH15" s="240" t="n"/>
      <c r="AI15" s="240" t="n"/>
    </row>
    <row r="16">
      <c r="A16" s="248" t="inlineStr">
        <is>
          <t>Local</t>
        </is>
      </c>
      <c r="B16" s="249" t="inlineStr">
        <is>
          <t>Bois d'industrie</t>
        </is>
      </c>
      <c r="C16" s="250" t="inlineStr">
        <is>
          <t>utilisé par la trituration</t>
        </is>
      </c>
      <c r="D16" s="251">
        <f>IF(E16="&gt; saturation",E16,E16/(1-E16))</f>
        <v/>
      </c>
      <c r="E16" s="252">
        <f>[4]Pilotage!C35</f>
        <v/>
      </c>
      <c r="F16" s="263" t="n"/>
      <c r="G16" s="263" t="n"/>
      <c r="H16" s="255" t="n">
        <v>0.2</v>
      </c>
      <c r="I16" s="255">
        <f>1-H16</f>
        <v/>
      </c>
      <c r="J16" s="256" t="inlineStr">
        <is>
          <t>t</t>
        </is>
      </c>
      <c r="K16" s="256" t="n">
        <v>1.741391258176081</v>
      </c>
      <c r="L16" s="257">
        <f>N16</f>
        <v/>
      </c>
      <c r="M16" s="258">
        <f>H16*[4]InfraDensité!infra_d_f+I16*[4]InfraDensité!infra_d_r</f>
        <v/>
      </c>
      <c r="N16" s="259">
        <f>IF(D16="&gt; saturation",M16/(1-0.3)/(1-F16),M16/(1-E16)/(1-F16))</f>
        <v/>
      </c>
      <c r="O16" s="259">
        <f>IF(D16="&gt; saturation",5*(1-0.3)-0.7*0.3, 5*(1-E16)-0.7*E16)</f>
        <v/>
      </c>
      <c r="P16" s="260">
        <f>O16*N16</f>
        <v/>
      </c>
      <c r="Q16" s="260" t="n"/>
      <c r="R16" s="260">
        <f>IF(OR(D16&gt;0.3,D16="&gt; saturation"),1,1-(0.3-D16)*(H16*[4]Retrait!retrait_v_f+I16*[4]Retrait!retrait_v_r))</f>
        <v/>
      </c>
      <c r="S16" s="260">
        <f>R16/0.4</f>
        <v/>
      </c>
      <c r="T16" s="261">
        <f>R16*1.5</f>
        <v/>
      </c>
      <c r="U16" s="240" t="n"/>
      <c r="V16" s="240" t="n"/>
      <c r="W16" s="240" t="n"/>
      <c r="X16" s="240" t="n"/>
      <c r="Y16" s="240" t="n"/>
      <c r="Z16" s="240" t="n"/>
      <c r="AA16" s="240" t="n"/>
      <c r="AB16" s="240" t="n"/>
      <c r="AC16" s="240" t="n"/>
      <c r="AD16" s="240" t="n"/>
      <c r="AE16" s="240" t="n"/>
      <c r="AF16" s="240" t="n"/>
      <c r="AG16" s="240" t="n"/>
      <c r="AH16" s="240" t="n"/>
      <c r="AI16" s="240" t="n"/>
    </row>
    <row r="17">
      <c r="A17" s="248" t="inlineStr">
        <is>
          <t>Local</t>
        </is>
      </c>
      <c r="B17" s="249" t="inlineStr">
        <is>
          <t>Bois d'industrie F</t>
        </is>
      </c>
      <c r="C17" s="250" t="n"/>
      <c r="D17" s="251">
        <f>IF(E17="&gt; saturation",E17,E17/(1-E17))</f>
        <v/>
      </c>
      <c r="E17" s="252">
        <f>[4]Pilotage!C36</f>
        <v/>
      </c>
      <c r="F17" s="263" t="n"/>
      <c r="G17" s="263" t="n"/>
      <c r="H17" s="255" t="n">
        <v>1</v>
      </c>
      <c r="I17" s="255">
        <f>1-H17</f>
        <v/>
      </c>
      <c r="J17" s="256" t="inlineStr">
        <is>
          <t>m3</t>
        </is>
      </c>
      <c r="K17" s="256" t="n">
        <v>1</v>
      </c>
      <c r="L17" s="257">
        <f>R17</f>
        <v/>
      </c>
      <c r="M17" s="258">
        <f>H17*[4]InfraDensité!infra_d_f+I17*[4]InfraDensité!infra_d_r</f>
        <v/>
      </c>
      <c r="N17" s="265">
        <f>IF(D17="&gt; saturation",M17/(1-0.3)/(1-F17),M17/(1-E17)/(1-F17))</f>
        <v/>
      </c>
      <c r="O17" s="259">
        <f>IF(D17="&gt; saturation",5*(1-0.3)-0.7*0.3, 5*(1-E17)-0.7*E17)</f>
        <v/>
      </c>
      <c r="P17" s="260">
        <f>O17*N17</f>
        <v/>
      </c>
      <c r="Q17" s="260" t="n"/>
      <c r="R17" s="260">
        <f>IF(OR(D17&gt;0.3,D17="&gt; saturation"),1,1-(0.3-D17)*(H17*[4]Retrait!retrait_v_f+I17*[4]Retrait!retrait_v_r))</f>
        <v/>
      </c>
      <c r="S17" s="260">
        <f>R17/0.4</f>
        <v/>
      </c>
      <c r="T17" s="261">
        <f>R17*1.5</f>
        <v/>
      </c>
      <c r="U17" s="240" t="n"/>
      <c r="V17" s="240" t="n"/>
      <c r="W17" s="240" t="n"/>
      <c r="X17" s="240" t="n"/>
      <c r="Y17" s="240" t="n"/>
      <c r="Z17" s="240" t="n"/>
      <c r="AA17" s="240" t="n"/>
      <c r="AB17" s="240" t="n"/>
      <c r="AC17" s="240" t="n"/>
      <c r="AD17" s="240" t="n"/>
      <c r="AE17" s="240" t="n"/>
      <c r="AF17" s="240" t="n"/>
      <c r="AG17" s="240" t="n"/>
      <c r="AH17" s="240" t="n"/>
      <c r="AI17" s="240" t="n"/>
    </row>
    <row r="18">
      <c r="A18" s="248" t="inlineStr">
        <is>
          <t>Local</t>
        </is>
      </c>
      <c r="B18" s="249" t="inlineStr">
        <is>
          <t>Bois d'industrie F</t>
        </is>
      </c>
      <c r="C18" s="250" t="n"/>
      <c r="D18" s="251">
        <f>IF(E18="&gt; saturation",E18,E18/(1-E18))</f>
        <v/>
      </c>
      <c r="E18" s="252">
        <f>[4]Pilotage!C36</f>
        <v/>
      </c>
      <c r="F18" s="263" t="n"/>
      <c r="G18" s="263" t="n"/>
      <c r="H18" s="255" t="n">
        <v>1</v>
      </c>
      <c r="I18" s="255">
        <f>1-H18</f>
        <v/>
      </c>
      <c r="J18" s="256" t="inlineStr">
        <is>
          <t>t</t>
        </is>
      </c>
      <c r="K18" s="256" t="n">
        <v>1.369307787527249</v>
      </c>
      <c r="L18" s="257">
        <f>N18</f>
        <v/>
      </c>
      <c r="M18" s="258">
        <f>H18*[4]InfraDensité!infra_d_f+I18*[4]InfraDensité!infra_d_r</f>
        <v/>
      </c>
      <c r="N18" s="265">
        <f>IF(D18="&gt; saturation",M18/(1-0.3)/(1-F18),M18/(1-E18)/(1-F18))</f>
        <v/>
      </c>
      <c r="O18" s="259">
        <f>IF(D18="&gt; saturation",5*(1-0.3)-0.7*0.3, 5*(1-E18)-0.7*E18)</f>
        <v/>
      </c>
      <c r="P18" s="260">
        <f>O18*N18</f>
        <v/>
      </c>
      <c r="Q18" s="260" t="n"/>
      <c r="R18" s="260">
        <f>IF(OR(D18&gt;0.3,D18="&gt; saturation"),1,1-(0.3-D18)*(H18*[4]Retrait!retrait_v_f+I18*[4]Retrait!retrait_v_r))</f>
        <v/>
      </c>
      <c r="S18" s="260">
        <f>R18/0.4</f>
        <v/>
      </c>
      <c r="T18" s="261">
        <f>R18*1.5</f>
        <v/>
      </c>
      <c r="U18" s="240" t="n"/>
      <c r="V18" s="240" t="n"/>
      <c r="W18" s="240" t="n"/>
      <c r="X18" s="240" t="n"/>
      <c r="Y18" s="240" t="n"/>
      <c r="Z18" s="240" t="n"/>
      <c r="AA18" s="240" t="n"/>
      <c r="AB18" s="240" t="n"/>
      <c r="AC18" s="240" t="n"/>
      <c r="AD18" s="240" t="n"/>
      <c r="AE18" s="240" t="n"/>
      <c r="AF18" s="240" t="n"/>
      <c r="AG18" s="240" t="n"/>
      <c r="AH18" s="240" t="n"/>
      <c r="AI18" s="240" t="n"/>
    </row>
    <row r="19">
      <c r="A19" s="248" t="inlineStr">
        <is>
          <t>Local</t>
        </is>
      </c>
      <c r="B19" s="249" t="inlineStr">
        <is>
          <t>Bois d'industrie F</t>
        </is>
      </c>
      <c r="C19" s="250" t="n"/>
      <c r="D19" s="251">
        <f>IF(E19="&gt; saturation",E19,E19/(1-E19))</f>
        <v/>
      </c>
      <c r="E19" s="252">
        <f>[4]Pilotage!C36</f>
        <v/>
      </c>
      <c r="F19" s="263" t="n"/>
      <c r="G19" s="263" t="n"/>
      <c r="H19" s="255" t="n">
        <v>1</v>
      </c>
      <c r="I19" s="255">
        <f>1-H19</f>
        <v/>
      </c>
      <c r="J19" s="256" t="inlineStr">
        <is>
          <t>m3 bois rond</t>
        </is>
      </c>
      <c r="K19" s="256" t="n">
        <v>1</v>
      </c>
      <c r="L19" s="257">
        <f>R19</f>
        <v/>
      </c>
      <c r="M19" s="258">
        <f>H19*[4]InfraDensité!infra_d_f+I19*[4]InfraDensité!infra_d_r</f>
        <v/>
      </c>
      <c r="N19" s="265">
        <f>IF(D19="&gt; saturation",M19/(1-0.3)/(1-F19),M19/(1-E19)/(1-F19))</f>
        <v/>
      </c>
      <c r="O19" s="259">
        <f>IF(D19="&gt; saturation",5*(1-0.3)-0.7*0.3, 5*(1-E19)-0.7*E19)</f>
        <v/>
      </c>
      <c r="P19" s="260">
        <f>O19*N19</f>
        <v/>
      </c>
      <c r="Q19" s="260" t="n"/>
      <c r="R19" s="260">
        <f>IF(OR(D19&gt;0.3,D19="&gt; saturation"),1,1-(0.3-D19)*(H19*[4]Retrait!retrait_v_f+I19*[4]Retrait!retrait_v_r))</f>
        <v/>
      </c>
      <c r="S19" s="260">
        <f>R19/0.4</f>
        <v/>
      </c>
      <c r="T19" s="261">
        <f>R19*1.5</f>
        <v/>
      </c>
      <c r="U19" s="240" t="n"/>
      <c r="V19" s="240" t="n"/>
      <c r="W19" s="240" t="n"/>
      <c r="X19" s="240" t="n"/>
      <c r="Y19" s="240" t="n"/>
      <c r="Z19" s="240" t="n"/>
      <c r="AA19" s="240" t="n"/>
      <c r="AB19" s="240" t="n"/>
      <c r="AC19" s="240" t="n"/>
      <c r="AD19" s="240" t="n"/>
      <c r="AE19" s="240" t="n"/>
      <c r="AF19" s="240" t="n"/>
      <c r="AG19" s="240" t="n"/>
      <c r="AH19" s="240" t="n"/>
      <c r="AI19" s="240" t="n"/>
    </row>
    <row r="20">
      <c r="A20" s="248" t="inlineStr">
        <is>
          <t>Local</t>
        </is>
      </c>
      <c r="B20" s="249" t="inlineStr">
        <is>
          <t>Bois d'industrie R</t>
        </is>
      </c>
      <c r="C20" s="250" t="n"/>
      <c r="D20" s="251">
        <f>IF(E20="&gt; saturation",E20,E20/(1-E20))</f>
        <v/>
      </c>
      <c r="E20" s="252">
        <f>[4]Pilotage!C37</f>
        <v/>
      </c>
      <c r="F20" s="263" t="n"/>
      <c r="G20" s="263" t="n"/>
      <c r="H20" s="255" t="n">
        <v>0</v>
      </c>
      <c r="I20" s="255">
        <f>1-H20</f>
        <v/>
      </c>
      <c r="J20" s="256" t="inlineStr">
        <is>
          <t>m3 bois rond</t>
        </is>
      </c>
      <c r="K20" s="256" t="n">
        <v>1</v>
      </c>
      <c r="L20" s="257">
        <f>R20</f>
        <v/>
      </c>
      <c r="M20" s="258">
        <f>H20*[4]InfraDensité!infra_d_f+I20*[4]InfraDensité!infra_d_r</f>
        <v/>
      </c>
      <c r="N20" s="266">
        <f>IF(D20="&gt; saturation",M20/(1-0.3)/(1-F20),M20/(1-E20)/(1-F20))</f>
        <v/>
      </c>
      <c r="O20" s="259">
        <f>IF(D20="&gt; saturation",5*(1-0.3)-0.7*0.3, 5*(1-E20)-0.7*E20)</f>
        <v/>
      </c>
      <c r="P20" s="260">
        <f>O20*N20</f>
        <v/>
      </c>
      <c r="Q20" s="260" t="n"/>
      <c r="R20" s="260">
        <f>IF(OR(D20&gt;0.3,D20="&gt; saturation"),1,1-(0.3-D20)*(H20*[4]Retrait!retrait_v_f+I20*[4]Retrait!retrait_v_r))</f>
        <v/>
      </c>
      <c r="S20" s="260">
        <f>R20/0.4</f>
        <v/>
      </c>
      <c r="T20" s="261">
        <f>R20*1.5</f>
        <v/>
      </c>
      <c r="U20" s="240" t="n"/>
      <c r="V20" s="240" t="n"/>
      <c r="W20" s="240" t="n"/>
      <c r="X20" s="240" t="n"/>
      <c r="Y20" s="240" t="n"/>
      <c r="Z20" s="240" t="n"/>
      <c r="AA20" s="240" t="n"/>
      <c r="AB20" s="240" t="n"/>
      <c r="AC20" s="240" t="n"/>
      <c r="AD20" s="240" t="n"/>
      <c r="AE20" s="240" t="n"/>
      <c r="AF20" s="240" t="n"/>
      <c r="AG20" s="240" t="n"/>
      <c r="AH20" s="240" t="n"/>
      <c r="AI20" s="240" t="n"/>
    </row>
    <row r="21">
      <c r="A21" s="248" t="inlineStr">
        <is>
          <t>Local</t>
        </is>
      </c>
      <c r="B21" s="249" t="inlineStr">
        <is>
          <t>Bois d'industrie R</t>
        </is>
      </c>
      <c r="C21" s="250" t="n"/>
      <c r="D21" s="251">
        <f>IF(E21="&gt; saturation",E21,E21/(1-E21))</f>
        <v/>
      </c>
      <c r="E21" s="252">
        <f>[4]Pilotage!C37</f>
        <v/>
      </c>
      <c r="F21" s="263" t="n"/>
      <c r="G21" s="263" t="n"/>
      <c r="H21" s="255" t="n">
        <v>0</v>
      </c>
      <c r="I21" s="255">
        <f>1-H21</f>
        <v/>
      </c>
      <c r="J21" s="256" t="inlineStr">
        <is>
          <t>m3</t>
        </is>
      </c>
      <c r="K21" s="256" t="n">
        <v>1</v>
      </c>
      <c r="L21" s="257">
        <f>R21</f>
        <v/>
      </c>
      <c r="M21" s="258">
        <f>H21*[4]InfraDensité!infra_d_f+I21*[4]InfraDensité!infra_d_r</f>
        <v/>
      </c>
      <c r="N21" s="266">
        <f>IF(D21="&gt; saturation",M21/(1-0.3)/(1-F21),M21/(1-E21)/(1-F21))</f>
        <v/>
      </c>
      <c r="O21" s="259">
        <f>IF(D21="&gt; saturation",5*(1-0.3)-0.7*0.3, 5*(1-E21)-0.7*E21)</f>
        <v/>
      </c>
      <c r="P21" s="260">
        <f>O21*N21</f>
        <v/>
      </c>
      <c r="Q21" s="260" t="n"/>
      <c r="R21" s="260">
        <f>IF(OR(D21&gt;0.3,D21="&gt; saturation"),1,1-(0.3-D21)*(H21*[4]Retrait!retrait_v_f+I21*[4]Retrait!retrait_v_r))</f>
        <v/>
      </c>
      <c r="S21" s="260">
        <f>R21/0.4</f>
        <v/>
      </c>
      <c r="T21" s="261">
        <f>R21*1.5</f>
        <v/>
      </c>
      <c r="U21" s="240" t="n"/>
      <c r="V21" s="240" t="n"/>
      <c r="W21" s="240" t="n"/>
      <c r="X21" s="240" t="n"/>
      <c r="Y21" s="240" t="n"/>
      <c r="Z21" s="240" t="n"/>
      <c r="AA21" s="240" t="n"/>
      <c r="AB21" s="240" t="n"/>
      <c r="AC21" s="240" t="n"/>
      <c r="AD21" s="240" t="n"/>
      <c r="AE21" s="240" t="n"/>
      <c r="AF21" s="240" t="n"/>
      <c r="AG21" s="240" t="n"/>
      <c r="AH21" s="240" t="n"/>
      <c r="AI21" s="240" t="n"/>
    </row>
    <row r="22">
      <c r="A22" s="248" t="inlineStr">
        <is>
          <t>Local</t>
        </is>
      </c>
      <c r="B22" s="249" t="inlineStr">
        <is>
          <t>Bois d'industrie R</t>
        </is>
      </c>
      <c r="C22" s="250" t="n"/>
      <c r="D22" s="251">
        <f>IF(E22="&gt; saturation",E22,E22/(1-E22))</f>
        <v/>
      </c>
      <c r="E22" s="252">
        <f>[4]Pilotage!C37</f>
        <v/>
      </c>
      <c r="F22" s="263" t="n"/>
      <c r="G22" s="263" t="n"/>
      <c r="H22" s="255" t="n">
        <v>0</v>
      </c>
      <c r="I22" s="255">
        <f>1-H22</f>
        <v/>
      </c>
      <c r="J22" s="256" t="inlineStr">
        <is>
          <t>t</t>
        </is>
      </c>
      <c r="K22" s="256" t="n">
        <v>1.868310780153202</v>
      </c>
      <c r="L22" s="257">
        <f>N22</f>
        <v/>
      </c>
      <c r="M22" s="258">
        <f>H22*[4]InfraDensité!infra_d_f+I22*[4]InfraDensité!infra_d_r</f>
        <v/>
      </c>
      <c r="N22" s="266">
        <f>IF(D22="&gt; saturation",M22/(1-0.3)/(1-F22),M22/(1-E22)/(1-F22))</f>
        <v/>
      </c>
      <c r="O22" s="259">
        <f>IF(D22="&gt; saturation",5*(1-0.3)-0.7*0.3, 5*(1-E22)-0.7*E22)</f>
        <v/>
      </c>
      <c r="P22" s="260">
        <f>O22*N22</f>
        <v/>
      </c>
      <c r="Q22" s="260" t="n"/>
      <c r="R22" s="260">
        <f>IF(OR(D22&gt;0.3,D22="&gt; saturation"),1,1-(0.3-D22)*(H22*[4]Retrait!retrait_v_f+I22*[4]Retrait!retrait_v_r))</f>
        <v/>
      </c>
      <c r="S22" s="260">
        <f>R22/0.4</f>
        <v/>
      </c>
      <c r="T22" s="261">
        <f>R22*1.5</f>
        <v/>
      </c>
      <c r="U22" s="240" t="n"/>
      <c r="V22" s="240" t="n"/>
      <c r="W22" s="240" t="n"/>
      <c r="X22" s="240" t="n"/>
      <c r="Y22" s="240" t="n"/>
      <c r="Z22" s="240" t="n"/>
      <c r="AA22" s="240" t="n"/>
      <c r="AB22" s="240" t="n"/>
      <c r="AC22" s="240" t="n"/>
      <c r="AD22" s="240" t="n"/>
      <c r="AE22" s="240" t="n"/>
      <c r="AF22" s="240" t="n"/>
      <c r="AG22" s="240" t="n"/>
      <c r="AH22" s="240" t="n"/>
      <c r="AI22" s="240" t="n"/>
    </row>
    <row r="23" customFormat="1" s="264">
      <c r="A23" s="248" t="inlineStr">
        <is>
          <t>Local</t>
        </is>
      </c>
      <c r="B23" s="249" t="inlineStr">
        <is>
          <t>Bois bûche circuit court</t>
        </is>
      </c>
      <c r="C23" s="250" t="n"/>
      <c r="D23" s="251">
        <f>IF(E23="&gt; saturation",E23,E23/(1-E23))</f>
        <v/>
      </c>
      <c r="E23" s="252">
        <f>[4]Pilotage!C38</f>
        <v/>
      </c>
      <c r="F23" s="263" t="n"/>
      <c r="G23" s="263" t="n"/>
      <c r="H23" s="254" t="n">
        <v>0.2</v>
      </c>
      <c r="I23" s="255">
        <f>1-H23</f>
        <v/>
      </c>
      <c r="J23" s="256" t="inlineStr">
        <is>
          <t>m3</t>
        </is>
      </c>
      <c r="K23" s="256" t="n">
        <v>1.000561223886489</v>
      </c>
      <c r="L23" s="257">
        <f>R23</f>
        <v/>
      </c>
      <c r="M23" s="258">
        <f>H23*[4]InfraDensité!infra_d_f+I23*[4]InfraDensité!infra_d_r</f>
        <v/>
      </c>
      <c r="N23" s="267">
        <f>IF(D23="&gt; saturation",M23/(1-0.3)/(1-F23),M23/(1-E23)/(1-F23))</f>
        <v/>
      </c>
      <c r="O23" s="265">
        <f>IF(D23="&gt; saturation",5*(1-0.3)-0.7*0.3, 5*(1-E23)-0.7*E23)</f>
        <v/>
      </c>
      <c r="P23" s="260">
        <f>O23*N23</f>
        <v/>
      </c>
      <c r="Q23" s="260" t="n"/>
      <c r="R23" s="260">
        <f>IF(OR(D23&gt;0.3,D23="&gt; saturation"),1,1-(0.3-D23)*(H23*[4]Retrait!retrait_v_f+I23*[4]Retrait!retrait_v_r))</f>
        <v/>
      </c>
      <c r="S23" s="260">
        <f>R23/0.4</f>
        <v/>
      </c>
      <c r="T23" s="261">
        <f>R23*1.5</f>
        <v/>
      </c>
      <c r="U23" s="240" t="n"/>
      <c r="V23" s="240" t="n"/>
      <c r="W23" s="240" t="n"/>
      <c r="X23" s="240" t="n"/>
      <c r="Y23" s="240" t="n"/>
      <c r="Z23" s="240" t="n"/>
      <c r="AA23" s="240" t="n"/>
      <c r="AB23" s="240" t="n"/>
      <c r="AC23" s="240" t="n"/>
      <c r="AD23" s="240" t="n"/>
      <c r="AE23" s="240" t="n"/>
      <c r="AF23" s="240" t="n"/>
      <c r="AG23" s="240" t="n"/>
      <c r="AH23" s="240" t="n"/>
      <c r="AI23" s="240" t="n"/>
    </row>
    <row r="24" customFormat="1" s="264">
      <c r="A24" s="248" t="inlineStr">
        <is>
          <t>Local</t>
        </is>
      </c>
      <c r="B24" s="249" t="inlineStr">
        <is>
          <t>Bois bûche circuit court</t>
        </is>
      </c>
      <c r="C24" s="250" t="n"/>
      <c r="D24" s="251">
        <f>IF(E24="&gt; saturation",E24,E24/(1-E24))</f>
        <v/>
      </c>
      <c r="E24" s="252">
        <f>[4]Pilotage!C38</f>
        <v/>
      </c>
      <c r="F24" s="263" t="n"/>
      <c r="G24" s="263" t="n"/>
      <c r="H24" s="254" t="n">
        <v>0.2</v>
      </c>
      <c r="I24" s="255">
        <f>1-H24</f>
        <v/>
      </c>
      <c r="J24" s="256" t="inlineStr">
        <is>
          <t>t</t>
        </is>
      </c>
      <c r="K24" s="256" t="n">
        <v>1.915530383993689</v>
      </c>
      <c r="L24" s="257">
        <f>N24</f>
        <v/>
      </c>
      <c r="M24" s="258">
        <f>H24*[4]InfraDensité!infra_d_f+I24*[4]InfraDensité!infra_d_r</f>
        <v/>
      </c>
      <c r="N24" s="267">
        <f>IF(D24="&gt; saturation",M24/(1-0.3)/(1-F24),M24/(1-E24)/(1-F24))</f>
        <v/>
      </c>
      <c r="O24" s="265">
        <f>IF(D24="&gt; saturation",5*(1-0.3)-0.7*0.3, 5*(1-E24)-0.7*E24)</f>
        <v/>
      </c>
      <c r="P24" s="260">
        <f>O24*N24</f>
        <v/>
      </c>
      <c r="Q24" s="260" t="n"/>
      <c r="R24" s="260">
        <f>IF(OR(D24&gt;0.3,D24="&gt; saturation"),1,1-(0.3-D24)*(H24*[4]Retrait!retrait_v_f+I24*[4]Retrait!retrait_v_r))</f>
        <v/>
      </c>
      <c r="S24" s="260">
        <f>R24/0.4</f>
        <v/>
      </c>
      <c r="T24" s="261">
        <f>R24*1.5</f>
        <v/>
      </c>
      <c r="U24" s="240" t="n"/>
      <c r="V24" s="240" t="n"/>
      <c r="W24" s="240" t="n"/>
      <c r="X24" s="240" t="n"/>
      <c r="Y24" s="240" t="n"/>
      <c r="Z24" s="240" t="n"/>
      <c r="AA24" s="240" t="n"/>
      <c r="AB24" s="240" t="n"/>
      <c r="AC24" s="240" t="n"/>
      <c r="AD24" s="240" t="n"/>
      <c r="AE24" s="240" t="n"/>
      <c r="AF24" s="240" t="n"/>
      <c r="AG24" s="240" t="n"/>
      <c r="AH24" s="240" t="n"/>
      <c r="AI24" s="240" t="n"/>
    </row>
    <row r="25" customFormat="1" s="264">
      <c r="A25" s="248" t="inlineStr">
        <is>
          <t>Local</t>
        </is>
      </c>
      <c r="B25" s="249" t="inlineStr">
        <is>
          <t>Bois bûche circuit court</t>
        </is>
      </c>
      <c r="C25" s="250" t="n"/>
      <c r="D25" s="251">
        <f>IF(E25="&gt; saturation",E25,E25/(1-E25))</f>
        <v/>
      </c>
      <c r="E25" s="252">
        <f>[4]Pilotage!C38</f>
        <v/>
      </c>
      <c r="F25" s="263" t="n"/>
      <c r="G25" s="263" t="n"/>
      <c r="H25" s="254" t="n">
        <v>0.2</v>
      </c>
      <c r="I25" s="255">
        <f>1-H25</f>
        <v/>
      </c>
      <c r="J25" s="256" t="inlineStr">
        <is>
          <t>Stéres</t>
        </is>
      </c>
      <c r="K25" s="256" t="n">
        <v>0.6666666666666666</v>
      </c>
      <c r="L25" s="257">
        <f>T25</f>
        <v/>
      </c>
      <c r="M25" s="258">
        <f>H25*[4]InfraDensité!infra_d_f+I25*[4]InfraDensité!infra_d_r</f>
        <v/>
      </c>
      <c r="N25" s="267">
        <f>IF(D25="&gt; saturation",M25/(1-0.3)/(1-F25),M25/(1-E25)/(1-F25))</f>
        <v/>
      </c>
      <c r="O25" s="265">
        <f>IF(D25="&gt; saturation",5*(1-0.3)-0.7*0.3, 5*(1-E25)-0.7*E25)</f>
        <v/>
      </c>
      <c r="P25" s="260">
        <f>O25*N25</f>
        <v/>
      </c>
      <c r="Q25" s="260" t="n"/>
      <c r="R25" s="260">
        <f>IF(OR(D25&gt;0.3,D25="&gt; saturation"),1,1-(0.3-D25)*(H25*[4]Retrait!retrait_v_f+I25*[4]Retrait!retrait_v_r))</f>
        <v/>
      </c>
      <c r="S25" s="260">
        <f>R25/0.4</f>
        <v/>
      </c>
      <c r="T25" s="261">
        <f>R25*1.5</f>
        <v/>
      </c>
      <c r="U25" s="240" t="n"/>
      <c r="V25" s="240" t="n"/>
      <c r="W25" s="240" t="n"/>
      <c r="X25" s="240" t="n"/>
      <c r="Y25" s="240" t="n"/>
      <c r="Z25" s="240" t="n"/>
      <c r="AA25" s="240" t="n"/>
      <c r="AB25" s="240" t="n"/>
      <c r="AC25" s="240" t="n"/>
      <c r="AD25" s="240" t="n"/>
      <c r="AE25" s="240" t="n"/>
      <c r="AF25" s="240" t="n"/>
      <c r="AG25" s="240" t="n"/>
      <c r="AH25" s="240" t="n"/>
      <c r="AI25" s="240" t="n"/>
    </row>
    <row r="26">
      <c r="A26" s="248" t="inlineStr">
        <is>
          <t>Local</t>
        </is>
      </c>
      <c r="B26" s="249" t="inlineStr">
        <is>
          <t>Bois bûche officiel</t>
        </is>
      </c>
      <c r="C26" s="250" t="n"/>
      <c r="D26" s="251">
        <f>IF(E26="&gt; saturation",E26,E26/(1-E26))</f>
        <v/>
      </c>
      <c r="E26" s="252">
        <f>[4]Pilotage!C39</f>
        <v/>
      </c>
      <c r="F26" s="253" t="n"/>
      <c r="G26" s="263" t="n"/>
      <c r="H26" s="254" t="n">
        <v>0.2</v>
      </c>
      <c r="I26" s="255">
        <f>1-H26</f>
        <v/>
      </c>
      <c r="J26" s="256" t="inlineStr">
        <is>
          <t>t</t>
        </is>
      </c>
      <c r="K26" s="256" t="n">
        <v>1.915530383993689</v>
      </c>
      <c r="L26" s="257">
        <f>N26</f>
        <v/>
      </c>
      <c r="M26" s="258">
        <f>H26*[4]InfraDensité!infra_d_f+I26*[4]InfraDensité!infra_d_r</f>
        <v/>
      </c>
      <c r="N26" s="267">
        <f>IF(D26="&gt; saturation",M26/(1-0.3)/(1-F26),M26/(1-E26)/(1-F26))</f>
        <v/>
      </c>
      <c r="O26" s="265">
        <f>IF(D26="&gt; saturation",5*(1-0.3)-0.7*0.3, 5*(1-E26)-0.7*E26)</f>
        <v/>
      </c>
      <c r="P26" s="260">
        <f>O26*N26</f>
        <v/>
      </c>
      <c r="Q26" s="260" t="n"/>
      <c r="R26" s="260">
        <f>IF(OR(D26&gt;0.3,D26="&gt; saturation"),1,1-(0.3-D26)*(H26*[4]Retrait!retrait_v_f+I26*[4]Retrait!retrait_v_r))</f>
        <v/>
      </c>
      <c r="S26" s="260">
        <f>R26/0.4</f>
        <v/>
      </c>
      <c r="T26" s="261">
        <f>R26*1.5</f>
        <v/>
      </c>
      <c r="U26" s="240" t="n"/>
      <c r="V26" s="240" t="n"/>
      <c r="W26" s="240" t="n"/>
      <c r="X26" s="240" t="n"/>
      <c r="Y26" s="240" t="n"/>
      <c r="Z26" s="240" t="n"/>
      <c r="AA26" s="240" t="n"/>
      <c r="AB26" s="240" t="n"/>
      <c r="AC26" s="240" t="n"/>
      <c r="AD26" s="240" t="n"/>
      <c r="AE26" s="240" t="n"/>
      <c r="AF26" s="240" t="n"/>
      <c r="AG26" s="240" t="n"/>
      <c r="AH26" s="240" t="n"/>
      <c r="AI26" s="240" t="n"/>
    </row>
    <row r="27">
      <c r="A27" s="248" t="inlineStr">
        <is>
          <t>Local</t>
        </is>
      </c>
      <c r="B27" s="249" t="inlineStr">
        <is>
          <t>Bois bûche officiel</t>
        </is>
      </c>
      <c r="C27" s="250" t="n"/>
      <c r="D27" s="251">
        <f>IF(E27="&gt; saturation",E27,E27/(1-E27))</f>
        <v/>
      </c>
      <c r="E27" s="252">
        <f>[4]Pilotage!C39</f>
        <v/>
      </c>
      <c r="F27" s="253" t="n"/>
      <c r="G27" s="254" t="n"/>
      <c r="H27" s="254" t="n">
        <v>0.2</v>
      </c>
      <c r="I27" s="255">
        <f>1-H27</f>
        <v/>
      </c>
      <c r="J27" s="256" t="inlineStr">
        <is>
          <t>m3</t>
        </is>
      </c>
      <c r="K27" s="256" t="n">
        <v>1.000561223886489</v>
      </c>
      <c r="L27" s="257">
        <f>R27</f>
        <v/>
      </c>
      <c r="M27" s="258">
        <f>H27*[4]InfraDensité!infra_d_f+I27*[4]InfraDensité!infra_d_r</f>
        <v/>
      </c>
      <c r="N27" s="267">
        <f>IF(D27="&gt; saturation",M27/(1-0.3)/(1-F27),M27/(1-E27)/(1-F27))</f>
        <v/>
      </c>
      <c r="O27" s="265">
        <f>IF(D27="&gt; saturation",5*(1-0.3)-0.7*0.3, 5*(1-E27)-0.7*E27)</f>
        <v/>
      </c>
      <c r="P27" s="260">
        <f>O27*N27</f>
        <v/>
      </c>
      <c r="Q27" s="260" t="n"/>
      <c r="R27" s="260">
        <f>IF(OR(D27&gt;0.3,D27="&gt; saturation"),1,1-(0.3-D27)*(H27*[4]Retrait!retrait_v_f+I27*[4]Retrait!retrait_v_r))</f>
        <v/>
      </c>
      <c r="S27" s="260">
        <f>R27/0.4</f>
        <v/>
      </c>
      <c r="T27" s="261">
        <f>R27*1.5</f>
        <v/>
      </c>
      <c r="U27" s="240" t="n"/>
      <c r="V27" s="240" t="n"/>
      <c r="W27" s="240" t="n"/>
      <c r="X27" s="240" t="n"/>
      <c r="Y27" s="240" t="n"/>
      <c r="Z27" s="240" t="n"/>
      <c r="AA27" s="240" t="n"/>
      <c r="AB27" s="240" t="n"/>
      <c r="AC27" s="240" t="n"/>
      <c r="AD27" s="240" t="n"/>
      <c r="AE27" s="240" t="n"/>
      <c r="AF27" s="240" t="n"/>
      <c r="AG27" s="240" t="n"/>
      <c r="AH27" s="240" t="n"/>
      <c r="AI27" s="240" t="n"/>
    </row>
    <row r="28">
      <c r="A28" s="248" t="inlineStr">
        <is>
          <t>Local</t>
        </is>
      </c>
      <c r="B28" s="249" t="inlineStr">
        <is>
          <t>Bois bûche officiel</t>
        </is>
      </c>
      <c r="C28" s="250" t="n"/>
      <c r="D28" s="251">
        <f>IF(E28="&gt; saturation",E28,E28/(1-E28))</f>
        <v/>
      </c>
      <c r="E28" s="252">
        <f>[4]Pilotage!C41</f>
        <v/>
      </c>
      <c r="F28" s="253" t="n"/>
      <c r="G28" s="254" t="n"/>
      <c r="H28" s="254" t="n">
        <v>0.2</v>
      </c>
      <c r="I28" s="255">
        <f>1-H28</f>
        <v/>
      </c>
      <c r="J28" s="256" t="inlineStr">
        <is>
          <t>m3 bois rond</t>
        </is>
      </c>
      <c r="K28" s="256" t="n">
        <v>1.000561223886489</v>
      </c>
      <c r="L28" s="257">
        <f>R28</f>
        <v/>
      </c>
      <c r="M28" s="258">
        <f>H28*[4]InfraDensité!infra_d_f+I28*[4]InfraDensité!infra_d_r</f>
        <v/>
      </c>
      <c r="N28" s="267">
        <f>IF(D28="&gt; saturation",M28/(1-0.3)/(1-F28),M28/(1-E28)/(1-F28))</f>
        <v/>
      </c>
      <c r="O28" s="265">
        <f>IF(D28="&gt; saturation",5*(1-0.3)-0.7*0.3, 5*(1-E28)-0.7*E28)</f>
        <v/>
      </c>
      <c r="P28" s="260">
        <f>O28*N28</f>
        <v/>
      </c>
      <c r="Q28" s="260" t="n"/>
      <c r="R28" s="260">
        <f>IF(OR(D28&gt;0.3,D28="&gt; saturation"),1,1-(0.3-D28)*(H28*[4]Retrait!retrait_v_f+I28*[4]Retrait!retrait_v_r))</f>
        <v/>
      </c>
      <c r="S28" s="260">
        <f>R28/0.4</f>
        <v/>
      </c>
      <c r="T28" s="261">
        <f>R28*1.5</f>
        <v/>
      </c>
      <c r="U28" s="240" t="n"/>
      <c r="V28" s="240" t="n"/>
      <c r="W28" s="240" t="n"/>
      <c r="X28" s="240" t="n"/>
      <c r="Y28" s="240" t="n"/>
      <c r="Z28" s="240" t="n"/>
      <c r="AA28" s="240" t="n"/>
      <c r="AB28" s="240" t="n"/>
      <c r="AC28" s="240" t="n"/>
      <c r="AD28" s="240" t="n"/>
      <c r="AE28" s="240" t="n"/>
      <c r="AF28" s="240" t="n"/>
      <c r="AG28" s="240" t="n"/>
      <c r="AH28" s="240" t="n"/>
      <c r="AI28" s="240" t="n"/>
    </row>
    <row r="29">
      <c r="A29" s="248" t="inlineStr">
        <is>
          <t>Local</t>
        </is>
      </c>
      <c r="B29" s="249" t="inlineStr">
        <is>
          <t>Bois bûche officiel</t>
        </is>
      </c>
      <c r="C29" s="250" t="n"/>
      <c r="D29" s="251">
        <f>IF(E29="&gt; saturation",E29,E29/(1-E29))</f>
        <v/>
      </c>
      <c r="E29" s="252">
        <f>[4]Pilotage!C39</f>
        <v/>
      </c>
      <c r="F29" s="253" t="n"/>
      <c r="G29" s="263" t="n"/>
      <c r="H29" s="254" t="n">
        <v>0.2</v>
      </c>
      <c r="I29" s="255">
        <f>1-H29</f>
        <v/>
      </c>
      <c r="J29" s="256" t="inlineStr">
        <is>
          <t>Stéres</t>
        </is>
      </c>
      <c r="K29" s="256" t="n">
        <v>0.6666666666666666</v>
      </c>
      <c r="L29" s="257">
        <f>T29</f>
        <v/>
      </c>
      <c r="M29" s="258">
        <f>H29*[4]InfraDensité!infra_d_f+I29*[4]InfraDensité!infra_d_r</f>
        <v/>
      </c>
      <c r="N29" s="267">
        <f>IF(D29="&gt; saturation",M29/(1-0.3)/(1-F29),M29/(1-E29)/(1-F29))</f>
        <v/>
      </c>
      <c r="O29" s="265">
        <f>IF(D29="&gt; saturation",5*(1-0.3)-0.7*0.3, 5*(1-E29)-0.7*E29)</f>
        <v/>
      </c>
      <c r="P29" s="260">
        <f>O29*N29</f>
        <v/>
      </c>
      <c r="Q29" s="260" t="n"/>
      <c r="R29" s="260">
        <f>IF(OR(D29&gt;0.3,D29="&gt; saturation"),1,1-(0.3-D29)*(H29*[4]Retrait!retrait_v_f+I29*[4]Retrait!retrait_v_r))</f>
        <v/>
      </c>
      <c r="S29" s="260">
        <f>R29/0.4</f>
        <v/>
      </c>
      <c r="T29" s="261">
        <f>R29*1.5</f>
        <v/>
      </c>
      <c r="U29" s="240" t="n"/>
      <c r="V29" s="240" t="n"/>
      <c r="W29" s="240" t="n"/>
      <c r="X29" s="240" t="n"/>
      <c r="Y29" s="240" t="n"/>
      <c r="Z29" s="240" t="n"/>
      <c r="AA29" s="240" t="n"/>
      <c r="AB29" s="240" t="n"/>
      <c r="AC29" s="240" t="n"/>
      <c r="AD29" s="240" t="n"/>
      <c r="AE29" s="240" t="n"/>
      <c r="AF29" s="240" t="n"/>
      <c r="AG29" s="240" t="n"/>
      <c r="AH29" s="240" t="n"/>
      <c r="AI29" s="240" t="n"/>
    </row>
    <row r="30">
      <c r="A30" s="248" t="inlineStr">
        <is>
          <t>Local</t>
        </is>
      </c>
      <c r="B30" s="249" t="inlineStr">
        <is>
          <t>Bois bûche ménages</t>
        </is>
      </c>
      <c r="C30" s="268" t="n"/>
      <c r="D30" s="251">
        <f>IF(E30="&gt; saturation",E30,E30/(1-E30))</f>
        <v/>
      </c>
      <c r="E30" s="252">
        <f>[4]Pilotage!C43</f>
        <v/>
      </c>
      <c r="F30" s="253" t="n"/>
      <c r="G30" s="254" t="n"/>
      <c r="H30" s="254" t="n">
        <v>0.2</v>
      </c>
      <c r="I30" s="255">
        <f>1-H30</f>
        <v/>
      </c>
      <c r="J30" s="256" t="inlineStr">
        <is>
          <t>m3</t>
        </is>
      </c>
      <c r="K30" s="256" t="n">
        <v>1.000561223886489</v>
      </c>
      <c r="L30" s="257">
        <f>R30</f>
        <v/>
      </c>
      <c r="M30" s="258">
        <f>H30*[4]InfraDensité!infra_d_f+I30*[4]InfraDensité!infra_d_r</f>
        <v/>
      </c>
      <c r="N30" s="267">
        <f>IF(D30="&gt; saturation",M30/(1-0.3)/(1-F30),M30/(1-E30)/(1-F30))</f>
        <v/>
      </c>
      <c r="O30" s="265">
        <f>IF(D30="&gt; saturation",5*(1-0.3)-0.7*0.3, 5*(1-E30)-0.7*E30)</f>
        <v/>
      </c>
      <c r="P30" s="260">
        <f>O30*N30</f>
        <v/>
      </c>
      <c r="Q30" s="260" t="n"/>
      <c r="R30" s="260">
        <f>IF(OR(D30&gt;0.3,D30="&gt; saturation"),1,1-(0.3-D30)*(H30*[4]Retrait!retrait_v_f+I30*[4]Retrait!retrait_v_r))</f>
        <v/>
      </c>
      <c r="S30" s="260">
        <f>R30/0.4</f>
        <v/>
      </c>
      <c r="T30" s="261">
        <f>R30*1.5</f>
        <v/>
      </c>
      <c r="U30" s="240" t="n"/>
      <c r="V30" s="240" t="n"/>
      <c r="W30" s="240" t="n"/>
      <c r="X30" s="240" t="n"/>
      <c r="Y30" s="240" t="n"/>
      <c r="Z30" s="240" t="n"/>
      <c r="AA30" s="240" t="n"/>
      <c r="AB30" s="240" t="n"/>
      <c r="AC30" s="240" t="n"/>
      <c r="AD30" s="240" t="n"/>
      <c r="AE30" s="240" t="n"/>
      <c r="AF30" s="240" t="n"/>
      <c r="AG30" s="240" t="n"/>
      <c r="AH30" s="240" t="n"/>
      <c r="AI30" s="240" t="n"/>
    </row>
    <row r="31">
      <c r="A31" s="248" t="inlineStr">
        <is>
          <t>Local</t>
        </is>
      </c>
      <c r="B31" s="249" t="inlineStr">
        <is>
          <t>Bois bûche ménages</t>
        </is>
      </c>
      <c r="C31" s="268" t="n"/>
      <c r="D31" s="251">
        <f>IF(E31="&gt; saturation",E31,E31/(1-E31))</f>
        <v/>
      </c>
      <c r="E31" s="252">
        <f>[4]Pilotage!C42</f>
        <v/>
      </c>
      <c r="F31" s="253" t="n"/>
      <c r="G31" s="254" t="n"/>
      <c r="H31" s="254" t="n">
        <v>0.2</v>
      </c>
      <c r="I31" s="255">
        <f>1-H31</f>
        <v/>
      </c>
      <c r="J31" s="256" t="inlineStr">
        <is>
          <t>Stéres</t>
        </is>
      </c>
      <c r="K31" s="256" t="n">
        <v>0.6666666666666666</v>
      </c>
      <c r="L31" s="257">
        <f>T31</f>
        <v/>
      </c>
      <c r="M31" s="258">
        <f>H31*[4]InfraDensité!infra_d_f+I31*[4]InfraDensité!infra_d_r</f>
        <v/>
      </c>
      <c r="N31" s="267">
        <f>IF(D31="&gt; saturation",M31/(1-0.3)/(1-F31),M31/(1-E31)/(1-F31))</f>
        <v/>
      </c>
      <c r="O31" s="265">
        <f>IF(D31="&gt; saturation",5*(1-0.3)-0.7*0.3, 5*(1-E31)-0.7*E31)</f>
        <v/>
      </c>
      <c r="P31" s="260">
        <f>O31*N31</f>
        <v/>
      </c>
      <c r="Q31" s="260" t="n"/>
      <c r="R31" s="260">
        <f>IF(OR(D31&gt;0.3,D31="&gt; saturation"),1,1-(0.3-D31)*(H31*[4]Retrait!retrait_v_f+I31*[4]Retrait!retrait_v_r))</f>
        <v/>
      </c>
      <c r="S31" s="260">
        <f>R31/0.4</f>
        <v/>
      </c>
      <c r="T31" s="261">
        <f>R31*1.5</f>
        <v/>
      </c>
      <c r="U31" s="240" t="n"/>
      <c r="V31" s="240" t="n"/>
      <c r="W31" s="240" t="n"/>
      <c r="X31" s="240" t="n"/>
      <c r="Y31" s="240" t="n"/>
      <c r="Z31" s="240" t="n"/>
      <c r="AA31" s="240" t="n"/>
      <c r="AB31" s="240" t="n"/>
      <c r="AC31" s="240" t="n"/>
      <c r="AD31" s="240" t="n"/>
      <c r="AE31" s="240" t="n"/>
      <c r="AF31" s="240" t="n"/>
      <c r="AG31" s="240" t="n"/>
      <c r="AH31" s="240" t="n"/>
      <c r="AI31" s="240" t="n"/>
    </row>
    <row r="32">
      <c r="A32" s="248" t="inlineStr">
        <is>
          <t>Local</t>
        </is>
      </c>
      <c r="B32" s="249" t="inlineStr">
        <is>
          <t>Plaquettes</t>
        </is>
      </c>
      <c r="C32" s="268" t="inlineStr">
        <is>
          <t>utilisées par les ménages</t>
        </is>
      </c>
      <c r="D32" s="251">
        <f>IF(E32="&gt; saturation",E32,E32/(1-E32))</f>
        <v/>
      </c>
      <c r="E32" s="252">
        <f>[4]Pilotage!C45</f>
        <v/>
      </c>
      <c r="F32" s="253" t="n"/>
      <c r="G32" s="254" t="n"/>
      <c r="H32" s="254" t="n">
        <v>0.2</v>
      </c>
      <c r="I32" s="255">
        <f>1-H32</f>
        <v/>
      </c>
      <c r="J32" s="256" t="inlineStr">
        <is>
          <t>m3</t>
        </is>
      </c>
      <c r="K32" s="256" t="n">
        <v>1</v>
      </c>
      <c r="L32" s="257">
        <f>R32</f>
        <v/>
      </c>
      <c r="M32" s="258">
        <f>H32*[4]InfraDensité!infra_d_f+I32*[4]InfraDensité!infra_d_r</f>
        <v/>
      </c>
      <c r="N32" s="269">
        <f>IF(D32="&gt; saturation",M32/(1-0.3)/(1-F32),M32/(1-E32)/(1-F32))</f>
        <v/>
      </c>
      <c r="O32" s="260">
        <f>IF(D32="&gt; saturation",5*(1-0.3)-0.7*0.3, 5*(1-E32)-0.7*E32)</f>
        <v/>
      </c>
      <c r="P32" s="260">
        <f>O32*N32</f>
        <v/>
      </c>
      <c r="Q32" s="260" t="n"/>
      <c r="R32" s="260">
        <f>IF(OR(D32&gt;0.3,D32="&gt; saturation"),1,1-(0.3-D32)*(H32*[4]Retrait!retrait_v_f+I32*[4]Retrait!retrait_v_r))</f>
        <v/>
      </c>
      <c r="S32" s="260">
        <f>R32/0.4</f>
        <v/>
      </c>
      <c r="T32" s="261">
        <f>R32*1.5</f>
        <v/>
      </c>
      <c r="U32" s="240" t="n"/>
      <c r="V32" s="240" t="n"/>
      <c r="W32" s="240" t="n"/>
      <c r="X32" s="240" t="n"/>
      <c r="Y32" s="240" t="n"/>
      <c r="Z32" s="240" t="n"/>
      <c r="AA32" s="240" t="n"/>
      <c r="AB32" s="240" t="n"/>
      <c r="AC32" s="240" t="n"/>
      <c r="AD32" s="240" t="n"/>
      <c r="AE32" s="240" t="n"/>
      <c r="AF32" s="240" t="n"/>
      <c r="AG32" s="240" t="n"/>
      <c r="AH32" s="240" t="n"/>
      <c r="AI32" s="240" t="n"/>
    </row>
    <row r="33">
      <c r="A33" s="248" t="inlineStr">
        <is>
          <t>Local</t>
        </is>
      </c>
      <c r="B33" s="249" t="inlineStr">
        <is>
          <t>Plaquettes</t>
        </is>
      </c>
      <c r="C33" s="268" t="inlineStr">
        <is>
          <t>utilisées par les ménages</t>
        </is>
      </c>
      <c r="D33" s="251">
        <f>IF(E33="&gt; saturation",E33,E33/(1-E33))</f>
        <v/>
      </c>
      <c r="E33" s="252">
        <f>[4]Pilotage!C44</f>
        <v/>
      </c>
      <c r="F33" s="253" t="n"/>
      <c r="G33" s="254" t="n"/>
      <c r="H33" s="254" t="n">
        <v>0.2</v>
      </c>
      <c r="I33" s="255">
        <f>1-H33</f>
        <v/>
      </c>
      <c r="J33" s="256" t="inlineStr">
        <is>
          <t>MAP</t>
        </is>
      </c>
      <c r="K33" s="256">
        <f>1/L33</f>
        <v/>
      </c>
      <c r="L33" s="257">
        <f>S33</f>
        <v/>
      </c>
      <c r="M33" s="258">
        <f>H33*[4]InfraDensité!infra_d_f+I33*[4]InfraDensité!infra_d_r</f>
        <v/>
      </c>
      <c r="N33" s="269">
        <f>IF(D33="&gt; saturation",M33/(1-0.3)/(1-F33),M33/(1-E33)/(1-F33))</f>
        <v/>
      </c>
      <c r="O33" s="260">
        <f>IF(D33="&gt; saturation",5*(1-0.3)-0.7*0.3, 5*(1-E33)-0.7*E33)</f>
        <v/>
      </c>
      <c r="P33" s="260">
        <f>O33*N33</f>
        <v/>
      </c>
      <c r="Q33" s="260" t="n"/>
      <c r="R33" s="260">
        <f>IF(OR(D33&gt;0.3,D33="&gt; saturation"),1,1-(0.3-D33)*(H33*[4]Retrait!retrait_v_f+I33*[4]Retrait!retrait_v_r))</f>
        <v/>
      </c>
      <c r="S33" s="260">
        <f>R33/0.4</f>
        <v/>
      </c>
      <c r="T33" s="261">
        <f>R33*1.5</f>
        <v/>
      </c>
      <c r="U33" s="240" t="n"/>
      <c r="V33" s="240" t="n"/>
      <c r="W33" s="240" t="n"/>
      <c r="X33" s="240" t="n"/>
      <c r="Y33" s="240" t="n"/>
      <c r="Z33" s="240" t="n"/>
      <c r="AA33" s="240" t="n"/>
      <c r="AB33" s="240" t="n"/>
      <c r="AC33" s="240" t="n"/>
      <c r="AD33" s="240" t="n"/>
      <c r="AE33" s="240" t="n"/>
      <c r="AF33" s="240" t="n"/>
      <c r="AG33" s="240" t="n"/>
      <c r="AH33" s="240" t="n"/>
      <c r="AI33" s="240" t="n"/>
    </row>
    <row r="34">
      <c r="A34" s="248" t="inlineStr">
        <is>
          <t>Local</t>
        </is>
      </c>
      <c r="B34" s="249" t="inlineStr">
        <is>
          <t>Plaquettes forestières</t>
        </is>
      </c>
      <c r="C34" s="250" t="n"/>
      <c r="D34" s="251">
        <f>IF(E34="&gt; saturation",E34,E34/(1-E34))</f>
        <v/>
      </c>
      <c r="E34" s="252">
        <f>[4]Pilotage!C46</f>
        <v/>
      </c>
      <c r="F34" s="253" t="n"/>
      <c r="G34" s="254" t="n"/>
      <c r="H34" s="254" t="n">
        <v>0.2</v>
      </c>
      <c r="I34" s="255">
        <f>1-H34</f>
        <v/>
      </c>
      <c r="J34" s="256" t="inlineStr">
        <is>
          <t>t</t>
        </is>
      </c>
      <c r="K34" s="256" t="n">
        <v>1.492621078436641</v>
      </c>
      <c r="L34" s="257">
        <f>N34</f>
        <v/>
      </c>
      <c r="M34" s="258">
        <f>H34*[4]InfraDensité!infra_d_f+I34*[4]InfraDensité!infra_d_r</f>
        <v/>
      </c>
      <c r="N34" s="270">
        <f>IF(D34="&gt; saturation",M34/(1-0.3)/(1-F34),M34/(1-E34)/(1-F34))</f>
        <v/>
      </c>
      <c r="O34" s="260">
        <f>IF(D34="&gt; saturation",5*(1-0.3)-0.7*0.3, 5*(1-E34)-0.7*E34)</f>
        <v/>
      </c>
      <c r="P34" s="260">
        <f>O34*N34</f>
        <v/>
      </c>
      <c r="Q34" s="260" t="n"/>
      <c r="R34" s="260">
        <f>IF(OR(D34&gt;0.3,D34="&gt; saturation"),1,1-(0.3-D34)*(H34*[4]Retrait!retrait_v_f+I34*[4]Retrait!retrait_v_r))</f>
        <v/>
      </c>
      <c r="S34" s="260">
        <f>R34/0.4</f>
        <v/>
      </c>
      <c r="T34" s="261">
        <f>R34*1.5</f>
        <v/>
      </c>
      <c r="U34" s="240" t="n"/>
      <c r="V34" s="240" t="n"/>
      <c r="W34" s="240" t="n"/>
      <c r="X34" s="240" t="n"/>
      <c r="Y34" s="240" t="n"/>
      <c r="Z34" s="240" t="n"/>
      <c r="AA34" s="240" t="n"/>
      <c r="AB34" s="240" t="n"/>
      <c r="AC34" s="240" t="n"/>
      <c r="AD34" s="240" t="n"/>
      <c r="AE34" s="240" t="n"/>
      <c r="AF34" s="240" t="n"/>
      <c r="AG34" s="240" t="n"/>
      <c r="AH34" s="240" t="n"/>
      <c r="AI34" s="240" t="n"/>
    </row>
    <row r="35">
      <c r="A35" s="248" t="inlineStr">
        <is>
          <t>Local</t>
        </is>
      </c>
      <c r="B35" s="249" t="inlineStr">
        <is>
          <t>Plaquettes forestières</t>
        </is>
      </c>
      <c r="C35" s="250" t="n"/>
      <c r="D35" s="251">
        <f>IF(E35="&gt; saturation",E35,E35/(1-E35))</f>
        <v/>
      </c>
      <c r="E35" s="252">
        <f>[4]Pilotage!C47</f>
        <v/>
      </c>
      <c r="F35" s="253" t="n"/>
      <c r="G35" s="254" t="n"/>
      <c r="H35" s="254" t="n">
        <v>0.2</v>
      </c>
      <c r="I35" s="255">
        <f>1-H35</f>
        <v/>
      </c>
      <c r="J35" s="256" t="inlineStr">
        <is>
          <t>m3 bois rond</t>
        </is>
      </c>
      <c r="K35" s="256" t="n">
        <v>1</v>
      </c>
      <c r="L35" s="257">
        <f>R35</f>
        <v/>
      </c>
      <c r="M35" s="258">
        <f>H35*[4]InfraDensité!infra_d_f+I35*[4]InfraDensité!infra_d_r</f>
        <v/>
      </c>
      <c r="N35" s="270">
        <f>IF(D35="&gt; saturation",M35/(1-0.3)/(1-F35),M35/(1-E35)/(1-F35))</f>
        <v/>
      </c>
      <c r="O35" s="260">
        <f>IF(D35="&gt; saturation",5*(1-0.3)-0.7*0.3, 5*(1-E35)-0.7*E35)</f>
        <v/>
      </c>
      <c r="P35" s="260">
        <f>O35*N35</f>
        <v/>
      </c>
      <c r="Q35" s="260" t="n"/>
      <c r="R35" s="260">
        <f>IF(OR(D35&gt;0.3,D35="&gt; saturation"),1,1-(0.3-D35)*(H35*[4]Retrait!retrait_v_f+I35*[4]Retrait!retrait_v_r))</f>
        <v/>
      </c>
      <c r="S35" s="260">
        <f>R35/0.4</f>
        <v/>
      </c>
      <c r="T35" s="261">
        <f>R35*1.5</f>
        <v/>
      </c>
      <c r="U35" s="240" t="n"/>
      <c r="V35" s="240" t="n"/>
      <c r="W35" s="240" t="n"/>
      <c r="X35" s="240" t="n"/>
      <c r="Y35" s="240" t="n"/>
      <c r="Z35" s="240" t="n"/>
      <c r="AA35" s="240" t="n"/>
      <c r="AB35" s="240" t="n"/>
      <c r="AC35" s="240" t="n"/>
      <c r="AD35" s="240" t="n"/>
      <c r="AE35" s="240" t="n"/>
      <c r="AF35" s="240" t="n"/>
      <c r="AG35" s="240" t="n"/>
      <c r="AH35" s="240" t="n"/>
      <c r="AI35" s="240" t="n"/>
    </row>
    <row r="36">
      <c r="A36" s="248" t="inlineStr">
        <is>
          <t>Local</t>
        </is>
      </c>
      <c r="B36" s="249" t="inlineStr">
        <is>
          <t>Plaquettes forestières</t>
        </is>
      </c>
      <c r="C36" s="250" t="n"/>
      <c r="D36" s="251">
        <f>IF(E36="&gt; saturation",E36,E36/(1-E36))</f>
        <v/>
      </c>
      <c r="E36" s="252">
        <f>[4]Pilotage!C46</f>
        <v/>
      </c>
      <c r="F36" s="253" t="n"/>
      <c r="G36" s="254" t="n"/>
      <c r="H36" s="254" t="n">
        <v>0.2</v>
      </c>
      <c r="I36" s="255">
        <f>1-H36</f>
        <v/>
      </c>
      <c r="J36" s="256" t="inlineStr">
        <is>
          <t>MAP</t>
        </is>
      </c>
      <c r="K36" s="256">
        <f>1/L36</f>
        <v/>
      </c>
      <c r="L36" s="257">
        <f>S36</f>
        <v/>
      </c>
      <c r="M36" s="258">
        <f>H36*[4]InfraDensité!infra_d_f+I36*[4]InfraDensité!infra_d_r</f>
        <v/>
      </c>
      <c r="N36" s="270">
        <f>IF(D36="&gt; saturation",M36/(1-0.3)/(1-F36),M36/(1-E36)/(1-F36))</f>
        <v/>
      </c>
      <c r="O36" s="260">
        <f>IF(D36="&gt; saturation",5*(1-0.3)-0.7*0.3, 5*(1-E36)-0.7*E36)</f>
        <v/>
      </c>
      <c r="P36" s="260">
        <f>O36*N36</f>
        <v/>
      </c>
      <c r="Q36" s="260" t="n"/>
      <c r="R36" s="260">
        <f>IF(OR(D36&gt;0.3,D36="&gt; saturation"),1,1-(0.3-D36)*(H36*[4]Retrait!retrait_v_f+I36*[4]Retrait!retrait_v_r))</f>
        <v/>
      </c>
      <c r="S36" s="260">
        <f>R36/0.4</f>
        <v/>
      </c>
      <c r="T36" s="261">
        <f>R36*1.5</f>
        <v/>
      </c>
      <c r="U36" s="240" t="n"/>
      <c r="V36" s="240" t="n"/>
      <c r="W36" s="240" t="n"/>
      <c r="X36" s="240" t="n"/>
      <c r="Y36" s="240" t="n"/>
      <c r="Z36" s="240" t="n"/>
      <c r="AA36" s="240" t="n"/>
      <c r="AB36" s="240" t="n"/>
      <c r="AC36" s="240" t="n"/>
      <c r="AD36" s="240" t="n"/>
      <c r="AE36" s="240" t="n"/>
      <c r="AF36" s="240" t="n"/>
      <c r="AG36" s="240" t="n"/>
      <c r="AH36" s="240" t="n"/>
      <c r="AI36" s="240" t="n"/>
    </row>
    <row r="37">
      <c r="A37" s="248" t="inlineStr">
        <is>
          <t>Local</t>
        </is>
      </c>
      <c r="B37" s="249" t="inlineStr">
        <is>
          <t>Traverses</t>
        </is>
      </c>
      <c r="C37" s="250" t="n"/>
      <c r="D37" s="251">
        <f>IF(E37="&gt; saturation",E37,E37/(1-E37))</f>
        <v/>
      </c>
      <c r="E37" s="252">
        <f>[4]Pilotage!C48</f>
        <v/>
      </c>
      <c r="F37" s="253" t="n"/>
      <c r="G37" s="254" t="n"/>
      <c r="H37" s="255" t="n">
        <v>1</v>
      </c>
      <c r="I37" s="255">
        <f>1-H37</f>
        <v/>
      </c>
      <c r="J37" s="256" t="inlineStr">
        <is>
          <t>m3</t>
        </is>
      </c>
      <c r="K37" s="256" t="n">
        <v>1.000643920860762</v>
      </c>
      <c r="L37" s="257">
        <f>R37</f>
        <v/>
      </c>
      <c r="M37" s="258">
        <f>H37*[4]InfraDensité!infra_d_f+I37*[4]InfraDensité!infra_d_r</f>
        <v/>
      </c>
      <c r="N37" s="271">
        <f>IF(D37="&gt; saturation",M37/(1-0.3)/(1-F37),M37/(1-E37)/(1-F37))</f>
        <v/>
      </c>
      <c r="O37" s="260">
        <f>IF(D37="&gt; saturation",5*(1-0.3)-0.7*0.3, 5*(1-E37)-0.7*E37)</f>
        <v/>
      </c>
      <c r="P37" s="260">
        <f>O37*N37</f>
        <v/>
      </c>
      <c r="Q37" s="260" t="n"/>
      <c r="R37" s="260">
        <f>IF(OR(D37&gt;0.3,D37="&gt; saturation"),1,1-(0.3-D37)*(H37*[4]Retrait!retrait_v_f+I37*[4]Retrait!retrait_v_r))</f>
        <v/>
      </c>
      <c r="S37" s="260">
        <f>R37/0.4</f>
        <v/>
      </c>
      <c r="T37" s="261">
        <f>R37*1.5</f>
        <v/>
      </c>
      <c r="U37" s="240" t="n"/>
      <c r="V37" s="240" t="n"/>
      <c r="W37" s="240" t="n"/>
      <c r="X37" s="240" t="n"/>
      <c r="Y37" s="240" t="n"/>
      <c r="Z37" s="240" t="n"/>
      <c r="AA37" s="240" t="n"/>
      <c r="AB37" s="240" t="n"/>
      <c r="AC37" s="240" t="n"/>
      <c r="AD37" s="240" t="n"/>
      <c r="AE37" s="240" t="n"/>
      <c r="AF37" s="240" t="n"/>
      <c r="AG37" s="240" t="n"/>
      <c r="AH37" s="240" t="n"/>
      <c r="AI37" s="240" t="n"/>
    </row>
    <row r="38">
      <c r="A38" s="248" t="inlineStr">
        <is>
          <t>Local</t>
        </is>
      </c>
      <c r="B38" s="249" t="inlineStr">
        <is>
          <t>Merrains</t>
        </is>
      </c>
      <c r="C38" s="250" t="n"/>
      <c r="D38" s="251">
        <f>IF(E38="&gt; saturation",E38,E38/(1-E38))</f>
        <v/>
      </c>
      <c r="E38" s="252">
        <f>[4]Pilotage!C49</f>
        <v/>
      </c>
      <c r="F38" s="253" t="n"/>
      <c r="G38" s="254" t="n"/>
      <c r="H38" s="255" t="n">
        <v>1</v>
      </c>
      <c r="I38" s="255">
        <f>1-H38</f>
        <v/>
      </c>
      <c r="J38" s="256" t="inlineStr">
        <is>
          <t>m3</t>
        </is>
      </c>
      <c r="K38" s="256" t="n">
        <v>1.000643920860762</v>
      </c>
      <c r="L38" s="257">
        <f>R38</f>
        <v/>
      </c>
      <c r="M38" s="258">
        <f>H38*[4]InfraDensité!infra_d_f+I38*[4]InfraDensité!infra_d_r</f>
        <v/>
      </c>
      <c r="N38" s="271">
        <f>IF(D38="&gt; saturation",M38/(1-0.3)/(1-F38),M38/(1-E38)/(1-F38))</f>
        <v/>
      </c>
      <c r="O38" s="260">
        <f>IF(D38="&gt; saturation",5*(1-0.3)-0.7*0.3, 5*(1-E38)-0.7*E38)</f>
        <v/>
      </c>
      <c r="P38" s="260">
        <f>O38*N38</f>
        <v/>
      </c>
      <c r="Q38" s="260" t="n"/>
      <c r="R38" s="260">
        <f>IF(OR(D38&gt;0.3,D38="&gt; saturation"),1,1-(0.3-D38)*(H38*[4]Retrait!retrait_v_f+I38*[4]Retrait!retrait_v_r))</f>
        <v/>
      </c>
      <c r="S38" s="260">
        <f>R38/0.4</f>
        <v/>
      </c>
      <c r="T38" s="261">
        <f>R38*1.5</f>
        <v/>
      </c>
      <c r="U38" s="240" t="n"/>
      <c r="V38" s="240" t="n"/>
      <c r="W38" s="240" t="n"/>
      <c r="X38" s="240" t="n"/>
      <c r="Y38" s="240" t="n"/>
      <c r="Z38" s="240" t="n"/>
      <c r="AA38" s="240" t="n"/>
      <c r="AB38" s="240" t="n"/>
      <c r="AC38" s="240" t="n"/>
      <c r="AD38" s="240" t="n"/>
      <c r="AE38" s="240" t="n"/>
      <c r="AF38" s="240" t="n"/>
      <c r="AG38" s="240" t="n"/>
      <c r="AH38" s="240" t="n"/>
      <c r="AI38" s="240" t="n"/>
    </row>
    <row r="39" customFormat="1" s="264">
      <c r="A39" s="248" t="inlineStr">
        <is>
          <t>Local</t>
        </is>
      </c>
      <c r="B39" s="249" t="inlineStr">
        <is>
          <t>Sciages</t>
        </is>
      </c>
      <c r="C39" s="272" t="n"/>
      <c r="D39" s="251">
        <f>IF(E39="&gt; saturation",E39,E39/(1-E39))</f>
        <v/>
      </c>
      <c r="E39" s="252">
        <f>[4]Pilotage!C49</f>
        <v/>
      </c>
      <c r="F39" s="252" t="n"/>
      <c r="G39" s="252" t="n"/>
      <c r="H39" s="254" t="n">
        <v>0.2</v>
      </c>
      <c r="I39" s="255">
        <f>1-H39</f>
        <v/>
      </c>
      <c r="J39" s="256" t="inlineStr">
        <is>
          <t>m3</t>
        </is>
      </c>
      <c r="K39" s="256" t="n">
        <v>1.000561223886489</v>
      </c>
      <c r="L39" s="257">
        <f>R39</f>
        <v/>
      </c>
      <c r="M39" s="258">
        <f>H39*[4]InfraDensité!infra_d_f+I39*[4]InfraDensité!infra_d_r</f>
        <v/>
      </c>
      <c r="N39" s="266">
        <f>IF(D39="&gt; saturation",M39/(1-0.3)/(1-F39),M39/(1-E39)/(1-F39))</f>
        <v/>
      </c>
      <c r="O39" s="260">
        <f>IF(D39="&gt; saturation",5*(1-0.3)-0.7*0.3, 5*(1-E39)-0.7*E39)</f>
        <v/>
      </c>
      <c r="P39" s="260">
        <f>O39*N39</f>
        <v/>
      </c>
      <c r="Q39" s="260" t="n"/>
      <c r="R39" s="260">
        <f>IF(OR(D39&gt;0.3,D39="&gt; saturation"),1,1-(0.3-D39)*(H39*[4]Retrait!retrait_v_f+I39*[4]Retrait!retrait_v_r))</f>
        <v/>
      </c>
      <c r="S39" s="260">
        <f>R39/0.4</f>
        <v/>
      </c>
      <c r="T39" s="261">
        <f>R39*1.5</f>
        <v/>
      </c>
      <c r="U39" s="240" t="n"/>
      <c r="V39" s="240" t="n"/>
      <c r="W39" s="240" t="n"/>
      <c r="X39" s="240" t="n"/>
      <c r="Y39" s="240" t="n"/>
      <c r="Z39" s="240" t="n"/>
      <c r="AA39" s="240" t="n"/>
      <c r="AB39" s="240" t="n"/>
      <c r="AC39" s="240" t="n"/>
      <c r="AD39" s="240" t="n"/>
      <c r="AE39" s="240" t="n"/>
      <c r="AF39" s="240" t="n"/>
      <c r="AG39" s="240" t="n"/>
      <c r="AH39" s="240" t="n"/>
      <c r="AI39" s="240" t="n"/>
    </row>
    <row r="40" customFormat="1" s="264">
      <c r="A40" s="248" t="inlineStr">
        <is>
          <t>Local</t>
        </is>
      </c>
      <c r="B40" s="249" t="inlineStr">
        <is>
          <t>Sciages</t>
        </is>
      </c>
      <c r="C40" s="272" t="n"/>
      <c r="D40" s="251">
        <f>IF(E40="&gt; saturation",E40,E40/(1-E40))</f>
        <v/>
      </c>
      <c r="E40" s="252">
        <f>[4]Pilotage!C49</f>
        <v/>
      </c>
      <c r="F40" s="252" t="n"/>
      <c r="G40" s="252" t="n"/>
      <c r="H40" s="254" t="n">
        <v>0.2</v>
      </c>
      <c r="I40" s="255">
        <f>1-H40</f>
        <v/>
      </c>
      <c r="J40" s="256" t="inlineStr">
        <is>
          <t>m3 de sciage</t>
        </is>
      </c>
      <c r="K40" s="256" t="n">
        <v>1.000561223886489</v>
      </c>
      <c r="L40" s="257">
        <f>R40</f>
        <v/>
      </c>
      <c r="M40" s="258">
        <f>H40*[4]InfraDensité!infra_d_f+I40*[4]InfraDensité!infra_d_r</f>
        <v/>
      </c>
      <c r="N40" s="266">
        <f>IF(D40="&gt; saturation",M40/(1-0.3)/(1-F40),M40/(1-E40)/(1-F40))</f>
        <v/>
      </c>
      <c r="O40" s="260">
        <f>IF(D40="&gt; saturation",5*(1-0.3)-0.7*0.3, 5*(1-E40)-0.7*E40)</f>
        <v/>
      </c>
      <c r="P40" s="260">
        <f>O40*N40</f>
        <v/>
      </c>
      <c r="Q40" s="260" t="n"/>
      <c r="R40" s="260">
        <f>IF(OR(D40&gt;0.3,D40="&gt; saturation"),1,1-(0.3-D40)*(H40*[4]Retrait!retrait_v_f+I40*[4]Retrait!retrait_v_r))</f>
        <v/>
      </c>
      <c r="S40" s="260">
        <f>R40/0.4</f>
        <v/>
      </c>
      <c r="T40" s="261">
        <f>R40*1.5</f>
        <v/>
      </c>
      <c r="U40" s="240" t="n"/>
      <c r="V40" s="240" t="n"/>
      <c r="W40" s="240" t="n"/>
      <c r="X40" s="240" t="n"/>
      <c r="Y40" s="240" t="n"/>
      <c r="Z40" s="240" t="n"/>
      <c r="AA40" s="240" t="n"/>
      <c r="AB40" s="240" t="n"/>
      <c r="AC40" s="240" t="n"/>
      <c r="AD40" s="240" t="n"/>
      <c r="AE40" s="240" t="n"/>
      <c r="AF40" s="240" t="n"/>
      <c r="AG40" s="240" t="n"/>
      <c r="AH40" s="240" t="n"/>
      <c r="AI40" s="240" t="n"/>
    </row>
    <row r="41" customFormat="1" s="264">
      <c r="A41" s="248" t="inlineStr">
        <is>
          <t>Local</t>
        </is>
      </c>
      <c r="B41" s="249" t="inlineStr">
        <is>
          <t>Sciages</t>
        </is>
      </c>
      <c r="C41" s="272" t="n"/>
      <c r="D41" s="251">
        <f>IF(E41="&gt; saturation",E41,E41/(1-E41))</f>
        <v/>
      </c>
      <c r="E41" s="252">
        <f>[4]Pilotage!C50</f>
        <v/>
      </c>
      <c r="F41" s="252" t="n"/>
      <c r="G41" s="252" t="n"/>
      <c r="H41" s="254" t="n">
        <v>0.2</v>
      </c>
      <c r="I41" s="255">
        <f>1-H41</f>
        <v/>
      </c>
      <c r="J41" s="256" t="inlineStr">
        <is>
          <t>m3</t>
        </is>
      </c>
      <c r="K41" s="256" t="n">
        <v>1.000561223886489</v>
      </c>
      <c r="L41" s="257">
        <f>R41</f>
        <v/>
      </c>
      <c r="M41" s="258">
        <f>H41*[4]InfraDensité!infra_d_f+I41*[4]InfraDensité!infra_d_r</f>
        <v/>
      </c>
      <c r="N41" s="266">
        <f>IF(D41="&gt; saturation",M41/(1-0.3)/(1-F41),M41/(1-E41)/(1-F41))</f>
        <v/>
      </c>
      <c r="O41" s="260">
        <f>IF(D41="&gt; saturation",5*(1-0.3)-0.7*0.3, 5*(1-E41)-0.7*E41)</f>
        <v/>
      </c>
      <c r="P41" s="260">
        <f>O41*N41</f>
        <v/>
      </c>
      <c r="Q41" s="260" t="n"/>
      <c r="R41" s="260">
        <f>IF(OR(D41&gt;0.3,D41="&gt; saturation"),1,1-(0.3-D41)*(H41*[4]Retrait!retrait_v_f+I41*[4]Retrait!retrait_v_r))</f>
        <v/>
      </c>
      <c r="S41" s="260">
        <f>R41/0.4</f>
        <v/>
      </c>
      <c r="T41" s="261">
        <f>R41*1.5</f>
        <v/>
      </c>
      <c r="U41" s="240" t="n"/>
      <c r="V41" s="240" t="n"/>
      <c r="W41" s="240" t="n"/>
      <c r="X41" s="240" t="n"/>
      <c r="Y41" s="240" t="n"/>
      <c r="Z41" s="240" t="n"/>
      <c r="AA41" s="240" t="n"/>
      <c r="AB41" s="240" t="n"/>
      <c r="AC41" s="240" t="n"/>
      <c r="AD41" s="240" t="n"/>
      <c r="AE41" s="240" t="n"/>
      <c r="AF41" s="240" t="n"/>
      <c r="AG41" s="240" t="n"/>
      <c r="AH41" s="240" t="n"/>
      <c r="AI41" s="240" t="n"/>
    </row>
    <row r="42">
      <c r="A42" s="248" t="inlineStr">
        <is>
          <t>Local</t>
        </is>
      </c>
      <c r="B42" s="249" t="inlineStr">
        <is>
          <t>Sciages F</t>
        </is>
      </c>
      <c r="C42" s="250" t="n"/>
      <c r="D42" s="251">
        <f>IF(E42="&gt; saturation",E42,E42/(1-E42))</f>
        <v/>
      </c>
      <c r="E42" s="252">
        <f>[4]Pilotage!C50</f>
        <v/>
      </c>
      <c r="F42" s="253" t="n"/>
      <c r="G42" s="254" t="n"/>
      <c r="H42" s="255" t="n">
        <v>1</v>
      </c>
      <c r="I42" s="255">
        <f>1-H42</f>
        <v/>
      </c>
      <c r="J42" s="256" t="inlineStr">
        <is>
          <t>m3 de sciage</t>
        </is>
      </c>
      <c r="K42" s="256" t="n">
        <v>1.000643920860762</v>
      </c>
      <c r="L42" s="257">
        <f>R42</f>
        <v/>
      </c>
      <c r="M42" s="258">
        <f>H42*[4]InfraDensité!infra_d_f+I42*[4]InfraDensité!infra_d_r</f>
        <v/>
      </c>
      <c r="N42" s="273">
        <f>IF(D42="&gt; saturation",M42/(1-0.3)/(1-F42),M42/(1-E42)/(1-F42))</f>
        <v/>
      </c>
      <c r="O42" s="260">
        <f>IF(D42="&gt; saturation",5*(1-0.3)-0.7*0.3, 5*(1-E42)-0.7*E42)</f>
        <v/>
      </c>
      <c r="P42" s="260">
        <f>O42*N42</f>
        <v/>
      </c>
      <c r="Q42" s="260" t="n"/>
      <c r="R42" s="260">
        <f>IF(OR(D42&gt;0.3,D42="&gt; saturation"),1,1-(0.3-D42)*(H42*[4]Retrait!retrait_v_f+I42*[4]Retrait!retrait_v_r))</f>
        <v/>
      </c>
      <c r="S42" s="260">
        <f>R42/0.4</f>
        <v/>
      </c>
      <c r="T42" s="261">
        <f>R42*1.5</f>
        <v/>
      </c>
      <c r="U42" s="240" t="n"/>
      <c r="V42" s="240" t="n"/>
      <c r="W42" s="240" t="n"/>
      <c r="X42" s="240" t="n"/>
      <c r="Y42" s="240" t="n"/>
      <c r="Z42" s="240" t="n"/>
      <c r="AA42" s="240" t="n"/>
      <c r="AB42" s="240" t="n"/>
      <c r="AC42" s="240" t="n"/>
      <c r="AD42" s="240" t="n"/>
      <c r="AE42" s="240" t="n"/>
      <c r="AF42" s="240" t="n"/>
      <c r="AG42" s="240" t="n"/>
      <c r="AH42" s="240" t="n"/>
      <c r="AI42" s="240" t="n"/>
    </row>
    <row r="43">
      <c r="A43" s="248" t="inlineStr">
        <is>
          <t>Local</t>
        </is>
      </c>
      <c r="B43" s="249" t="inlineStr">
        <is>
          <t>Sciages F</t>
        </is>
      </c>
      <c r="C43" s="250" t="n"/>
      <c r="D43" s="251">
        <f>IF(E43="&gt; saturation",E43,E43/(1-E43))</f>
        <v/>
      </c>
      <c r="E43" s="252">
        <f>[4]Pilotage!C51</f>
        <v/>
      </c>
      <c r="F43" s="253" t="n"/>
      <c r="G43" s="254" t="n"/>
      <c r="H43" s="255" t="n">
        <v>1</v>
      </c>
      <c r="I43" s="255">
        <f>1-H43</f>
        <v/>
      </c>
      <c r="J43" s="256" t="inlineStr">
        <is>
          <t>m3</t>
        </is>
      </c>
      <c r="K43" s="256" t="n">
        <v>1.000643920860762</v>
      </c>
      <c r="L43" s="257">
        <f>R43</f>
        <v/>
      </c>
      <c r="M43" s="258">
        <f>H43*[4]InfraDensité!infra_d_f+I43*[4]InfraDensité!infra_d_r</f>
        <v/>
      </c>
      <c r="N43" s="273">
        <f>IF(D43="&gt; saturation",M43/(1-0.3)/(1-F43),M43/(1-E43)/(1-F43))</f>
        <v/>
      </c>
      <c r="O43" s="260">
        <f>IF(D43="&gt; saturation",5*(1-0.3)-0.7*0.3, 5*(1-E43)-0.7*E43)</f>
        <v/>
      </c>
      <c r="P43" s="260">
        <f>O43*N43</f>
        <v/>
      </c>
      <c r="Q43" s="260" t="n"/>
      <c r="R43" s="260">
        <f>IF(OR(D43&gt;0.3,D43="&gt; saturation"),1,1-(0.3-D43)*(H43*[4]Retrait!retrait_v_f+I43*[4]Retrait!retrait_v_r))</f>
        <v/>
      </c>
      <c r="S43" s="260">
        <f>R43/0.4</f>
        <v/>
      </c>
      <c r="T43" s="261">
        <f>R43*1.5</f>
        <v/>
      </c>
      <c r="U43" s="240" t="n"/>
      <c r="V43" s="240" t="n"/>
      <c r="W43" s="240" t="n"/>
      <c r="X43" s="240" t="n"/>
      <c r="Y43" s="240" t="n"/>
      <c r="Z43" s="240" t="n"/>
      <c r="AA43" s="240" t="n"/>
      <c r="AB43" s="240" t="n"/>
      <c r="AC43" s="240" t="n"/>
      <c r="AD43" s="240" t="n"/>
      <c r="AE43" s="240" t="n"/>
      <c r="AF43" s="240" t="n"/>
      <c r="AG43" s="240" t="n"/>
      <c r="AH43" s="240" t="n"/>
      <c r="AI43" s="240" t="n"/>
    </row>
    <row r="44">
      <c r="A44" s="248" t="inlineStr">
        <is>
          <t>Local</t>
        </is>
      </c>
      <c r="B44" s="249" t="inlineStr">
        <is>
          <t>Sciages R</t>
        </is>
      </c>
      <c r="C44" s="250" t="n"/>
      <c r="D44" s="251">
        <f>IF(E44="&gt; saturation",E44,E44/(1-E44))</f>
        <v/>
      </c>
      <c r="E44" s="252">
        <f>[4]Pilotage!C51</f>
        <v/>
      </c>
      <c r="F44" s="253" t="n"/>
      <c r="G44" s="254" t="n"/>
      <c r="H44" s="255" t="n">
        <v>0</v>
      </c>
      <c r="I44" s="255">
        <f>1-H44</f>
        <v/>
      </c>
      <c r="J44" s="256" t="inlineStr">
        <is>
          <t>m3 de sciage</t>
        </is>
      </c>
      <c r="K44" s="256" t="n">
        <v>1.000540551778623</v>
      </c>
      <c r="L44" s="257">
        <f>R44</f>
        <v/>
      </c>
      <c r="M44" s="258">
        <f>H44*[4]InfraDensité!infra_d_f+I44*[4]InfraDensité!infra_d_r</f>
        <v/>
      </c>
      <c r="N44" s="274">
        <f>IF(D44="&gt; saturation",M44/(1-0.3)/(1-F44),M44/(1-E44)/(1-F44))</f>
        <v/>
      </c>
      <c r="O44" s="260">
        <f>IF(D44="&gt; saturation",5*(1-0.3)-0.7*0.3, 5*(1-E44)-0.7*E44)</f>
        <v/>
      </c>
      <c r="P44" s="260">
        <f>O44*N44</f>
        <v/>
      </c>
      <c r="Q44" s="260" t="n"/>
      <c r="R44" s="260">
        <f>IF(OR(D44&gt;0.3,D44="&gt; saturation"),1,1-(0.3-D44)*(H44*[4]Retrait!retrait_v_f+I44*[4]Retrait!retrait_v_r))</f>
        <v/>
      </c>
      <c r="S44" s="260">
        <f>R44/0.4</f>
        <v/>
      </c>
      <c r="T44" s="261">
        <f>R44*1.5</f>
        <v/>
      </c>
      <c r="U44" s="240" t="n"/>
      <c r="V44" s="240" t="n"/>
      <c r="W44" s="240" t="n"/>
      <c r="X44" s="240" t="n"/>
      <c r="Y44" s="240" t="n"/>
      <c r="Z44" s="240" t="n"/>
      <c r="AA44" s="240" t="n"/>
      <c r="AB44" s="240" t="n"/>
      <c r="AC44" s="240" t="n"/>
      <c r="AD44" s="240" t="n"/>
      <c r="AE44" s="240" t="n"/>
      <c r="AF44" s="240" t="n"/>
      <c r="AG44" s="240" t="n"/>
      <c r="AH44" s="240" t="n"/>
      <c r="AI44" s="240" t="n"/>
    </row>
    <row r="45">
      <c r="A45" s="248" t="inlineStr">
        <is>
          <t>Local</t>
        </is>
      </c>
      <c r="B45" s="249" t="inlineStr">
        <is>
          <t>Sciages R</t>
        </is>
      </c>
      <c r="C45" s="250" t="n"/>
      <c r="D45" s="251">
        <f>IF(E45="&gt; saturation",E45,E45/(1-E45))</f>
        <v/>
      </c>
      <c r="E45" s="252">
        <f>[4]Pilotage!C52</f>
        <v/>
      </c>
      <c r="F45" s="253" t="n"/>
      <c r="G45" s="254" t="n"/>
      <c r="H45" s="255" t="n">
        <v>0</v>
      </c>
      <c r="I45" s="255">
        <f>1-H45</f>
        <v/>
      </c>
      <c r="J45" s="256" t="inlineStr">
        <is>
          <t>m3</t>
        </is>
      </c>
      <c r="K45" s="256" t="n">
        <v>1.000540551778623</v>
      </c>
      <c r="L45" s="257">
        <f>R45</f>
        <v/>
      </c>
      <c r="M45" s="258">
        <f>H45*[4]InfraDensité!infra_d_f+I45*[4]InfraDensité!infra_d_r</f>
        <v/>
      </c>
      <c r="N45" s="274">
        <f>IF(D45="&gt; saturation",M45/(1-0.3)/(1-F45),M45/(1-E45)/(1-F45))</f>
        <v/>
      </c>
      <c r="O45" s="260">
        <f>IF(D45="&gt; saturation",5*(1-0.3)-0.7*0.3, 5*(1-E45)-0.7*E45)</f>
        <v/>
      </c>
      <c r="P45" s="260">
        <f>O45*N45</f>
        <v/>
      </c>
      <c r="Q45" s="260" t="n"/>
      <c r="R45" s="260">
        <f>IF(OR(D45&gt;0.3,D45="&gt; saturation"),1,1-(0.3-D45)*(H45*[4]Retrait!retrait_v_f+I45*[4]Retrait!retrait_v_r))</f>
        <v/>
      </c>
      <c r="S45" s="260">
        <f>R45/0.4</f>
        <v/>
      </c>
      <c r="T45" s="261">
        <f>R45*1.5</f>
        <v/>
      </c>
      <c r="U45" s="240" t="n"/>
      <c r="V45" s="240" t="n"/>
      <c r="W45" s="240" t="n"/>
      <c r="X45" s="240" t="n"/>
      <c r="Y45" s="240" t="n"/>
      <c r="Z45" s="240" t="n"/>
      <c r="AA45" s="240" t="n"/>
      <c r="AB45" s="240" t="n"/>
      <c r="AC45" s="240" t="n"/>
      <c r="AD45" s="240" t="n"/>
      <c r="AE45" s="240" t="n"/>
      <c r="AF45" s="240" t="n"/>
      <c r="AG45" s="240" t="n"/>
      <c r="AH45" s="240" t="n"/>
      <c r="AI45" s="240" t="n"/>
    </row>
    <row r="46">
      <c r="A46" s="248" t="inlineStr">
        <is>
          <t>Local</t>
        </is>
      </c>
      <c r="B46" s="249" t="inlineStr">
        <is>
          <t>Sciages et autres</t>
        </is>
      </c>
      <c r="C46" s="250" t="n"/>
      <c r="D46" s="251">
        <f>IF(E46="&gt; saturation",E46,E46/(1-E46))</f>
        <v/>
      </c>
      <c r="E46" s="252">
        <f>[4]Pilotage!C53</f>
        <v/>
      </c>
      <c r="F46" s="253" t="n"/>
      <c r="G46" s="254" t="n"/>
      <c r="H46" s="254" t="n">
        <v>0.2</v>
      </c>
      <c r="I46" s="255">
        <f>1-H46</f>
        <v/>
      </c>
      <c r="J46" s="256" t="inlineStr">
        <is>
          <t>m3</t>
        </is>
      </c>
      <c r="K46" s="256" t="n">
        <v>1.000561223886489</v>
      </c>
      <c r="L46" s="257">
        <f>R46</f>
        <v/>
      </c>
      <c r="M46" s="258">
        <f>H46*[4]InfraDensité!infra_d_f+I46*[4]InfraDensité!infra_d_r</f>
        <v/>
      </c>
      <c r="N46" s="267">
        <f>IF(D46="&gt; saturation",M46/(1-0.3)/(1-F46),M46/(1-E46)/(1-F46))</f>
        <v/>
      </c>
      <c r="O46" s="260">
        <f>IF(D46="&gt; saturation",5*(1-0.3)-0.7*0.3, 5*(1-E46)-0.7*E46)</f>
        <v/>
      </c>
      <c r="P46" s="260">
        <f>O46*N46</f>
        <v/>
      </c>
      <c r="Q46" s="260" t="n"/>
      <c r="R46" s="260">
        <f>IF(OR(D46&gt;0.3,D46="&gt; saturation"),1,1-(0.3-D46)*(H46*[4]Retrait!retrait_v_f+I46*[4]Retrait!retrait_v_r))</f>
        <v/>
      </c>
      <c r="S46" s="260">
        <f>R46/0.4</f>
        <v/>
      </c>
      <c r="T46" s="261">
        <f>R46*1.5</f>
        <v/>
      </c>
    </row>
    <row r="47">
      <c r="A47" s="248" t="inlineStr">
        <is>
          <t>Local</t>
        </is>
      </c>
      <c r="B47" s="249" t="inlineStr">
        <is>
          <t>Connexes</t>
        </is>
      </c>
      <c r="C47" s="250" t="n"/>
      <c r="D47" s="251">
        <f>IF(E47="&gt; saturation",E47,E47/(1-E47))</f>
        <v/>
      </c>
      <c r="E47" s="252">
        <f>[4]Pilotage!C54</f>
        <v/>
      </c>
      <c r="F47" s="253" t="n"/>
      <c r="G47" s="254" t="n"/>
      <c r="H47" s="254" t="n">
        <v>0.2</v>
      </c>
      <c r="I47" s="255">
        <f>1-H47</f>
        <v/>
      </c>
      <c r="J47" s="275" t="inlineStr">
        <is>
          <t>t</t>
        </is>
      </c>
      <c r="K47" s="256" t="n">
        <v>1.741391258176081</v>
      </c>
      <c r="L47" s="257">
        <f>N47</f>
        <v/>
      </c>
      <c r="M47" s="258">
        <f>H47*[4]InfraDensité!infra_d_f+I47*[4]InfraDensité!infra_d_r</f>
        <v/>
      </c>
      <c r="N47" s="259">
        <f>IF(D47="&gt; saturation",M47/(1-0.3)/(1-F47),M47/(1-E47)/(1-F47))</f>
        <v/>
      </c>
      <c r="O47" s="260">
        <f>IF(D47="&gt; saturation",5*(1-0.3)-0.7*0.3, 5*(1-E47)-0.7*E47)</f>
        <v/>
      </c>
      <c r="P47" s="260">
        <f>O47*N47</f>
        <v/>
      </c>
      <c r="Q47" s="260" t="n"/>
      <c r="R47" s="260">
        <f>IF(OR(D47&gt;0.3,D47="&gt; saturation"),1,1-(0.3-D47)*(H47*[4]Retrait!retrait_v_f+I47*[4]Retrait!retrait_v_r))</f>
        <v/>
      </c>
      <c r="S47" s="260">
        <f>R47/0.4</f>
        <v/>
      </c>
      <c r="T47" s="261">
        <f>R47*1.5</f>
        <v/>
      </c>
    </row>
    <row r="48">
      <c r="A48" s="248" t="inlineStr">
        <is>
          <t>Local</t>
        </is>
      </c>
      <c r="B48" s="249" t="inlineStr">
        <is>
          <t>Plaquettes de scierie</t>
        </is>
      </c>
      <c r="C48" s="250" t="n"/>
      <c r="D48" s="251">
        <f>IF(E48="&gt; saturation",E48,E48/(1-E48))</f>
        <v/>
      </c>
      <c r="E48" s="252">
        <f>[4]Pilotage!C55</f>
        <v/>
      </c>
      <c r="F48" s="253" t="n"/>
      <c r="G48" s="254" t="n"/>
      <c r="H48" s="254" t="n">
        <v>0.2</v>
      </c>
      <c r="I48" s="255">
        <f>1-H48</f>
        <v/>
      </c>
      <c r="J48" s="275" t="inlineStr">
        <is>
          <t>t</t>
        </is>
      </c>
      <c r="K48" s="256" t="n">
        <v>1.741391258176081</v>
      </c>
      <c r="L48" s="257">
        <f>N48</f>
        <v/>
      </c>
      <c r="M48" s="258">
        <f>H48*[4]InfraDensité!infra_d_f+I48*[4]InfraDensité!infra_d_r</f>
        <v/>
      </c>
      <c r="N48" s="259">
        <f>IF(D48="&gt; saturation",M48/(1-0.3)/(1-F48),M48/(1-E48)/(1-F48))</f>
        <v/>
      </c>
      <c r="O48" s="260">
        <f>IF(D48="&gt; saturation",5*(1-0.3)-0.7*0.3, 5*(1-E48)-0.7*E48)</f>
        <v/>
      </c>
      <c r="P48" s="260">
        <f>O48*N48</f>
        <v/>
      </c>
      <c r="Q48" s="260" t="n"/>
      <c r="R48" s="260">
        <f>IF(OR(D48&gt;0.3,D48="&gt; saturation"),1,1-(0.3-D48)*(H48*[4]Retrait!retrait_v_f+I48*[4]Retrait!retrait_v_r))</f>
        <v/>
      </c>
      <c r="S48" s="260">
        <f>R48/0.4</f>
        <v/>
      </c>
      <c r="T48" s="261">
        <f>R48*1.5</f>
        <v/>
      </c>
    </row>
    <row r="49">
      <c r="A49" s="248" t="inlineStr">
        <is>
          <t>Local</t>
        </is>
      </c>
      <c r="B49" s="249" t="inlineStr">
        <is>
          <t>Granulés</t>
        </is>
      </c>
      <c r="C49" s="250" t="n"/>
      <c r="D49" s="251">
        <f>IF(E49="&gt; saturation",E49,E49/(1-E49))</f>
        <v/>
      </c>
      <c r="E49" s="252">
        <f>[4]Pilotage!C56</f>
        <v/>
      </c>
      <c r="F49" s="253" t="n"/>
      <c r="G49" s="254" t="n"/>
      <c r="H49" s="254" t="n">
        <v>0.2</v>
      </c>
      <c r="I49" s="255">
        <f>1-H49</f>
        <v/>
      </c>
      <c r="J49" s="275" t="inlineStr">
        <is>
          <t>t</t>
        </is>
      </c>
      <c r="K49" s="256" t="n">
        <v>2.324954950208151</v>
      </c>
      <c r="L49" s="257">
        <f>N49</f>
        <v/>
      </c>
      <c r="M49" s="258">
        <f>H49*[4]InfraDensité!infra_d_f+I49*[4]InfraDensité!infra_d_r</f>
        <v/>
      </c>
      <c r="N49" s="276">
        <f>IF(D49="&gt; saturation",M49/(1-0.3)/(1-F49),M49/(1-E49)/(1-F49))</f>
        <v/>
      </c>
      <c r="O49" s="260">
        <f>IF(D49="&gt; saturation",5*(1-0.3)-0.7*0.3, 5*(1-E49)-0.7*E49)</f>
        <v/>
      </c>
      <c r="P49" s="260">
        <f>O49*N49</f>
        <v/>
      </c>
      <c r="Q49" s="260" t="n"/>
      <c r="R49" s="260">
        <f>IF(OR(D49&gt;0.3,D49="&gt; saturation"),1,1-(0.3-D49)*(H49*[4]Retrait!retrait_v_f+I49*[4]Retrait!retrait_v_r))</f>
        <v/>
      </c>
      <c r="S49" s="260">
        <f>R49/0.4</f>
        <v/>
      </c>
      <c r="T49" s="261">
        <f>R49*1.5</f>
        <v/>
      </c>
    </row>
    <row r="50">
      <c r="A50" s="248" t="inlineStr">
        <is>
          <t>Local</t>
        </is>
      </c>
      <c r="B50" s="249" t="inlineStr">
        <is>
          <t>Combustibles chaudières collectives</t>
        </is>
      </c>
      <c r="C50" s="250" t="n"/>
      <c r="D50" s="251">
        <f>IF(E50="&gt; saturation",E50,E50/(1-E50))</f>
        <v/>
      </c>
      <c r="E50" s="252">
        <f>[4]Pilotage!C57</f>
        <v/>
      </c>
      <c r="F50" s="253" t="n"/>
      <c r="G50" s="254" t="n"/>
      <c r="H50" s="254" t="n">
        <v>0.2</v>
      </c>
      <c r="I50" s="255">
        <f>1-H50</f>
        <v/>
      </c>
      <c r="J50" s="275" t="inlineStr">
        <is>
          <t>t</t>
        </is>
      </c>
      <c r="K50" s="256" t="n">
        <v>1.617006168306361</v>
      </c>
      <c r="L50" s="257">
        <f>N50</f>
        <v/>
      </c>
      <c r="M50" s="258">
        <f>H50*[4]InfraDensité!infra_d_f+I50*[4]InfraDensité!infra_d_r</f>
        <v/>
      </c>
      <c r="N50" s="269">
        <f>IF(D50="&gt; saturation",M50/(1-0.3)/(1-F50),M50/(1-E50)/(1-F50))</f>
        <v/>
      </c>
      <c r="O50" s="260">
        <f>IF(D50="&gt; saturation",5*(1-0.3)-0.7*0.3, 5*(1-E50)-0.7*E50)</f>
        <v/>
      </c>
      <c r="P50" s="260">
        <f>O50*N50</f>
        <v/>
      </c>
      <c r="Q50" s="260" t="n"/>
      <c r="R50" s="260">
        <f>IF(OR(D50&gt;0.3,D50="&gt; saturation"),1,1-(0.3-D50)*(H50*[4]Retrait!retrait_v_f+I50*[4]Retrait!retrait_v_r))</f>
        <v/>
      </c>
      <c r="S50" s="260">
        <f>R50/0.4</f>
        <v/>
      </c>
      <c r="T50" s="261">
        <f>R50*1.5</f>
        <v/>
      </c>
    </row>
    <row r="51">
      <c r="A51" s="248" t="inlineStr">
        <is>
          <t>Local</t>
        </is>
      </c>
      <c r="B51" s="249" t="inlineStr">
        <is>
          <t>Connexes plaquettes déchets</t>
        </is>
      </c>
      <c r="C51" s="250" t="n"/>
      <c r="D51" s="251">
        <f>IF(E51="&gt; saturation",E51,E51/(1-E51))</f>
        <v/>
      </c>
      <c r="E51" s="252">
        <f>[4]Pilotage!C58</f>
        <v/>
      </c>
      <c r="F51" s="253" t="n"/>
      <c r="G51" s="254" t="n"/>
      <c r="H51" s="254" t="n">
        <v>0.2</v>
      </c>
      <c r="I51" s="255">
        <f>1-H51</f>
        <v/>
      </c>
      <c r="J51" s="275" t="inlineStr">
        <is>
          <t>t</t>
        </is>
      </c>
      <c r="K51" s="256" t="n">
        <v>1.617006168306361</v>
      </c>
      <c r="L51" s="257">
        <f>N51</f>
        <v/>
      </c>
      <c r="M51" s="258">
        <f>H51*[4]InfraDensité!infra_d_f+I51*[4]InfraDensité!infra_d_r</f>
        <v/>
      </c>
      <c r="N51" s="269">
        <f>IF(D51="&gt; saturation",M51/(1-0.3)/(1-F51),M51/(1-E51)/(1-F51))</f>
        <v/>
      </c>
      <c r="O51" s="260">
        <f>IF(D51="&gt; saturation",5*(1-0.3)-0.7*0.3, 5*(1-E51)-0.7*E51)</f>
        <v/>
      </c>
      <c r="P51" s="260">
        <f>O51*N51</f>
        <v/>
      </c>
      <c r="Q51" s="260" t="n"/>
      <c r="R51" s="260">
        <f>IF(OR(D51&gt;0.3,D51="&gt; saturation"),1,1-(0.3-D51)*(H51*[4]Retrait!retrait_v_f+I51*[4]Retrait!retrait_v_r))</f>
        <v/>
      </c>
      <c r="S51" s="260">
        <f>R51/0.4</f>
        <v/>
      </c>
      <c r="T51" s="261">
        <f>R51*1.5</f>
        <v/>
      </c>
    </row>
    <row r="52">
      <c r="A52" s="248" t="inlineStr">
        <is>
          <t>Local</t>
        </is>
      </c>
      <c r="B52" s="249" t="inlineStr">
        <is>
          <t>Connexes hors écorces et déchets</t>
        </is>
      </c>
      <c r="C52" s="250" t="inlineStr">
        <is>
          <t>utilisés par la trituration</t>
        </is>
      </c>
      <c r="D52" s="251">
        <f>IF(E52="&gt; saturation",E52,E52/(1-E52))</f>
        <v/>
      </c>
      <c r="E52" s="252">
        <f>[4]Pilotage!C59</f>
        <v/>
      </c>
      <c r="F52" s="253" t="n"/>
      <c r="G52" s="254" t="n"/>
      <c r="H52" s="254" t="n">
        <v>0.2</v>
      </c>
      <c r="I52" s="255">
        <f>1-H52</f>
        <v/>
      </c>
      <c r="J52" s="275" t="inlineStr">
        <is>
          <t>t</t>
        </is>
      </c>
      <c r="K52" s="256" t="n">
        <v>1.741391258176081</v>
      </c>
      <c r="L52" s="257">
        <f>N52</f>
        <v/>
      </c>
      <c r="M52" s="258">
        <f>H52*[4]InfraDensité!infra_d_f+I52*[4]InfraDensité!infra_d_r</f>
        <v/>
      </c>
      <c r="N52" s="259">
        <f>IF(D52="&gt; saturation",M52/(1-0.3)/(1-F52),M52/(1-E52)/(1-F52))</f>
        <v/>
      </c>
      <c r="O52" s="260">
        <f>IF(D52="&gt; saturation",5*(1-0.3)-0.7*0.3, 5*(1-E52)-0.7*E52)</f>
        <v/>
      </c>
      <c r="P52" s="260">
        <f>O52*N52</f>
        <v/>
      </c>
      <c r="Q52" s="260" t="n"/>
      <c r="R52" s="260">
        <f>IF(OR(D52&gt;0.3,D52="&gt; saturation"),1,1-(0.3-D52)*(H52*[4]Retrait!retrait_v_f+I52*[4]Retrait!retrait_v_r))</f>
        <v/>
      </c>
      <c r="S52" s="260">
        <f>R52/0.4</f>
        <v/>
      </c>
      <c r="T52" s="261">
        <f>R52*1.5</f>
        <v/>
      </c>
    </row>
    <row r="53">
      <c r="A53" s="248" t="inlineStr">
        <is>
          <t>Local</t>
        </is>
      </c>
      <c r="B53" s="249" t="inlineStr">
        <is>
          <t>Palettes et emballages</t>
        </is>
      </c>
      <c r="C53" s="250" t="n"/>
      <c r="D53" s="251">
        <f>IF(E53="&gt; saturation",E53,E53/(1-E53))</f>
        <v/>
      </c>
      <c r="E53" s="252">
        <f>[4]Pilotage!C59</f>
        <v/>
      </c>
      <c r="F53" s="253" t="n"/>
      <c r="G53" s="254" t="n"/>
      <c r="H53" s="254" t="n">
        <v>0.2</v>
      </c>
      <c r="I53" s="255">
        <f>1-H53</f>
        <v/>
      </c>
      <c r="J53" s="275" t="inlineStr">
        <is>
          <t>t</t>
        </is>
      </c>
      <c r="K53" s="256" t="n">
        <v>1.741391258176081</v>
      </c>
      <c r="L53" s="257">
        <f>N53</f>
        <v/>
      </c>
      <c r="M53" s="258">
        <f>H53*[4]InfraDensité!infra_d_f+I53*[4]InfraDensité!infra_d_r</f>
        <v/>
      </c>
      <c r="N53" s="259">
        <f>IF(D53="&gt; saturation",M53/(1-0.3)/(1-F53),M53/(1-E53)/(1-F53))</f>
        <v/>
      </c>
      <c r="O53" s="260">
        <f>IF(D53="&gt; saturation",5*(1-0.3)-0.7*0.3, 5*(1-E53)-0.7*E53)</f>
        <v/>
      </c>
      <c r="P53" s="260">
        <f>O53*N53</f>
        <v/>
      </c>
      <c r="Q53" s="260" t="n"/>
      <c r="R53" s="260">
        <f>IF(OR(D53&gt;0.3,D53="&gt; saturation"),1,1-(0.3-D53)*(H53*[4]Retrait!retrait_v_f+I53*[4]Retrait!retrait_v_r))</f>
        <v/>
      </c>
      <c r="S53" s="260">
        <f>R53/0.4</f>
        <v/>
      </c>
      <c r="T53" s="261">
        <f>R53*1.5</f>
        <v/>
      </c>
    </row>
    <row r="54">
      <c r="A54" s="248" t="inlineStr">
        <is>
          <t>Local</t>
        </is>
      </c>
      <c r="B54" s="249" t="inlineStr">
        <is>
          <t>Palettes et emballages</t>
        </is>
      </c>
      <c r="C54" s="250" t="n"/>
      <c r="D54" s="251">
        <f>IF(E54="&gt; saturation",E54,E54/(1-E54))</f>
        <v/>
      </c>
      <c r="E54" s="252">
        <f>[4]Pilotage!C60</f>
        <v/>
      </c>
      <c r="F54" s="253" t="n"/>
      <c r="G54" s="254" t="n"/>
      <c r="H54" s="254" t="n">
        <v>0.2</v>
      </c>
      <c r="I54" s="255">
        <f>1-H54</f>
        <v/>
      </c>
      <c r="J54" s="275" t="inlineStr">
        <is>
          <t>m3</t>
        </is>
      </c>
      <c r="K54" s="256" t="n">
        <v>1.022071637001037</v>
      </c>
      <c r="L54" s="257">
        <f>R54</f>
        <v/>
      </c>
      <c r="M54" s="258">
        <f>H54*[4]InfraDensité!infra_d_f+I54*[4]InfraDensité!infra_d_r</f>
        <v/>
      </c>
      <c r="N54" s="265">
        <f>IF(D54="&gt; saturation",M54/(1-0.3)/(1-F54),M54/(1-E54)/(1-F54))</f>
        <v/>
      </c>
      <c r="O54" s="260">
        <f>IF(D54="&gt; saturation",5*(1-0.3)-0.7*0.3, 5*(1-E54)-0.7*E54)</f>
        <v/>
      </c>
      <c r="P54" s="260">
        <f>O54*N54</f>
        <v/>
      </c>
      <c r="Q54" s="260" t="n"/>
      <c r="R54" s="260">
        <f>IF(OR(D54&gt;0.3,D54="&gt; saturation"),1,1-(0.3-D54)*(H54*[4]Retrait!retrait_v_f+I54*[4]Retrait!retrait_v_r))</f>
        <v/>
      </c>
      <c r="S54" s="260">
        <f>R54/0.4</f>
        <v/>
      </c>
      <c r="T54" s="261">
        <f>R54*1.5</f>
        <v/>
      </c>
    </row>
    <row r="55">
      <c r="A55" s="248" t="inlineStr">
        <is>
          <t>Local</t>
        </is>
      </c>
      <c r="B55" s="249" t="inlineStr">
        <is>
          <t>Placages</t>
        </is>
      </c>
      <c r="C55" s="250" t="n"/>
      <c r="D55" s="251">
        <f>IF(E55="&gt; saturation",E55,E55/(1-E55))</f>
        <v/>
      </c>
      <c r="E55" s="252">
        <f>[4]Pilotage!C61</f>
        <v/>
      </c>
      <c r="F55" s="253" t="n"/>
      <c r="G55" s="254" t="n"/>
      <c r="H55" s="254" t="n">
        <v>0.2</v>
      </c>
      <c r="I55" s="255">
        <f>1-H55</f>
        <v/>
      </c>
      <c r="J55" s="256" t="inlineStr">
        <is>
          <t>m3</t>
        </is>
      </c>
      <c r="K55" s="256" t="n">
        <v>1.110293194970219</v>
      </c>
      <c r="L55" s="257">
        <f>R55</f>
        <v/>
      </c>
      <c r="M55" s="258">
        <f>H55*[4]InfraDensité!infra_d_f+I55*[4]InfraDensité!infra_d_r</f>
        <v/>
      </c>
      <c r="N55" s="265">
        <f>IF(D55="&gt; saturation",M55/(1-0.3)/(1-F55),M55/(1-E55)/(1-F55))</f>
        <v/>
      </c>
      <c r="O55" s="260">
        <f>IF(D55="&gt; saturation",5*(1-0.3)-0.7*0.3, 5*(1-E55)-0.7*E55)</f>
        <v/>
      </c>
      <c r="P55" s="260">
        <f>O55*N55</f>
        <v/>
      </c>
      <c r="Q55" s="260" t="n"/>
      <c r="R55" s="260">
        <f>1-(0.3-D55)*(H55*[4]Retrait!retrait_v_f+I55*[4]Retrait!retrait_v_r)</f>
        <v/>
      </c>
      <c r="S55" s="260">
        <f>R55/0.4</f>
        <v/>
      </c>
      <c r="T55" s="261">
        <f>R55*1.5</f>
        <v/>
      </c>
    </row>
    <row r="56">
      <c r="A56" s="248" t="inlineStr">
        <is>
          <t>Local</t>
        </is>
      </c>
      <c r="B56" s="249" t="inlineStr">
        <is>
          <t>Contreplaqués</t>
        </is>
      </c>
      <c r="C56" s="250" t="n"/>
      <c r="D56" s="251">
        <f>IF(E56="&gt; saturation",E56,E56/(1-E56))</f>
        <v/>
      </c>
      <c r="E56" s="252">
        <f>[4]Pilotage!C62</f>
        <v/>
      </c>
      <c r="F56" s="277" t="n">
        <v>0.077</v>
      </c>
      <c r="G56" s="277" t="n"/>
      <c r="H56" s="254" t="n">
        <v>0.2</v>
      </c>
      <c r="I56" s="255">
        <f>1-H56</f>
        <v/>
      </c>
      <c r="J56" s="256" t="inlineStr">
        <is>
          <t>m3</t>
        </is>
      </c>
      <c r="K56" s="256" t="n">
        <v>1.024800618957512</v>
      </c>
      <c r="L56" s="257">
        <f>R56</f>
        <v/>
      </c>
      <c r="M56" s="258">
        <f>H56*[4]InfraDensité!infra_d_f+I56*[4]InfraDensité!infra_d_r</f>
        <v/>
      </c>
      <c r="N56" s="265">
        <f>IF(D56="&gt; saturation",M56/(1-0.3)/(1-F56),M56/(1-E56)/(1-F56))</f>
        <v/>
      </c>
      <c r="O56" s="260">
        <f>IF(D56="&gt; saturation",5*(1-0.3)-0.7*0.3, 5*(1-E56)-0.7*E56)</f>
        <v/>
      </c>
      <c r="P56" s="260">
        <f>O56*N56</f>
        <v/>
      </c>
      <c r="Q56" s="260" t="n"/>
      <c r="R56" s="260">
        <f>(1-(0.3-D56)*(H56*[4]Retrait!retrait_v_f+I56*[4]Retrait!retrait_v_r))/(1-F56)</f>
        <v/>
      </c>
      <c r="S56" s="260">
        <f>R56/0.4</f>
        <v/>
      </c>
      <c r="T56" s="261">
        <f>R56*1.5</f>
        <v/>
      </c>
    </row>
    <row r="57">
      <c r="A57" s="248" t="inlineStr">
        <is>
          <t>Local</t>
        </is>
      </c>
      <c r="B57" s="249" t="inlineStr">
        <is>
          <t>Panneaux</t>
        </is>
      </c>
      <c r="C57" s="250" t="n"/>
      <c r="D57" s="251">
        <f>IF(E57="&gt; saturation",E57,E57/(1-E57))</f>
        <v/>
      </c>
      <c r="E57" s="252">
        <f>[4]Pilotage!C63</f>
        <v/>
      </c>
      <c r="F57" s="278">
        <f>0.65*F58+0.2*F61+0.1*F59+0.05*F60</f>
        <v/>
      </c>
      <c r="G57" s="270">
        <f>0.65*G58+0.2*G61+0.1*G59+0.05*G60</f>
        <v/>
      </c>
      <c r="H57" s="254" t="n">
        <v>0.2</v>
      </c>
      <c r="I57" s="255">
        <f>1-H57</f>
        <v/>
      </c>
      <c r="J57" s="256" t="inlineStr">
        <is>
          <t>m3</t>
        </is>
      </c>
      <c r="K57" s="256" t="n">
        <v>1.562588281296311</v>
      </c>
      <c r="L57" s="257">
        <f>R57</f>
        <v/>
      </c>
      <c r="M57" s="258">
        <f>H57*[4]InfraDensité!infra_d_f+I57*[4]InfraDensité!infra_d_r</f>
        <v/>
      </c>
      <c r="N57" s="265">
        <f>IF(D57="&gt; saturation",M57/(1-0.3)/(1-F57),M57/(1-E57)/(1-F57))</f>
        <v/>
      </c>
      <c r="O57" s="260">
        <f>IF(D57="&gt; saturation",5*(1-0.3)-0.7*0.3, 5*(1-E57)-0.7*E57)</f>
        <v/>
      </c>
      <c r="P57" s="260">
        <f>O57*N57</f>
        <v/>
      </c>
      <c r="Q57" s="260" t="n"/>
      <c r="R57" s="260">
        <f>0.65*R58+0.2*R61+0.1*R59+0.05*R60</f>
        <v/>
      </c>
      <c r="S57" s="260">
        <f>R57/0.4</f>
        <v/>
      </c>
      <c r="T57" s="261">
        <f>R57*1.5</f>
        <v/>
      </c>
    </row>
    <row r="58">
      <c r="A58" s="248" t="inlineStr">
        <is>
          <t>Local</t>
        </is>
      </c>
      <c r="B58" s="279" t="inlineStr">
        <is>
          <t>Panneaux particules</t>
        </is>
      </c>
      <c r="C58" s="250" t="n"/>
      <c r="D58" s="251">
        <f>IF(E58="&gt; saturation",E58,E58/(1-E58))</f>
        <v/>
      </c>
      <c r="E58" s="252">
        <f>[4]Pilotage!C64</f>
        <v/>
      </c>
      <c r="F58" s="277" t="n">
        <v>0.06</v>
      </c>
      <c r="G58" s="280" t="n">
        <v>0.65</v>
      </c>
      <c r="H58" s="254" t="n">
        <v>0.2</v>
      </c>
      <c r="I58" s="255">
        <f>1-H58</f>
        <v/>
      </c>
      <c r="J58" s="256" t="inlineStr">
        <is>
          <t>m3</t>
        </is>
      </c>
      <c r="K58" s="256" t="n">
        <v>1.42054747457718</v>
      </c>
      <c r="L58" s="257">
        <f>R58</f>
        <v/>
      </c>
      <c r="M58" s="258">
        <f>H58*[4]InfraDensité!infra_d_f+I58*[4]InfraDensité!infra_d_r</f>
        <v/>
      </c>
      <c r="N58" s="265">
        <f>IF(D58="&gt; saturation",M58/(1-0.3)/(1-F58),M58/(1-E58)/(1-F58))</f>
        <v/>
      </c>
      <c r="O58" s="260">
        <f>IF(D58="&gt; saturation",5*(1-0.3)-0.7*0.3, 5*(1-E58)-0.7*E58)</f>
        <v/>
      </c>
      <c r="P58" s="260">
        <f>O58*N58</f>
        <v/>
      </c>
      <c r="Q58" s="260" t="n"/>
      <c r="R58" s="260">
        <f>N58/G58</f>
        <v/>
      </c>
      <c r="S58" s="260">
        <f>R58/0.4</f>
        <v/>
      </c>
      <c r="T58" s="261">
        <f>R58*1.5</f>
        <v/>
      </c>
    </row>
    <row r="59">
      <c r="A59" s="248" t="inlineStr">
        <is>
          <t>Local</t>
        </is>
      </c>
      <c r="B59" s="279" t="inlineStr">
        <is>
          <t>Panneaux OSB</t>
        </is>
      </c>
      <c r="C59" s="250" t="n"/>
      <c r="D59" s="251">
        <f>IF(E59="&gt; saturation",E59,E59/(1-E59))</f>
        <v/>
      </c>
      <c r="E59" s="252">
        <f>[4]Pilotage!C65</f>
        <v/>
      </c>
      <c r="F59" s="277" t="n"/>
      <c r="G59" s="280" t="n">
        <v>0.85</v>
      </c>
      <c r="H59" s="254" t="n">
        <v>0.2</v>
      </c>
      <c r="I59" s="255">
        <f>1-H59</f>
        <v/>
      </c>
      <c r="J59" s="256" t="inlineStr">
        <is>
          <t>m3</t>
        </is>
      </c>
      <c r="K59" s="256" t="n">
        <v>1.976211707676929</v>
      </c>
      <c r="L59" s="257">
        <f>R59</f>
        <v/>
      </c>
      <c r="M59" s="258">
        <f>H59*[4]InfraDensité!infra_d_f+I59*[4]InfraDensité!infra_d_r</f>
        <v/>
      </c>
      <c r="N59" s="276">
        <f>IF(D59="&gt; saturation",M59/(1-0.3)/(1-F59),M59/(1-E59)/(1-F59))</f>
        <v/>
      </c>
      <c r="O59" s="260">
        <f>IF(D59="&gt; saturation",5*(1-0.3)-0.7*0.3, 5*(1-E59)-0.7*E59)</f>
        <v/>
      </c>
      <c r="P59" s="260">
        <f>O59*N59</f>
        <v/>
      </c>
      <c r="Q59" s="260" t="n"/>
      <c r="R59" s="260">
        <f>N59/G59</f>
        <v/>
      </c>
      <c r="S59" s="260">
        <f>R59/0.4</f>
        <v/>
      </c>
      <c r="T59" s="261">
        <f>R59*1.5</f>
        <v/>
      </c>
    </row>
    <row r="60">
      <c r="A60" s="248" t="inlineStr">
        <is>
          <t>Local</t>
        </is>
      </c>
      <c r="B60" s="279" t="inlineStr">
        <is>
          <t>Panneaux fibres</t>
        </is>
      </c>
      <c r="C60" s="250" t="n"/>
      <c r="D60" s="251">
        <f>IF(E60="&gt; saturation",E60,E60/(1-E60))</f>
        <v/>
      </c>
      <c r="E60" s="252">
        <f>[4]Pilotage!C66</f>
        <v/>
      </c>
      <c r="F60" s="277" t="n"/>
      <c r="G60" s="280" t="n">
        <v>1</v>
      </c>
      <c r="H60" s="254" t="n">
        <v>0.2</v>
      </c>
      <c r="I60" s="255">
        <f>1-H60</f>
        <v/>
      </c>
      <c r="J60" s="256" t="inlineStr">
        <is>
          <t>m3</t>
        </is>
      </c>
      <c r="K60" s="256" t="n">
        <v>2.324954950208151</v>
      </c>
      <c r="L60" s="257">
        <f>R60</f>
        <v/>
      </c>
      <c r="M60" s="258">
        <f>H60*[4]InfraDensité!infra_d_f+I60*[4]InfraDensité!infra_d_r</f>
        <v/>
      </c>
      <c r="N60" s="276">
        <f>IF(D60="&gt; saturation",M60/(1-0.3)/(1-F60),M60/(1-E60)/(1-F60))</f>
        <v/>
      </c>
      <c r="O60" s="260">
        <f>IF(D60="&gt; saturation",5*(1-0.3)-0.7*0.3, 5*(1-E60)-0.7*E60)</f>
        <v/>
      </c>
      <c r="P60" s="260">
        <f>O60*N60</f>
        <v/>
      </c>
      <c r="Q60" s="260" t="n"/>
      <c r="R60" s="260">
        <f>N60/G60</f>
        <v/>
      </c>
      <c r="S60" s="260">
        <f>R60/0.4</f>
        <v/>
      </c>
      <c r="T60" s="261">
        <f>R60*1.5</f>
        <v/>
      </c>
    </row>
    <row r="61">
      <c r="A61" s="248" t="inlineStr">
        <is>
          <t>Local</t>
        </is>
      </c>
      <c r="B61" s="279" t="inlineStr">
        <is>
          <t>Panneaux MDF</t>
        </is>
      </c>
      <c r="C61" s="250" t="n"/>
      <c r="D61" s="251">
        <f>IF(E61="&gt; saturation",E61,E61/(1-E61))</f>
        <v/>
      </c>
      <c r="E61" s="252">
        <f>[4]Pilotage!C67</f>
        <v/>
      </c>
      <c r="F61" s="277" t="n"/>
      <c r="G61" s="280" t="n">
        <v>0.78</v>
      </c>
      <c r="H61" s="254" t="n">
        <v>0.2</v>
      </c>
      <c r="I61" s="255">
        <f>1-H61</f>
        <v/>
      </c>
      <c r="J61" s="256" t="inlineStr">
        <is>
          <t>m3</t>
        </is>
      </c>
      <c r="K61" s="256" t="n">
        <v>1.813464861162358</v>
      </c>
      <c r="L61" s="257">
        <f>R61</f>
        <v/>
      </c>
      <c r="M61" s="258">
        <f>H61*[4]InfraDensité!infra_d_f+I61*[4]InfraDensité!infra_d_r</f>
        <v/>
      </c>
      <c r="N61" s="276">
        <f>IF(D61="&gt; saturation",M61/(1-0.3)/(1-F61),M61/(1-E61)/(1-F61))</f>
        <v/>
      </c>
      <c r="O61" s="260">
        <f>IF(D61="&gt; saturation",5*(1-0.3)-0.7*0.3, 5*(1-E61)-0.7*E61)</f>
        <v/>
      </c>
      <c r="P61" s="260">
        <f>O61*N61</f>
        <v/>
      </c>
      <c r="Q61" s="260" t="n"/>
      <c r="R61" s="260">
        <f>N61/G61</f>
        <v/>
      </c>
      <c r="S61" s="260">
        <f>R61/0.4</f>
        <v/>
      </c>
      <c r="T61" s="261">
        <f>R61*1.5</f>
        <v/>
      </c>
    </row>
    <row r="62">
      <c r="A62" s="248" t="inlineStr">
        <is>
          <t>Local</t>
        </is>
      </c>
      <c r="B62" s="279" t="inlineStr">
        <is>
          <t>Panneaux placages contreplaqués</t>
        </is>
      </c>
      <c r="C62" s="250" t="n"/>
      <c r="D62" s="251">
        <f>IF(E62="&gt; saturation",E62,E62/(1-E62))</f>
        <v/>
      </c>
      <c r="E62" s="252">
        <f>[4]Pilotage!C68</f>
        <v/>
      </c>
      <c r="F62" s="278">
        <f>F57</f>
        <v/>
      </c>
      <c r="G62" s="281">
        <f>G57</f>
        <v/>
      </c>
      <c r="H62" s="254" t="n">
        <v>0.2</v>
      </c>
      <c r="I62" s="255">
        <f>1-H62</f>
        <v/>
      </c>
      <c r="J62" s="275" t="inlineStr">
        <is>
          <t>t</t>
        </is>
      </c>
      <c r="K62" s="256" t="n">
        <v>2.234281707150033</v>
      </c>
      <c r="L62" s="257">
        <f>N62</f>
        <v/>
      </c>
      <c r="M62" s="258">
        <f>H62*[4]InfraDensité!infra_d_f+I62*[4]InfraDensité!infra_d_r</f>
        <v/>
      </c>
      <c r="N62" s="265">
        <f>IF(D62="&gt; saturation",M62/(1-0.3)/(1-F62),M62/(1-E62)/(1-F62))</f>
        <v/>
      </c>
      <c r="O62" s="260">
        <f>IF(D62="&gt; saturation",5*(1-0.3)-0.7*0.3, 5*(1-E62)-0.7*E62)</f>
        <v/>
      </c>
      <c r="P62" s="260">
        <f>O62*N62</f>
        <v/>
      </c>
      <c r="Q62" s="260" t="n"/>
      <c r="R62" s="260">
        <f>R57</f>
        <v/>
      </c>
      <c r="S62" s="260">
        <f>R62/0.4</f>
        <v/>
      </c>
      <c r="T62" s="261">
        <f>R62*1.5</f>
        <v/>
      </c>
    </row>
    <row r="63">
      <c r="A63" s="248" t="inlineStr">
        <is>
          <t>Local</t>
        </is>
      </c>
      <c r="B63" s="279" t="inlineStr">
        <is>
          <t>Pâte à papier</t>
        </is>
      </c>
      <c r="C63" s="250" t="n"/>
      <c r="D63" s="251">
        <f>IF(E63="&gt; saturation",E63,E63/(1-E63))</f>
        <v/>
      </c>
      <c r="E63" s="252">
        <f>[4]Pilotage!C69</f>
        <v/>
      </c>
      <c r="F63" s="277" t="n"/>
      <c r="G63" s="280" t="n"/>
      <c r="H63" s="254" t="n">
        <v>0.2</v>
      </c>
      <c r="I63" s="255">
        <f>1-H63</f>
        <v/>
      </c>
      <c r="J63" s="275" t="inlineStr">
        <is>
          <t>t</t>
        </is>
      </c>
      <c r="K63" s="256" t="n">
        <v>2.238931617654961</v>
      </c>
      <c r="L63" s="257">
        <f>N63</f>
        <v/>
      </c>
      <c r="M63" s="258">
        <f>H63*[4]InfraDensité!infra_d_f+I63*[4]InfraDensité!infra_d_r</f>
        <v/>
      </c>
      <c r="N63" s="265">
        <f>IF(D63="&gt; saturation",M63/(1-0.3)/(1-F63),M63/(1-E63)/(1-F63))</f>
        <v/>
      </c>
      <c r="O63" s="260">
        <f>IF(D63="&gt; saturation",5*(1-0.3)-0.7*0.3, 5*(1-E63)-0.7*E63)</f>
        <v/>
      </c>
      <c r="P63" s="260">
        <f>O63*N63</f>
        <v/>
      </c>
      <c r="Q63" s="260" t="n"/>
      <c r="R63" s="260">
        <f>1/N63*[4]Pilotage!B$86</f>
        <v/>
      </c>
      <c r="S63" s="260">
        <f>R63/0.4</f>
        <v/>
      </c>
      <c r="T63" s="261">
        <f>R63*1.5</f>
        <v/>
      </c>
    </row>
    <row r="64">
      <c r="A64" s="248" t="inlineStr">
        <is>
          <t>Local</t>
        </is>
      </c>
      <c r="B64" s="249" t="inlineStr">
        <is>
          <t>Pâte à papier chimique</t>
        </is>
      </c>
      <c r="C64" s="250" t="n"/>
      <c r="D64" s="251">
        <f>IF(E64="&gt; saturation",E64,E64/(1-E64))</f>
        <v/>
      </c>
      <c r="E64" s="252">
        <f>[4]Pilotage!C70</f>
        <v/>
      </c>
      <c r="F64" s="253" t="n"/>
      <c r="G64" s="254" t="n"/>
      <c r="H64" s="254" t="n">
        <v>0.2</v>
      </c>
      <c r="I64" s="255">
        <f>1-H64</f>
        <v/>
      </c>
      <c r="J64" s="275" t="inlineStr">
        <is>
          <t>t</t>
        </is>
      </c>
      <c r="K64" s="256" t="n">
        <v>2.238931617654961</v>
      </c>
      <c r="L64" s="257">
        <f>N64</f>
        <v/>
      </c>
      <c r="M64" s="258">
        <f>H64*[4]InfraDensité!infra_d_f+I64*[4]InfraDensité!infra_d_r</f>
        <v/>
      </c>
      <c r="N64" s="265">
        <f>IF(D64="&gt; saturation",M64/(1-0.3)/(1-F64),M64/(1-E64)/(1-F64))</f>
        <v/>
      </c>
      <c r="O64" s="260">
        <f>IF(D64="&gt; saturation",5*(1-0.3)-0.7*0.3, 5*(1-E64)-0.7*E64)</f>
        <v/>
      </c>
      <c r="P64" s="260">
        <f>O64*N64</f>
        <v/>
      </c>
      <c r="Q64" s="260" t="n"/>
      <c r="R64" s="260">
        <f>1/N64*[4]Pilotage!B$86</f>
        <v/>
      </c>
      <c r="S64" s="260">
        <f>R64/0.4</f>
        <v/>
      </c>
      <c r="T64" s="261">
        <f>R64*1.5</f>
        <v/>
      </c>
    </row>
    <row r="65">
      <c r="A65" s="248" t="inlineStr">
        <is>
          <t>Local</t>
        </is>
      </c>
      <c r="B65" s="249" t="inlineStr">
        <is>
          <t>Pâte à papier mécanique</t>
        </is>
      </c>
      <c r="C65" s="250" t="n"/>
      <c r="D65" s="251">
        <f>IF(E65="&gt; saturation",E65,E65/(1-E65))</f>
        <v/>
      </c>
      <c r="E65" s="252">
        <f>[4]Pilotage!C71</f>
        <v/>
      </c>
      <c r="F65" s="253" t="n"/>
      <c r="G65" s="254" t="n"/>
      <c r="H65" s="254" t="n">
        <v>0.2</v>
      </c>
      <c r="I65" s="255">
        <f>1-H65</f>
        <v/>
      </c>
      <c r="J65" s="275" t="inlineStr">
        <is>
          <t>t</t>
        </is>
      </c>
      <c r="K65" s="256" t="n">
        <v>2.238931617654961</v>
      </c>
      <c r="L65" s="257">
        <f>N65</f>
        <v/>
      </c>
      <c r="M65" s="258">
        <f>H65*[4]InfraDensité!infra_d_f+I65*[4]InfraDensité!infra_d_r</f>
        <v/>
      </c>
      <c r="N65" s="265">
        <f>IF(D65="&gt; saturation",M65/(1-0.3)/(1-F65),M65/(1-E65)/(1-F65))</f>
        <v/>
      </c>
      <c r="O65" s="260">
        <f>IF(D65="&gt; saturation",5*(1-0.3)-0.7*0.3, 5*(1-E65)-0.7*E65)</f>
        <v/>
      </c>
      <c r="P65" s="260">
        <f>O65*N65</f>
        <v/>
      </c>
      <c r="Q65" s="260" t="n"/>
      <c r="R65" s="260">
        <f>1/N65*[4]Pilotage!B$86</f>
        <v/>
      </c>
      <c r="S65" s="260">
        <f>R65/0.4</f>
        <v/>
      </c>
      <c r="T65" s="261">
        <f>R65*1.5</f>
        <v/>
      </c>
    </row>
    <row r="66">
      <c r="A66" s="248" t="inlineStr">
        <is>
          <t>Local</t>
        </is>
      </c>
      <c r="B66" s="249" t="inlineStr">
        <is>
          <t>Résidus de pâte à papier</t>
        </is>
      </c>
      <c r="C66" s="250" t="n"/>
      <c r="D66" s="251">
        <f>IF(E66="&gt; saturation",E66,E66/(1-E66))</f>
        <v/>
      </c>
      <c r="E66" s="252">
        <f>[4]Pilotage!C72</f>
        <v/>
      </c>
      <c r="F66" s="253" t="n"/>
      <c r="G66" s="254" t="n"/>
      <c r="H66" s="254" t="n">
        <v>0.2</v>
      </c>
      <c r="I66" s="255">
        <f>1-H66</f>
        <v/>
      </c>
      <c r="J66" s="275" t="inlineStr">
        <is>
          <t>t</t>
        </is>
      </c>
      <c r="K66" s="256" t="n">
        <v>2.238931617654961</v>
      </c>
      <c r="L66" s="257">
        <f>N66</f>
        <v/>
      </c>
      <c r="M66" s="258">
        <f>H66*[4]InfraDensité!infra_d_f+I66*[4]InfraDensité!infra_d_r</f>
        <v/>
      </c>
      <c r="N66" s="265">
        <f>IF(D66="&gt; saturation",M66/(1-0.3)/(1-F66),M66/(1-E66)/(1-F66))</f>
        <v/>
      </c>
      <c r="O66" s="260">
        <f>IF(D66="&gt; saturation",5*(1-0.3)-0.7*0.3, 5*(1-E66)-0.7*E66)</f>
        <v/>
      </c>
      <c r="P66" s="260">
        <f>O66*N66</f>
        <v/>
      </c>
      <c r="Q66" s="260" t="n"/>
      <c r="R66" s="260">
        <f>1/N66*[4]Pilotage!B$86</f>
        <v/>
      </c>
      <c r="S66" s="260">
        <f>R66/0.4</f>
        <v/>
      </c>
      <c r="T66" s="261">
        <f>R66*1.5</f>
        <v/>
      </c>
    </row>
    <row r="67">
      <c r="A67" s="248" t="inlineStr">
        <is>
          <t>Local</t>
        </is>
      </c>
      <c r="B67" s="249" t="inlineStr">
        <is>
          <t>Papiers cartons</t>
        </is>
      </c>
      <c r="C67" s="250" t="n"/>
      <c r="D67" s="251">
        <f>IF(E67="&gt; saturation",E67,E67/(1-E67))</f>
        <v/>
      </c>
      <c r="E67" s="252">
        <f>[4]Pilotage!C73</f>
        <v/>
      </c>
      <c r="F67" s="252" t="n">
        <v>0.1</v>
      </c>
      <c r="G67" s="252" t="n"/>
      <c r="H67" s="254" t="n">
        <v>0.2</v>
      </c>
      <c r="I67" s="255">
        <f>1-H67</f>
        <v/>
      </c>
      <c r="J67" s="275" t="inlineStr">
        <is>
          <t>t</t>
        </is>
      </c>
      <c r="K67" s="256" t="n">
        <v>2.092459455187336</v>
      </c>
      <c r="L67" s="257">
        <f>N67</f>
        <v/>
      </c>
      <c r="M67" s="258">
        <f>H67*[4]InfraDensité!infra_d_f+I67*[4]InfraDensité!infra_d_r</f>
        <v/>
      </c>
      <c r="N67" s="265">
        <f>IF(D67="&gt; saturation",M67/(1-0.3)/(1-F67),M67/(1-E67)/(1-F67))</f>
        <v/>
      </c>
      <c r="O67" s="260">
        <f>IF(D67="&gt; saturation",5*(1-0.3)-0.7*0.3, 5*(1-E67)-0.7*E67)</f>
        <v/>
      </c>
      <c r="P67" s="260">
        <f>O67*N67</f>
        <v/>
      </c>
      <c r="Q67" s="260" t="n"/>
      <c r="R67" s="260">
        <f>1/N67*[4]Pilotage!B$86</f>
        <v/>
      </c>
      <c r="S67" s="260">
        <f>R67/0.4</f>
        <v/>
      </c>
      <c r="T67" s="261">
        <f>R67*1.5</f>
        <v/>
      </c>
    </row>
    <row r="68">
      <c r="A68" s="248" t="inlineStr">
        <is>
          <t>Local</t>
        </is>
      </c>
      <c r="B68" s="249" t="inlineStr">
        <is>
          <t>Papier à recycler</t>
        </is>
      </c>
      <c r="C68" s="250" t="n"/>
      <c r="D68" s="251">
        <f>IF(E68="&gt; saturation",E68,E68/(1-E68))</f>
        <v/>
      </c>
      <c r="E68" s="252">
        <f>[4]Pilotage!C74</f>
        <v/>
      </c>
      <c r="F68" s="252" t="n">
        <v>0.1</v>
      </c>
      <c r="G68" s="252" t="n"/>
      <c r="H68" s="254" t="n">
        <v>0.2</v>
      </c>
      <c r="I68" s="255">
        <f>1-H68</f>
        <v/>
      </c>
      <c r="J68" s="275" t="inlineStr">
        <is>
          <t>t</t>
        </is>
      </c>
      <c r="K68" s="256" t="n">
        <v>2.092459455187336</v>
      </c>
      <c r="L68" s="257">
        <f>N68</f>
        <v/>
      </c>
      <c r="M68" s="258">
        <f>H68*[4]InfraDensité!infra_d_f+I68*[4]InfraDensité!infra_d_r</f>
        <v/>
      </c>
      <c r="N68" s="265">
        <f>IF(D68="&gt; saturation",M68/(1-0.3)/(1-F68),M68/(1-E68)/(1-F68))</f>
        <v/>
      </c>
      <c r="O68" s="260">
        <f>IF(D68="&gt; saturation",5*(1-0.3)-0.7*0.3, 5*(1-E68)-0.7*E68)</f>
        <v/>
      </c>
      <c r="P68" s="260">
        <f>O68*N68</f>
        <v/>
      </c>
      <c r="Q68" s="260" t="n"/>
      <c r="R68" s="260">
        <f>1/N68*[4]Pilotage!B$86</f>
        <v/>
      </c>
      <c r="S68" s="260">
        <f>R68/0.4</f>
        <v/>
      </c>
      <c r="T68" s="261">
        <f>R68*1.5</f>
        <v/>
      </c>
    </row>
    <row r="69">
      <c r="A69" s="248" t="inlineStr">
        <is>
          <t>Local</t>
        </is>
      </c>
      <c r="B69" s="249" t="inlineStr">
        <is>
          <t>Déchets bois</t>
        </is>
      </c>
      <c r="C69" s="282" t="n"/>
      <c r="D69" s="283">
        <f>IF(E69="&gt; saturation",E69,E69/(1-E69))</f>
        <v/>
      </c>
      <c r="E69" s="284">
        <f>[4]Pilotage!C75</f>
        <v/>
      </c>
      <c r="F69" s="285" t="n"/>
      <c r="G69" s="286" t="n"/>
      <c r="H69" s="286" t="n">
        <v>0.2</v>
      </c>
      <c r="I69" s="287">
        <f>1-H69</f>
        <v/>
      </c>
      <c r="J69" s="288" t="inlineStr">
        <is>
          <t>t</t>
        </is>
      </c>
      <c r="K69" s="289" t="n">
        <v>1.990161437915521</v>
      </c>
      <c r="L69" s="290">
        <f>N69</f>
        <v/>
      </c>
      <c r="M69" s="291">
        <f>H69*[4]InfraDensité!infra_d_f+I69*[4]InfraDensité!infra_d_r</f>
        <v/>
      </c>
      <c r="N69" s="265">
        <f>IF(D69="&gt; saturation",M69/(1-0.3)/(1-F69),M69/(1-E69)/(1-F69))</f>
        <v/>
      </c>
      <c r="O69" s="260">
        <f>IF(D69="&gt; saturation",5*(1-0.3)-0.7*0.3, 5*(1-E69)-0.7*E69)</f>
        <v/>
      </c>
      <c r="P69" s="260">
        <f>O69*N69</f>
        <v/>
      </c>
      <c r="Q69" s="260" t="n"/>
      <c r="R69" s="260">
        <f>1-(0.3-D69)*(H69*[4]Retrait!retrait_v_f+I69*[4]Retrait!retrait_v_r)</f>
        <v/>
      </c>
      <c r="S69" s="260">
        <f>R69/0.4</f>
        <v/>
      </c>
      <c r="T69" s="261">
        <f>R69*1.5</f>
        <v/>
      </c>
    </row>
    <row r="70" ht="14.1" customHeight="1" s="365">
      <c r="A70" s="292" t="inlineStr">
        <is>
          <t>Echanges</t>
        </is>
      </c>
      <c r="B70" s="293" t="inlineStr">
        <is>
          <t>Bois rond</t>
        </is>
      </c>
      <c r="C70" s="250" t="inlineStr">
        <is>
          <t>données sitram (fret)</t>
        </is>
      </c>
      <c r="D70" s="294" t="n">
        <v>0.667</v>
      </c>
      <c r="E70" s="252">
        <f>[4]Pilotage!C76</f>
        <v/>
      </c>
      <c r="F70" s="253" t="n"/>
      <c r="G70" s="253" t="n"/>
      <c r="H70" s="255" t="n">
        <v>0.2</v>
      </c>
      <c r="I70" s="255" t="n">
        <v>0.8</v>
      </c>
      <c r="J70" s="275" t="inlineStr">
        <is>
          <t>t</t>
        </is>
      </c>
      <c r="K70" s="256" t="n">
        <v>1.492621078436641</v>
      </c>
      <c r="L70" s="257">
        <f>N70</f>
        <v/>
      </c>
      <c r="M70" s="258">
        <f>H70*[4]InfraDensité!infra_d_f+I70*[4]InfraDensité!infra_d_r</f>
        <v/>
      </c>
      <c r="N70" s="260">
        <f>IF(D70="&gt; saturation",M70/(1-0.4)/(1-F70),M70/(1-E70)/(1-F70))</f>
        <v/>
      </c>
      <c r="O70" s="295">
        <f>5*(1-E70)-0.7*E70</f>
        <v/>
      </c>
      <c r="P70" s="295">
        <f>O70*N70</f>
        <v/>
      </c>
      <c r="Q70" s="296" t="n"/>
      <c r="R70" s="295" t="n">
        <v>1</v>
      </c>
      <c r="S70" s="260">
        <f>R70/0.4</f>
        <v/>
      </c>
      <c r="T70" s="261">
        <f>R70*1.5</f>
        <v/>
      </c>
    </row>
    <row r="71">
      <c r="A71" s="248" t="inlineStr">
        <is>
          <t>Echanges</t>
        </is>
      </c>
      <c r="B71" s="249" t="inlineStr">
        <is>
          <t>Sciages et autres</t>
        </is>
      </c>
      <c r="C71" s="250" t="inlineStr">
        <is>
          <t>données sitram (fret)</t>
        </is>
      </c>
      <c r="D71" s="272">
        <f>E71/(1-E71)</f>
        <v/>
      </c>
      <c r="E71" s="252">
        <f>[4]Pilotage!C77</f>
        <v/>
      </c>
      <c r="F71" s="253" t="n"/>
      <c r="G71" s="254" t="n"/>
      <c r="H71" s="255" t="n">
        <v>0.2</v>
      </c>
      <c r="I71" s="254" t="n">
        <v>0.8</v>
      </c>
      <c r="J71" s="275" t="inlineStr">
        <is>
          <t>t</t>
        </is>
      </c>
      <c r="K71" s="256" t="n">
        <v>2.114546527785241</v>
      </c>
      <c r="L71" s="257">
        <f>N71</f>
        <v/>
      </c>
      <c r="M71" s="258">
        <f>H71*[4]InfraDensité!infra_d_f+I71*[4]InfraDensité!infra_d_r</f>
        <v/>
      </c>
      <c r="N71" s="260">
        <f>IF(D71="&gt; saturation",M71/(1-0.4)/(1-F71),M71/(1-E71)/(1-F71))</f>
        <v/>
      </c>
      <c r="O71" s="260">
        <f>5*(1-E71)-0.7*E71</f>
        <v/>
      </c>
      <c r="P71" s="260">
        <f>O71*N71</f>
        <v/>
      </c>
      <c r="Q71" s="297" t="n"/>
      <c r="R71" s="260">
        <f>1-(0.3-D71)*(H71*[4]Retrait!retrait_v_f+I71*[4]Retrait!retrait_v_r)</f>
        <v/>
      </c>
      <c r="S71" s="260">
        <f>R71/0.4</f>
        <v/>
      </c>
      <c r="T71" s="261">
        <f>R71*1.5</f>
        <v/>
      </c>
    </row>
    <row r="72">
      <c r="A72" s="248" t="inlineStr">
        <is>
          <t>Echanges</t>
        </is>
      </c>
      <c r="B72" s="249" t="inlineStr">
        <is>
          <t>Palettes et emballages</t>
        </is>
      </c>
      <c r="C72" s="250" t="inlineStr">
        <is>
          <t>données sitram (fret)</t>
        </is>
      </c>
      <c r="D72" s="272" t="n">
        <v>0.25</v>
      </c>
      <c r="E72" s="252">
        <f>[4]Pilotage!C78</f>
        <v/>
      </c>
      <c r="F72" s="253" t="n"/>
      <c r="G72" s="254" t="n"/>
      <c r="H72" s="254" t="n">
        <v>0.2</v>
      </c>
      <c r="I72" s="254" t="n">
        <v>0.8</v>
      </c>
      <c r="J72" s="275" t="inlineStr">
        <is>
          <t>t</t>
        </is>
      </c>
      <c r="K72" s="256" t="n">
        <v>1.990161437915521</v>
      </c>
      <c r="L72" s="257">
        <f>N72</f>
        <v/>
      </c>
      <c r="M72" s="258">
        <f>H72*[4]InfraDensité!infra_d_f+I72*[4]InfraDensité!infra_d_r</f>
        <v/>
      </c>
      <c r="N72" s="260">
        <f>IF(D72="&gt; saturation",M72/(1-0.4)/(1-F72),M72/(1-E72)/(1-F72))</f>
        <v/>
      </c>
      <c r="O72" s="260">
        <f>5*(1-E72)-0.7*E72</f>
        <v/>
      </c>
      <c r="P72" s="260">
        <f>O72*N72</f>
        <v/>
      </c>
      <c r="Q72" s="298" t="n"/>
      <c r="R72" s="260">
        <f>1-(0.3-D72)*(H72*[4]Retrait!retrait_v_f+I72*[4]Retrait!retrait_v_r)</f>
        <v/>
      </c>
      <c r="S72" s="260">
        <f>R72/0.4</f>
        <v/>
      </c>
      <c r="T72" s="261">
        <f>R72*1.5</f>
        <v/>
      </c>
    </row>
    <row r="73">
      <c r="A73" s="248" t="inlineStr">
        <is>
          <t>Echanges</t>
        </is>
      </c>
      <c r="B73" s="249" t="inlineStr">
        <is>
          <t>Connexes plaquettes déchets</t>
        </is>
      </c>
      <c r="C73" s="250" t="inlineStr">
        <is>
          <t>données sitram (fret)</t>
        </is>
      </c>
      <c r="D73" s="272" t="n">
        <v>0.55</v>
      </c>
      <c r="E73" s="252">
        <f>[4]Pilotage!C79</f>
        <v/>
      </c>
      <c r="F73" s="253" t="n"/>
      <c r="G73" s="254" t="n"/>
      <c r="H73" s="254" t="n">
        <v>0.2</v>
      </c>
      <c r="I73" s="254" t="n">
        <v>0.8</v>
      </c>
      <c r="J73" s="275" t="inlineStr">
        <is>
          <t>t</t>
        </is>
      </c>
      <c r="K73" s="256" t="n">
        <v>1.617006168306361</v>
      </c>
      <c r="L73" s="257">
        <f>N73</f>
        <v/>
      </c>
      <c r="M73" s="258">
        <f>H73*[4]InfraDensité!infra_d_f+I73*[4]InfraDensité!infra_d_r</f>
        <v/>
      </c>
      <c r="N73" s="260">
        <f>IF(D73="&gt; saturation",M73/(1-0.4)/(1-F73),M73/(1-E73)/(1-F73))</f>
        <v/>
      </c>
      <c r="O73" s="260">
        <f>5*(1-E73)-0.7*E73</f>
        <v/>
      </c>
      <c r="P73" s="260">
        <f>O73*N73</f>
        <v/>
      </c>
      <c r="Q73" s="298" t="n"/>
      <c r="R73" s="299" t="n"/>
      <c r="S73" s="260">
        <f>R73/0.4</f>
        <v/>
      </c>
      <c r="T73" s="261">
        <f>R73*1.5</f>
        <v/>
      </c>
    </row>
    <row r="74">
      <c r="A74" s="248" t="inlineStr">
        <is>
          <t>Echanges</t>
        </is>
      </c>
      <c r="B74" s="279" t="inlineStr">
        <is>
          <t>Panneaux placages contreplaqués</t>
        </is>
      </c>
      <c r="C74" s="250" t="inlineStr">
        <is>
          <t>données sitram (fret)</t>
        </is>
      </c>
      <c r="D74" s="272" t="n">
        <v>0.07000000000000001</v>
      </c>
      <c r="E74" s="252">
        <f>[4]Pilotage!C80</f>
        <v/>
      </c>
      <c r="F74" s="278">
        <f>F57</f>
        <v/>
      </c>
      <c r="G74" s="281">
        <f>G57</f>
        <v/>
      </c>
      <c r="H74" s="254" t="n">
        <v>0.2</v>
      </c>
      <c r="I74" s="254" t="n">
        <v>0.8</v>
      </c>
      <c r="J74" s="275" t="inlineStr">
        <is>
          <t>t</t>
        </is>
      </c>
      <c r="K74" s="256" t="n">
        <v>1.562588281296311</v>
      </c>
      <c r="L74" s="257">
        <f>N74</f>
        <v/>
      </c>
      <c r="M74" s="258">
        <f>H74*[4]InfraDensité!infra_d_f+I74*[4]InfraDensité!infra_d_r</f>
        <v/>
      </c>
      <c r="N74" s="260">
        <f>IF(D74="&gt; saturation",M74/(1-0.4)/(1-F74),M74/(1-E74)/(1-F74))</f>
        <v/>
      </c>
      <c r="O74" s="260">
        <f>O57</f>
        <v/>
      </c>
      <c r="P74" s="260">
        <f>P57</f>
        <v/>
      </c>
      <c r="Q74" s="298" t="n"/>
      <c r="R74" s="260">
        <f>R57</f>
        <v/>
      </c>
      <c r="S74" s="260">
        <f>R74/0.4</f>
        <v/>
      </c>
      <c r="T74" s="261">
        <f>R74*1.5</f>
        <v/>
      </c>
    </row>
    <row r="75">
      <c r="A75" s="248" t="inlineStr">
        <is>
          <t>Echanges</t>
        </is>
      </c>
      <c r="B75" s="279" t="inlineStr">
        <is>
          <t>Pâte à papier</t>
        </is>
      </c>
      <c r="C75" s="250" t="inlineStr">
        <is>
          <t>données sitram (fret)</t>
        </is>
      </c>
      <c r="D75" s="272" t="n">
        <v>0.111</v>
      </c>
      <c r="E75" s="252">
        <f>[4]Pilotage!C81</f>
        <v/>
      </c>
      <c r="F75" s="277" t="n"/>
      <c r="G75" s="280" t="n"/>
      <c r="H75" s="254" t="n">
        <v>0.2</v>
      </c>
      <c r="I75" s="254" t="n">
        <v>0.8</v>
      </c>
      <c r="J75" s="275" t="inlineStr">
        <is>
          <t>t</t>
        </is>
      </c>
      <c r="K75" s="256" t="n">
        <v>2.238931617654961</v>
      </c>
      <c r="L75" s="257">
        <f>N75</f>
        <v/>
      </c>
      <c r="M75" s="258">
        <f>H75*[4]InfraDensité!infra_d_f+I75*[4]InfraDensité!infra_d_r</f>
        <v/>
      </c>
      <c r="N75" s="260">
        <f>IF(D75="&gt; saturation",M75/(1-0.4)/(1-F75),M75/(1-E75)/(1-F75))</f>
        <v/>
      </c>
      <c r="O75" s="260">
        <f>5*(1-E75)-0.7*E75</f>
        <v/>
      </c>
      <c r="P75" s="260">
        <f>O75*N75</f>
        <v/>
      </c>
      <c r="Q75" s="298" t="n"/>
      <c r="R75" s="300" t="n"/>
      <c r="S75" s="260">
        <f>R75/0.4</f>
        <v/>
      </c>
      <c r="T75" s="261">
        <f>R75*1.5</f>
        <v/>
      </c>
    </row>
    <row r="76">
      <c r="A76" s="248" t="inlineStr">
        <is>
          <t>Echanges</t>
        </is>
      </c>
      <c r="B76" s="249" t="inlineStr">
        <is>
          <t>Papiers cartons</t>
        </is>
      </c>
      <c r="C76" s="250" t="inlineStr">
        <is>
          <t>données sitram (fret)</t>
        </is>
      </c>
      <c r="D76" s="272" t="n">
        <v>0.07000000000000001</v>
      </c>
      <c r="E76" s="252">
        <f>[4]Pilotage!C82</f>
        <v/>
      </c>
      <c r="F76" s="252" t="n">
        <v>0.1</v>
      </c>
      <c r="G76" s="252" t="n"/>
      <c r="H76" s="254" t="n">
        <v>0.2</v>
      </c>
      <c r="I76" s="254" t="n">
        <v>0.8</v>
      </c>
      <c r="J76" s="275" t="inlineStr">
        <is>
          <t>t</t>
        </is>
      </c>
      <c r="K76" s="256" t="n">
        <v>2.092459455187336</v>
      </c>
      <c r="L76" s="257">
        <f>N76</f>
        <v/>
      </c>
      <c r="M76" s="258">
        <f>H76*[4]InfraDensité!infra_d_f+I76*[4]InfraDensité!infra_d_r</f>
        <v/>
      </c>
      <c r="N76" s="260">
        <f>IF(D76="&gt; saturation",M76/(1-0.4)/(1-F76),M76/(1-E76)/(1-F76))</f>
        <v/>
      </c>
      <c r="O76" s="260">
        <f>5*(1-E76)-0.7*E76</f>
        <v/>
      </c>
      <c r="P76" s="260">
        <f>O76*N76</f>
        <v/>
      </c>
      <c r="Q76" s="298" t="n"/>
      <c r="R76" s="300" t="n"/>
      <c r="S76" s="260">
        <f>R76/0.4</f>
        <v/>
      </c>
      <c r="T76" s="261">
        <f>R76*1.5</f>
        <v/>
      </c>
    </row>
    <row r="77">
      <c r="A77" s="301" t="inlineStr">
        <is>
          <t>Echanges</t>
        </is>
      </c>
      <c r="B77" s="302" t="inlineStr">
        <is>
          <t>Papier à recycler</t>
        </is>
      </c>
      <c r="C77" s="282" t="inlineStr">
        <is>
          <t>données sitram (fret)</t>
        </is>
      </c>
      <c r="D77" s="303" t="n">
        <v>0.07000000000000001</v>
      </c>
      <c r="E77" s="252">
        <f>[4]Pilotage!C83</f>
        <v/>
      </c>
      <c r="F77" s="284" t="n">
        <v>0.1</v>
      </c>
      <c r="G77" s="284" t="n"/>
      <c r="H77" s="286" t="n">
        <v>0.2</v>
      </c>
      <c r="I77" s="286" t="n">
        <v>0.8</v>
      </c>
      <c r="J77" s="275" t="inlineStr">
        <is>
          <t>t</t>
        </is>
      </c>
      <c r="K77" s="289" t="n">
        <v>2.092459455187336</v>
      </c>
      <c r="L77" s="257">
        <f>N77</f>
        <v/>
      </c>
      <c r="M77" s="291">
        <f>H77*[4]InfraDensité!infra_d_f+I77*[4]InfraDensité!infra_d_r</f>
        <v/>
      </c>
      <c r="N77" s="260">
        <f>IF(D77="&gt; saturation",M77/(1-0.4)/(1-F77),M77/(1-E77)/(1-F77))</f>
        <v/>
      </c>
      <c r="O77" s="304">
        <f>5*(1-E77)-0.7*E77</f>
        <v/>
      </c>
      <c r="P77" s="304">
        <f>O77*N77</f>
        <v/>
      </c>
      <c r="Q77" s="305" t="n"/>
      <c r="R77" s="306" t="n"/>
      <c r="S77" s="260">
        <f>R77/0.4</f>
        <v/>
      </c>
      <c r="T77" s="261">
        <f>R77*1.5</f>
        <v/>
      </c>
    </row>
    <row r="78">
      <c r="A78" s="272" t="inlineStr">
        <is>
          <t>Echanges</t>
        </is>
      </c>
      <c r="B78" s="249" t="inlineStr">
        <is>
          <t>Plaquettes forestières</t>
        </is>
      </c>
      <c r="C78" s="272" t="n"/>
      <c r="D78" s="272" t="n"/>
      <c r="E78" s="272" t="n"/>
      <c r="F78" s="272" t="n"/>
      <c r="G78" s="272" t="n"/>
      <c r="H78" s="272" t="n"/>
      <c r="I78" s="272" t="n"/>
      <c r="J78" s="272" t="n"/>
      <c r="K78" s="272" t="n"/>
      <c r="L78" s="272" t="n"/>
      <c r="M78" s="272" t="n"/>
      <c r="N78" s="272" t="n"/>
      <c r="O78" s="272" t="n"/>
      <c r="P78" s="272" t="n"/>
      <c r="Q78" s="272" t="n"/>
      <c r="R78" s="272" t="n"/>
      <c r="S78" s="272" t="n"/>
      <c r="T78" s="260" t="n"/>
    </row>
    <row r="79">
      <c r="A79" s="272" t="n"/>
      <c r="B79" s="272" t="n"/>
      <c r="C79" s="272" t="n"/>
      <c r="D79" s="272" t="n"/>
      <c r="E79" s="272" t="n"/>
      <c r="F79" s="272" t="n"/>
      <c r="G79" s="272" t="n"/>
      <c r="H79" s="272" t="n"/>
      <c r="I79" s="272" t="n"/>
      <c r="J79" s="272" t="n"/>
      <c r="K79" s="272" t="n"/>
      <c r="L79" s="272" t="n"/>
      <c r="M79" s="272" t="n"/>
      <c r="N79" s="272" t="n"/>
      <c r="O79" s="272" t="n"/>
      <c r="P79" s="272" t="n"/>
      <c r="Q79" s="272" t="n"/>
      <c r="R79" s="272" t="n"/>
      <c r="S79" s="272" t="n"/>
      <c r="T79" s="260" t="n"/>
    </row>
    <row r="80">
      <c r="A80" s="272" t="n"/>
      <c r="B80" s="272" t="n"/>
      <c r="C80" s="272" t="n"/>
      <c r="D80" s="272" t="n"/>
      <c r="E80" s="272" t="n"/>
      <c r="F80" s="272" t="n"/>
      <c r="G80" s="272" t="n"/>
      <c r="H80" s="272" t="n"/>
      <c r="I80" s="272" t="n"/>
      <c r="J80" s="272" t="n"/>
      <c r="K80" s="272" t="n"/>
      <c r="L80" s="272" t="n"/>
      <c r="M80" s="272" t="n"/>
      <c r="N80" s="272" t="n"/>
      <c r="O80" s="272" t="n"/>
      <c r="P80" s="272" t="n"/>
      <c r="Q80" s="272" t="n"/>
      <c r="R80" s="272" t="n"/>
      <c r="S80" s="272" t="n"/>
      <c r="T80" s="260" t="n"/>
    </row>
    <row r="81" ht="25.5" customHeight="1" s="365">
      <c r="A81" s="307" t="inlineStr">
        <is>
          <t>Pas de données d'entrée</t>
        </is>
      </c>
      <c r="B81" s="308" t="inlineStr">
        <is>
          <t>Ecorces</t>
        </is>
      </c>
      <c r="H81" s="309" t="n">
        <v>0.28</v>
      </c>
      <c r="I81" s="272" t="n">
        <v>0.72</v>
      </c>
      <c r="J81" s="275" t="inlineStr">
        <is>
          <t>k tonne MS</t>
        </is>
      </c>
      <c r="L81" s="258" t="n">
        <v>0.437405904</v>
      </c>
      <c r="M81" s="258">
        <f>H81*[4]InfraDensité!infra_d_f+I81*[4]InfraDensité!infra_d_r</f>
        <v/>
      </c>
      <c r="R81" s="268" t="n"/>
      <c r="T81" s="260" t="n"/>
    </row>
    <row r="82" ht="25.5" customHeight="1" s="365">
      <c r="A82" s="307" t="inlineStr">
        <is>
          <t>Pas de données d'entrée</t>
        </is>
      </c>
      <c r="B82" s="311" t="inlineStr">
        <is>
          <t>Ecorces F</t>
        </is>
      </c>
      <c r="H82" s="309" t="n">
        <v>1</v>
      </c>
      <c r="J82" s="275" t="inlineStr">
        <is>
          <t>k tonne MS</t>
        </is>
      </c>
      <c r="L82" s="258" t="n">
        <v>0.5748804</v>
      </c>
      <c r="M82" s="258">
        <f>H82*[4]InfraDensité!infra_d_f+I82*[4]InfraDensité!infra_d_r</f>
        <v/>
      </c>
      <c r="R82" s="268" t="n"/>
      <c r="T82" s="260" t="n"/>
    </row>
    <row r="83" ht="25.5" customHeight="1" s="365">
      <c r="A83" s="307" t="inlineStr">
        <is>
          <t>Pas de données d'entrée</t>
        </is>
      </c>
      <c r="B83" s="311" t="inlineStr">
        <is>
          <t>Ecorces R</t>
        </is>
      </c>
      <c r="I83" s="272" t="n">
        <v>1</v>
      </c>
      <c r="J83" s="275" t="inlineStr">
        <is>
          <t>k tonne MS</t>
        </is>
      </c>
      <c r="L83" s="258" t="n">
        <v>0.3839436</v>
      </c>
      <c r="M83" s="258">
        <f>H83*[4]InfraDensité!infra_d_f+I83*[4]InfraDensité!infra_d_r</f>
        <v/>
      </c>
      <c r="R83" s="268" t="n"/>
      <c r="T83" s="260" t="n"/>
    </row>
    <row r="84" ht="25.5" customHeight="1" s="365">
      <c r="A84" s="307" t="inlineStr">
        <is>
          <t>Pas de données d'entrée</t>
        </is>
      </c>
      <c r="B84" s="308" t="inlineStr">
        <is>
          <t>Connexes hors écorces</t>
        </is>
      </c>
      <c r="H84" s="309" t="n">
        <v>0.1</v>
      </c>
      <c r="I84" s="272" t="n">
        <v>0.9</v>
      </c>
      <c r="J84" s="275" t="inlineStr">
        <is>
          <t>k tonne MS</t>
        </is>
      </c>
      <c r="L84" s="258" t="n">
        <v>0.458408952</v>
      </c>
      <c r="M84" s="258">
        <f>H84*[4]InfraDensité!infra_d_f+I84*[4]InfraDensité!infra_d_r</f>
        <v/>
      </c>
      <c r="R84" s="268" t="n"/>
      <c r="T84" s="260" t="n"/>
    </row>
    <row r="85" ht="25.5" customHeight="1" s="365">
      <c r="A85" s="307" t="inlineStr">
        <is>
          <t>Pas de données d'entrée</t>
        </is>
      </c>
      <c r="B85" s="311" t="inlineStr">
        <is>
          <t>Sciures</t>
        </is>
      </c>
      <c r="H85" s="309" t="n">
        <v>0.1</v>
      </c>
      <c r="I85" s="272" t="n">
        <v>0.9</v>
      </c>
      <c r="J85" s="275" t="inlineStr">
        <is>
          <t>k tonne MS</t>
        </is>
      </c>
      <c r="L85" s="258" t="n">
        <v>0.458408952</v>
      </c>
      <c r="M85" s="258">
        <f>H85*[4]InfraDensité!infra_d_f+I85*[4]InfraDensité!infra_d_r</f>
        <v/>
      </c>
      <c r="R85" s="268" t="n"/>
      <c r="T85" s="260" t="n"/>
    </row>
    <row r="86" ht="25.5" customHeight="1" s="365">
      <c r="A86" s="307" t="inlineStr">
        <is>
          <t>Pas de données d'entrée</t>
        </is>
      </c>
      <c r="B86" s="308" t="inlineStr">
        <is>
          <t>Sciures F</t>
        </is>
      </c>
      <c r="H86" s="309" t="n">
        <v>1</v>
      </c>
      <c r="J86" s="275" t="inlineStr">
        <is>
          <t>k tonne MS</t>
        </is>
      </c>
      <c r="L86" s="258" t="n">
        <v>0.5748804</v>
      </c>
      <c r="M86" s="258">
        <f>H86*[4]InfraDensité!infra_d_f+I86*[4]InfraDensité!infra_d_r</f>
        <v/>
      </c>
      <c r="R86" s="268" t="n"/>
      <c r="T86" s="260" t="n"/>
    </row>
    <row r="87" ht="25.5" customHeight="1" s="365">
      <c r="A87" s="307" t="inlineStr">
        <is>
          <t>Pas de données d'entrée</t>
        </is>
      </c>
      <c r="B87" s="308" t="inlineStr">
        <is>
          <t>Sciures R</t>
        </is>
      </c>
      <c r="I87" s="272" t="n">
        <v>1</v>
      </c>
      <c r="J87" s="275" t="inlineStr">
        <is>
          <t>k tonne MS</t>
        </is>
      </c>
      <c r="L87" s="258" t="n">
        <v>0.3839436</v>
      </c>
      <c r="M87" s="258">
        <f>H87*[4]InfraDensité!infra_d_f+I87*[4]InfraDensité!infra_d_r</f>
        <v/>
      </c>
      <c r="R87" s="268" t="n"/>
      <c r="T87" s="260" t="n"/>
    </row>
    <row r="88" ht="25.5" customHeight="1" s="365">
      <c r="A88" s="307" t="inlineStr">
        <is>
          <t>Pas de données d'entrée</t>
        </is>
      </c>
      <c r="B88" s="308" t="inlineStr">
        <is>
          <t>Plaquettes de scierie F</t>
        </is>
      </c>
      <c r="H88" s="309" t="n">
        <v>1</v>
      </c>
      <c r="J88" s="275" t="inlineStr">
        <is>
          <t>k tonne MS</t>
        </is>
      </c>
      <c r="L88" s="258" t="n">
        <v>0.5748804</v>
      </c>
      <c r="M88" s="258">
        <f>H88*[4]InfraDensité!infra_d_f+I88*[4]InfraDensité!infra_d_r</f>
        <v/>
      </c>
      <c r="R88" s="268" t="n"/>
    </row>
    <row r="89" ht="25.5" customHeight="1" s="365">
      <c r="A89" s="307" t="inlineStr">
        <is>
          <t>Pas de données d'entrée</t>
        </is>
      </c>
      <c r="B89" s="308" t="inlineStr">
        <is>
          <t>Plaquettes de scierie R</t>
        </is>
      </c>
      <c r="I89" s="272" t="n">
        <v>1</v>
      </c>
      <c r="J89" s="275" t="inlineStr">
        <is>
          <t>k tonne MS</t>
        </is>
      </c>
      <c r="L89" s="258" t="n">
        <v>0.3839436</v>
      </c>
      <c r="M89" s="258">
        <f>H89*[4]InfraDensité!infra_d_f+I89*[4]InfraDensité!infra_d_r</f>
        <v/>
      </c>
      <c r="R89" s="268" t="n"/>
    </row>
    <row r="90" ht="25.5" customHeight="1" s="365">
      <c r="A90" s="307" t="inlineStr">
        <is>
          <t>Pas de données d'entrée</t>
        </is>
      </c>
      <c r="B90" s="308" t="inlineStr">
        <is>
          <t>Sciages</t>
        </is>
      </c>
      <c r="H90" s="309" t="n">
        <v>0.1</v>
      </c>
      <c r="I90" s="272" t="n">
        <v>0.9</v>
      </c>
      <c r="J90" s="275" t="inlineStr">
        <is>
          <t>k tonne MS</t>
        </is>
      </c>
      <c r="L90" s="258" t="n">
        <v>0.435496536</v>
      </c>
      <c r="M90" s="258">
        <f>H90*[4]InfraDensité!infra_d_f+I90*[4]InfraDensité!infra_d_r</f>
        <v/>
      </c>
      <c r="R90" s="268" t="n"/>
    </row>
    <row r="91" ht="25.5" customHeight="1" s="365">
      <c r="A91" s="307" t="inlineStr">
        <is>
          <t>Pas de données d'entrée</t>
        </is>
      </c>
      <c r="B91" s="312" t="inlineStr">
        <is>
          <t>Bois rond F hors BE</t>
        </is>
      </c>
      <c r="H91" s="309" t="n">
        <v>1</v>
      </c>
      <c r="J91" s="275" t="inlineStr">
        <is>
          <t>k tonne MS</t>
        </is>
      </c>
      <c r="L91" s="258" t="n">
        <v>0.5748804</v>
      </c>
      <c r="M91" s="258">
        <f>H91*[4]InfraDensité!infra_d_f+I91*[4]InfraDensité!infra_d_r</f>
        <v/>
      </c>
      <c r="R91" s="268" t="n"/>
    </row>
    <row r="92" ht="25.5" customHeight="1" s="365">
      <c r="A92" s="307" t="inlineStr">
        <is>
          <t>Pas de données d'entrée</t>
        </is>
      </c>
      <c r="B92" s="312" t="inlineStr">
        <is>
          <t>Bois rond R hors BE</t>
        </is>
      </c>
      <c r="I92" s="272" t="n">
        <v>1</v>
      </c>
      <c r="J92" s="275" t="inlineStr">
        <is>
          <t>k tonne MS</t>
        </is>
      </c>
      <c r="L92" s="258" t="n">
        <v>0.3839436</v>
      </c>
      <c r="M92" s="258">
        <f>H92*[4]InfraDensité!infra_d_f+I92*[4]InfraDensité!infra_d_r</f>
        <v/>
      </c>
      <c r="R92" s="268" t="n"/>
    </row>
    <row r="93" ht="25.5" customHeight="1" s="365">
      <c r="A93" s="307" t="inlineStr">
        <is>
          <t>Pas de données d'entrée</t>
        </is>
      </c>
      <c r="B93" s="312" t="inlineStr">
        <is>
          <t>Bois bûche circuit court</t>
        </is>
      </c>
      <c r="H93" s="309" t="n">
        <v>0.8</v>
      </c>
      <c r="I93" s="272" t="n">
        <v>0.2</v>
      </c>
      <c r="J93" s="275" t="inlineStr">
        <is>
          <t>k tonne MS</t>
        </is>
      </c>
      <c r="L93" s="258" t="n">
        <v>0.523327464</v>
      </c>
      <c r="M93" s="258">
        <f>H93*[4]InfraDensité!infra_d_f+I93*[4]InfraDensité!infra_d_r</f>
        <v/>
      </c>
      <c r="R93" s="268" t="n"/>
    </row>
    <row r="94" ht="25.5" customHeight="1" s="365">
      <c r="A94" s="307" t="inlineStr">
        <is>
          <t>Pas de données d'entrée</t>
        </is>
      </c>
      <c r="B94" s="312" t="inlineStr">
        <is>
          <t>Bois hors forêt circuit court</t>
        </is>
      </c>
      <c r="H94" s="309" t="n">
        <v>0.8</v>
      </c>
      <c r="I94" s="272" t="n">
        <v>0.2</v>
      </c>
      <c r="J94" s="275" t="inlineStr">
        <is>
          <t>k tonne MS</t>
        </is>
      </c>
      <c r="L94" s="258" t="n">
        <v>0.523327464</v>
      </c>
      <c r="M94" s="258">
        <f>H94*[4]InfraDensité!infra_d_f+I94*[4]InfraDensité!infra_d_r</f>
        <v/>
      </c>
      <c r="R94" s="268" t="n"/>
    </row>
    <row r="95" ht="25.5" customHeight="1" s="365">
      <c r="A95" s="307" t="inlineStr">
        <is>
          <t>Pas de données d'entrée</t>
        </is>
      </c>
      <c r="B95" s="313" t="inlineStr">
        <is>
          <t>Connexes F</t>
        </is>
      </c>
      <c r="H95" s="309" t="n">
        <v>1</v>
      </c>
      <c r="J95" s="275" t="inlineStr">
        <is>
          <t>k tonne MS</t>
        </is>
      </c>
      <c r="L95" s="258" t="n">
        <v>0.5748804</v>
      </c>
      <c r="M95" s="258">
        <f>H95*[4]InfraDensité!infra_d_f+I95*[4]InfraDensité!infra_d_r</f>
        <v/>
      </c>
      <c r="R95" s="268" t="n"/>
    </row>
    <row r="96" ht="25.5" customHeight="1" s="365">
      <c r="A96" s="307" t="inlineStr">
        <is>
          <t>Pas de données d'entrée</t>
        </is>
      </c>
      <c r="B96" s="312" t="inlineStr">
        <is>
          <t>Connexes hors écorces F</t>
        </is>
      </c>
      <c r="H96" s="309" t="n">
        <v>1</v>
      </c>
      <c r="J96" s="275" t="inlineStr">
        <is>
          <t>k tonne MS</t>
        </is>
      </c>
      <c r="L96" s="258" t="n">
        <v>0.5748804</v>
      </c>
      <c r="M96" s="258">
        <f>H96*[4]InfraDensité!infra_d_f+I96*[4]InfraDensité!infra_d_r</f>
        <v/>
      </c>
      <c r="R96" s="268" t="n"/>
    </row>
    <row r="97" ht="25.5" customHeight="1" s="365">
      <c r="A97" s="307" t="inlineStr">
        <is>
          <t>Pas de données d'entrée</t>
        </is>
      </c>
      <c r="B97" s="313" t="inlineStr">
        <is>
          <t>Connexes R</t>
        </is>
      </c>
      <c r="I97" s="272" t="n">
        <v>1</v>
      </c>
      <c r="J97" s="275" t="inlineStr">
        <is>
          <t>k tonne MS</t>
        </is>
      </c>
      <c r="L97" s="258" t="n">
        <v>0.3839436</v>
      </c>
      <c r="M97" s="258">
        <f>H97*[4]InfraDensité!infra_d_f+I97*[4]InfraDensité!infra_d_r</f>
        <v/>
      </c>
      <c r="R97" s="268" t="n"/>
    </row>
    <row r="98" ht="25.5" customHeight="1" s="365">
      <c r="A98" s="307" t="inlineStr">
        <is>
          <t>Pas de données d'entrée</t>
        </is>
      </c>
      <c r="B98" s="314" t="inlineStr">
        <is>
          <t>Connexes hors écorces R</t>
        </is>
      </c>
      <c r="C98" s="315" t="n"/>
      <c r="D98" s="315" t="n"/>
      <c r="E98" s="315" t="n"/>
      <c r="F98" s="315" t="n"/>
      <c r="G98" s="316" t="n"/>
      <c r="H98" s="316" t="n"/>
      <c r="I98" s="303" t="n">
        <v>1</v>
      </c>
      <c r="J98" s="275" t="inlineStr">
        <is>
          <t>k tonne MS</t>
        </is>
      </c>
      <c r="K98" s="315" t="n"/>
      <c r="L98" s="291" t="n">
        <v>0.3839436</v>
      </c>
      <c r="M98" s="258">
        <f>H98*[4]InfraDensité!infra_d_f+I98*[4]InfraDensité!infra_d_r</f>
        <v/>
      </c>
      <c r="N98" s="315" t="n"/>
      <c r="O98" s="317" t="n"/>
      <c r="P98" s="317" t="n"/>
      <c r="Q98" s="317" t="n"/>
      <c r="R98" s="318" t="n"/>
    </row>
  </sheetData>
  <mergeCells count="1">
    <mergeCell ref="A2:B2"/>
  </mergeCells>
  <conditionalFormatting sqref="B3:C38 B39:B41 F4:G25 G26 G29">
    <cfRule type="cellIs" priority="2" operator="equal" dxfId="0" stopIfTrue="1">
      <formula>"NULL"</formula>
    </cfRule>
  </conditionalFormatting>
  <conditionalFormatting sqref="B42:C80">
    <cfRule type="cellIs" priority="1" operator="equal" dxfId="0" stopIfTrue="1">
      <formula>"NULL"</formula>
    </cfRule>
  </conditionalFormatting>
  <pageMargins left="0.75" right="0.75" top="1" bottom="1" header="0.5" footer="0.5"/>
  <pageSetup orientation="portrait" paperSize="9" scale="45" fitToHeight="0" fitToWidth="0" horizontalDpi="300" verticalDpi="300"/>
</worksheet>
</file>

<file path=xl/worksheets/sheet12.xml><?xml version="1.0" encoding="utf-8"?>
<worksheet xmlns="http://schemas.openxmlformats.org/spreadsheetml/2006/main">
  <sheetPr>
    <tabColor theme="0" tint="-0.249977111117893"/>
    <outlinePr summaryBelow="1" summaryRight="1"/>
    <pageSetUpPr/>
  </sheetPr>
  <dimension ref="A2:G21"/>
  <sheetViews>
    <sheetView workbookViewId="0">
      <selection activeCell="D28" sqref="D28"/>
    </sheetView>
  </sheetViews>
  <sheetFormatPr baseColWidth="10" defaultColWidth="11" defaultRowHeight="12.6"/>
  <cols>
    <col width="18.6328125" customWidth="1" style="365" min="1" max="1"/>
    <col width="28.36328125" bestFit="1" customWidth="1" style="365" min="2" max="3"/>
    <col width="12.90625" customWidth="1" style="365" min="4" max="4"/>
    <col width="10.6328125" customWidth="1" style="365" min="5" max="5"/>
    <col width="18.6328125" customWidth="1" style="365" min="6" max="6"/>
    <col width="35.453125" customWidth="1" style="365" min="7" max="7"/>
    <col width="11" customWidth="1" style="365" min="8" max="8"/>
  </cols>
  <sheetData>
    <row r="2" ht="19.5" customHeight="1" s="365">
      <c r="A2" s="364" t="inlineStr">
        <is>
          <t>Inventaire Forestier National 2018</t>
        </is>
      </c>
    </row>
    <row r="4" ht="23.25" customHeight="1" s="365">
      <c r="A4" s="33" t="inlineStr">
        <is>
          <t>Période</t>
        </is>
      </c>
      <c r="B4" s="33" t="inlineStr">
        <is>
          <t>Origine</t>
        </is>
      </c>
      <c r="C4" s="33" t="inlineStr">
        <is>
          <t>Destination</t>
        </is>
      </c>
      <c r="D4" s="33" t="inlineStr">
        <is>
          <t>Incertitude</t>
        </is>
      </c>
      <c r="E4" s="33" t="inlineStr">
        <is>
          <t>Quantité</t>
        </is>
      </c>
      <c r="F4" s="33" t="inlineStr">
        <is>
          <t>Unité d'origine</t>
        </is>
      </c>
      <c r="G4" s="33" t="inlineStr">
        <is>
          <t>Commentaire</t>
        </is>
      </c>
    </row>
    <row r="5">
      <c r="A5" t="inlineStr">
        <is>
          <t>moy 2018</t>
        </is>
      </c>
      <c r="B5" t="inlineStr">
        <is>
          <t>Stock initial</t>
        </is>
      </c>
      <c r="C5" t="inlineStr">
        <is>
          <t>Bois sur pied F (peupliers)</t>
        </is>
      </c>
      <c r="D5" s="43" t="n">
        <v>2.387734190010662</v>
      </c>
      <c r="E5" s="35" t="n">
        <v>72.217</v>
      </c>
      <c r="F5" t="inlineStr">
        <is>
          <t>1000 m3 aérien</t>
        </is>
      </c>
    </row>
    <row r="6">
      <c r="A6" t="inlineStr">
        <is>
          <t>moy 2018</t>
        </is>
      </c>
      <c r="B6" t="inlineStr">
        <is>
          <t>Stock initial</t>
        </is>
      </c>
      <c r="C6" t="inlineStr">
        <is>
          <t>Bois sur pied F (hors peupliers)</t>
        </is>
      </c>
      <c r="D6" s="43" t="n">
        <v>0.1629289800802495</v>
      </c>
      <c r="E6" s="35" t="n">
        <v>56912.754</v>
      </c>
      <c r="F6" t="inlineStr">
        <is>
          <t>1000 m3 aérien</t>
        </is>
      </c>
    </row>
    <row r="7">
      <c r="A7" t="inlineStr">
        <is>
          <t>moy 2018</t>
        </is>
      </c>
      <c r="B7" t="inlineStr">
        <is>
          <t>Stock initial</t>
        </is>
      </c>
      <c r="C7" t="inlineStr">
        <is>
          <t>Bois sur pied R</t>
        </is>
      </c>
      <c r="D7" s="43" t="n">
        <v>0.1674512939157648</v>
      </c>
      <c r="E7" s="35" t="n">
        <v>72619.3</v>
      </c>
      <c r="F7" t="inlineStr">
        <is>
          <t>1000 m3 aérien</t>
        </is>
      </c>
    </row>
    <row r="8">
      <c r="A8" t="inlineStr">
        <is>
          <t>moy 2011-2020</t>
        </is>
      </c>
      <c r="B8" t="inlineStr">
        <is>
          <t>Accroissement naturel</t>
        </is>
      </c>
      <c r="C8" t="inlineStr">
        <is>
          <t>Bois sur pied F (peupliers)</t>
        </is>
      </c>
      <c r="D8" s="43" t="n">
        <v>2.661791224203566</v>
      </c>
      <c r="E8" s="35" t="n">
        <v>4.991</v>
      </c>
      <c r="F8" t="inlineStr">
        <is>
          <t>1000 m3 aérien</t>
        </is>
      </c>
    </row>
    <row r="9">
      <c r="A9" t="inlineStr">
        <is>
          <t>moy 2011-2020</t>
        </is>
      </c>
      <c r="B9" t="inlineStr">
        <is>
          <t>Accroissement naturel</t>
        </is>
      </c>
      <c r="C9" t="inlineStr">
        <is>
          <t>Bois sur pied F (hors peupliers)</t>
        </is>
      </c>
      <c r="D9" s="43" t="n">
        <v>0.1411333756693733</v>
      </c>
      <c r="E9" s="35" t="n">
        <v>1411.422</v>
      </c>
      <c r="F9" t="inlineStr">
        <is>
          <t>1000 m3 aérien</t>
        </is>
      </c>
    </row>
    <row r="10">
      <c r="A10" t="inlineStr">
        <is>
          <t>moy 2011-2020</t>
        </is>
      </c>
      <c r="B10" t="inlineStr">
        <is>
          <t>Accroissement naturel</t>
        </is>
      </c>
      <c r="C10" t="inlineStr">
        <is>
          <t>Bois sur pied R</t>
        </is>
      </c>
      <c r="D10" s="43" t="n">
        <v>0.1486818353792009</v>
      </c>
      <c r="E10" s="35" t="n">
        <v>1610.627</v>
      </c>
      <c r="F10" t="inlineStr">
        <is>
          <t>1000 m3 aérien</t>
        </is>
      </c>
    </row>
    <row r="11">
      <c r="A11" t="inlineStr">
        <is>
          <t>moy 2011-2020</t>
        </is>
      </c>
      <c r="B11" t="inlineStr">
        <is>
          <t>Bois sur pied F (peupliers)</t>
        </is>
      </c>
      <c r="C11" t="inlineStr">
        <is>
          <t>Prélèvements</t>
        </is>
      </c>
      <c r="D11" s="43" t="n">
        <v>4.298957922824043</v>
      </c>
      <c r="E11" s="35" t="n">
        <v>34.008</v>
      </c>
      <c r="F11" t="inlineStr">
        <is>
          <t>1000 m3 aérien</t>
        </is>
      </c>
    </row>
    <row r="12">
      <c r="A12" t="inlineStr">
        <is>
          <t>moy 2011-2020</t>
        </is>
      </c>
      <c r="B12" t="inlineStr">
        <is>
          <t>Bois sur pied F (hors peupliers)</t>
        </is>
      </c>
      <c r="C12" t="inlineStr">
        <is>
          <t>Prélèvements</t>
        </is>
      </c>
      <c r="D12" s="43" t="n">
        <v>0.6866164174281816</v>
      </c>
      <c r="E12" s="35" t="n">
        <v>369.812</v>
      </c>
      <c r="F12" t="inlineStr">
        <is>
          <t>1000 m3 aérien</t>
        </is>
      </c>
    </row>
    <row r="13">
      <c r="A13" t="inlineStr">
        <is>
          <t>moy 2011-2020</t>
        </is>
      </c>
      <c r="B13" t="inlineStr">
        <is>
          <t>Bois sur pied R</t>
        </is>
      </c>
      <c r="C13" t="inlineStr">
        <is>
          <t>Prélèvements</t>
        </is>
      </c>
      <c r="D13" s="43" t="n">
        <v>0.6518121831583271</v>
      </c>
      <c r="E13" s="35" t="n">
        <v>1048.849</v>
      </c>
      <c r="F13" t="inlineStr">
        <is>
          <t>1000 m3 aérien</t>
        </is>
      </c>
    </row>
    <row r="14">
      <c r="A14" t="inlineStr">
        <is>
          <t>moy 2011-2020</t>
        </is>
      </c>
      <c r="B14" t="inlineStr">
        <is>
          <t>Bois sur pied F (peupliers)</t>
        </is>
      </c>
      <c r="C14" t="inlineStr">
        <is>
          <t>Mortalité</t>
        </is>
      </c>
      <c r="D14" s="43" t="n">
        <v>0.01</v>
      </c>
      <c r="E14" s="35" t="n">
        <v>2.768869114776896</v>
      </c>
      <c r="F14" t="inlineStr">
        <is>
          <t>1000 m3 aérien</t>
        </is>
      </c>
    </row>
    <row r="15">
      <c r="A15" t="inlineStr">
        <is>
          <t>moy 2011-2020</t>
        </is>
      </c>
      <c r="B15" t="inlineStr">
        <is>
          <t>Bois sur pied F (hors peupliers)</t>
        </is>
      </c>
      <c r="C15" t="inlineStr">
        <is>
          <t>Mortalité</t>
        </is>
      </c>
      <c r="D15" s="43" t="n">
        <v>0.2366840868382074</v>
      </c>
      <c r="E15" s="35" t="n">
        <v>263.8413568431421</v>
      </c>
      <c r="F15" t="inlineStr">
        <is>
          <t>1000 m3 aérien</t>
        </is>
      </c>
    </row>
    <row r="16">
      <c r="A16" t="inlineStr">
        <is>
          <t>moy 2011-2020</t>
        </is>
      </c>
      <c r="B16" t="inlineStr">
        <is>
          <t>Bois sur pied R</t>
        </is>
      </c>
      <c r="C16" t="inlineStr">
        <is>
          <t>Mortalité</t>
        </is>
      </c>
      <c r="D16" s="43" t="n">
        <v>0.5587927358460724</v>
      </c>
      <c r="E16" s="35" t="n">
        <v>395.2699407137635</v>
      </c>
      <c r="F16" t="inlineStr">
        <is>
          <t>1000 m3 aérien</t>
        </is>
      </c>
    </row>
    <row r="21">
      <c r="A21" t="inlineStr">
        <is>
          <t>email envoyé à Antoine Colin pour avoir les dernières données IFN vendredi 07,01,2022</t>
        </is>
      </c>
    </row>
  </sheetData>
  <mergeCells count="1">
    <mergeCell ref="A2:G2"/>
  </mergeCells>
  <pageMargins left="0.7" right="0.7" top="0.75" bottom="0.75" header="0.3" footer="0.3"/>
  <tableParts count="1">
    <tablePart xmlns:r="http://schemas.openxmlformats.org/officeDocument/2006/relationships" r:id="rId1"/>
  </tableParts>
</worksheet>
</file>

<file path=xl/worksheets/sheet13.xml><?xml version="1.0" encoding="utf-8"?>
<worksheet xmlns="http://schemas.openxmlformats.org/spreadsheetml/2006/main">
  <sheetPr>
    <tabColor theme="0" tint="-0.249977111117893"/>
    <outlinePr summaryBelow="1" summaryRight="1"/>
    <pageSetUpPr/>
  </sheetPr>
  <dimension ref="A2:G26"/>
  <sheetViews>
    <sheetView workbookViewId="0">
      <selection activeCell="A17" sqref="A17"/>
    </sheetView>
  </sheetViews>
  <sheetFormatPr baseColWidth="10" defaultRowHeight="12.6"/>
  <cols>
    <col width="18.6328125" customWidth="1" style="365" min="1" max="1"/>
    <col width="23.6328125" customWidth="1" style="365" min="2" max="3"/>
    <col width="11.08984375" customWidth="1" style="365" min="4" max="4"/>
    <col width="10.08984375" customWidth="1" style="365" min="5" max="5"/>
    <col width="18.6328125" customWidth="1" style="365" min="6" max="6"/>
    <col width="58.08984375" customWidth="1" style="365" min="7" max="7"/>
  </cols>
  <sheetData>
    <row r="1" ht="13.5" customHeight="1" s="365"/>
    <row r="2" ht="19.5" customHeight="1" s="365">
      <c r="A2" s="364" t="inlineStr">
        <is>
          <t>DRAAF - Enquète Annuel de Branche 2019</t>
        </is>
      </c>
    </row>
    <row r="4">
      <c r="A4" s="33" t="inlineStr">
        <is>
          <t>Période</t>
        </is>
      </c>
      <c r="B4" s="33" t="inlineStr">
        <is>
          <t>Origine</t>
        </is>
      </c>
      <c r="C4" s="33" t="inlineStr">
        <is>
          <t>Destination</t>
        </is>
      </c>
      <c r="D4" s="33" t="inlineStr">
        <is>
          <t>Incertitude</t>
        </is>
      </c>
      <c r="E4" s="33" t="inlineStr">
        <is>
          <t>Quantité</t>
        </is>
      </c>
      <c r="F4" s="33" t="inlineStr">
        <is>
          <t>Unité d'origine</t>
        </is>
      </c>
      <c r="G4" s="33" t="inlineStr">
        <is>
          <t>Commentaire</t>
        </is>
      </c>
    </row>
    <row r="5">
      <c r="A5" t="n">
        <v>2019</v>
      </c>
      <c r="B5" t="inlineStr">
        <is>
          <t>Exploitation forestière</t>
        </is>
      </c>
      <c r="C5" t="inlineStr">
        <is>
          <t>Bois bûche officiel</t>
        </is>
      </c>
      <c r="D5" s="43" t="n">
        <v>0.2</v>
      </c>
      <c r="E5" t="n">
        <v>13.108</v>
      </c>
      <c r="F5" s="34" t="inlineStr">
        <is>
          <t>1000 m3 bois rond</t>
        </is>
      </c>
    </row>
    <row r="6">
      <c r="A6" t="n">
        <v>2019</v>
      </c>
      <c r="B6" t="inlineStr">
        <is>
          <t>Exploitation forestière</t>
        </is>
      </c>
      <c r="C6" t="inlineStr">
        <is>
          <t>Bois d'industrie</t>
        </is>
      </c>
      <c r="D6" s="43" t="n">
        <v>0.15</v>
      </c>
      <c r="E6">
        <f>5.892+5.316</f>
        <v/>
      </c>
      <c r="F6" s="34" t="inlineStr">
        <is>
          <t>1000 m3 bois rond</t>
        </is>
      </c>
    </row>
    <row r="7">
      <c r="A7" t="n">
        <v>2019</v>
      </c>
      <c r="B7" t="inlineStr">
        <is>
          <t>Exploitation forestière</t>
        </is>
      </c>
      <c r="C7" t="inlineStr">
        <is>
          <t>Bois d'œuvre F</t>
        </is>
      </c>
      <c r="D7" s="43" t="n">
        <v>0.15</v>
      </c>
      <c r="E7" t="n">
        <v>10.294</v>
      </c>
      <c r="F7" s="34" t="inlineStr">
        <is>
          <t>1000 m3 bois rond</t>
        </is>
      </c>
    </row>
    <row r="8">
      <c r="A8" t="n">
        <v>2019</v>
      </c>
      <c r="B8" t="inlineStr">
        <is>
          <t>Exploitation forestière</t>
        </is>
      </c>
      <c r="C8" t="inlineStr">
        <is>
          <t>Bois d'œuvre R</t>
        </is>
      </c>
      <c r="D8" s="43" t="n">
        <v>0.15</v>
      </c>
      <c r="E8" t="n">
        <v>362.267</v>
      </c>
      <c r="F8" s="34" t="inlineStr">
        <is>
          <t>1000 m3 bois rond</t>
        </is>
      </c>
    </row>
    <row r="9">
      <c r="A9" t="n">
        <v>2019</v>
      </c>
      <c r="B9" t="inlineStr">
        <is>
          <t>Hors Pays de Savoie</t>
        </is>
      </c>
      <c r="C9" t="inlineStr">
        <is>
          <t>Bois d'œuvre F</t>
        </is>
      </c>
      <c r="D9" s="43" t="n">
        <v>0.2</v>
      </c>
      <c r="E9" t="n">
        <v>1.806</v>
      </c>
      <c r="F9" s="34" t="inlineStr">
        <is>
          <t>1000 m3 bois rond</t>
        </is>
      </c>
      <c r="G9" t="inlineStr">
        <is>
          <t>Isère vers Savoie</t>
        </is>
      </c>
    </row>
    <row r="10">
      <c r="A10" t="n">
        <v>2019</v>
      </c>
      <c r="B10" t="inlineStr">
        <is>
          <t>Hors Pays de Savoie</t>
        </is>
      </c>
      <c r="C10" t="inlineStr">
        <is>
          <t>Bois d'œuvre R</t>
        </is>
      </c>
      <c r="D10" s="43" t="n">
        <v>0.2</v>
      </c>
      <c r="E10" t="n">
        <v>38.422</v>
      </c>
      <c r="F10" s="34" t="inlineStr">
        <is>
          <t>1000 m3 bois rond</t>
        </is>
      </c>
      <c r="G10" t="inlineStr">
        <is>
          <t>80% de l'Isère vers la Savoie et un peu de l'Ain vers la Haute Savoie</t>
        </is>
      </c>
    </row>
    <row r="11">
      <c r="A11" t="n">
        <v>2019</v>
      </c>
      <c r="B11" t="inlineStr">
        <is>
          <t>Bois bûche officiel</t>
        </is>
      </c>
      <c r="C11" t="inlineStr">
        <is>
          <t>Hors Pays de Savoie</t>
        </is>
      </c>
      <c r="D11" s="43" t="n">
        <v>0.3</v>
      </c>
      <c r="E11" t="n">
        <v>6.285</v>
      </c>
      <c r="F11" s="34" t="inlineStr">
        <is>
          <t>1000 m3 bois rond</t>
        </is>
      </c>
    </row>
    <row r="12">
      <c r="A12" t="n">
        <v>2019</v>
      </c>
      <c r="B12" t="inlineStr">
        <is>
          <t>Plaquettes forestières</t>
        </is>
      </c>
      <c r="C12" t="inlineStr">
        <is>
          <t>Hors Pays de Savoie</t>
        </is>
      </c>
      <c r="D12" s="43" t="n">
        <v>0.3</v>
      </c>
      <c r="E12" t="n">
        <v>13.691</v>
      </c>
      <c r="F12" s="34" t="inlineStr">
        <is>
          <t>1000 m3 bois rond</t>
        </is>
      </c>
    </row>
    <row r="13">
      <c r="A13" t="n">
        <v>2019</v>
      </c>
      <c r="B13" t="inlineStr">
        <is>
          <t>Bois d'œuvre R</t>
        </is>
      </c>
      <c r="C13" t="inlineStr">
        <is>
          <t>Hors Pays de Savoie</t>
        </is>
      </c>
      <c r="D13" s="43" t="n">
        <v>0.3</v>
      </c>
      <c r="E13" t="n">
        <v>89.73399999999999</v>
      </c>
      <c r="F13" s="34" t="inlineStr">
        <is>
          <t>1000 m3 bois rond</t>
        </is>
      </c>
    </row>
    <row r="14">
      <c r="A14" t="n">
        <v>2019</v>
      </c>
      <c r="B14" t="inlineStr">
        <is>
          <t>Bois d'œuvre F</t>
        </is>
      </c>
      <c r="C14" t="inlineStr">
        <is>
          <t>Hors Pays de Savoie</t>
        </is>
      </c>
      <c r="D14" s="43" t="n">
        <v>0.3</v>
      </c>
      <c r="E14" t="n">
        <v>4.302</v>
      </c>
      <c r="F14" s="34" t="inlineStr">
        <is>
          <t>1000 m3 bois rond</t>
        </is>
      </c>
    </row>
    <row r="15">
      <c r="A15" t="n">
        <v>2018</v>
      </c>
      <c r="B15" t="inlineStr">
        <is>
          <t>Bois d'industrie R</t>
        </is>
      </c>
      <c r="C15" t="inlineStr">
        <is>
          <t>Hors Pays de Savoie</t>
        </is>
      </c>
      <c r="D15" s="43" t="n">
        <v>0.3</v>
      </c>
      <c r="E15" t="n">
        <v>3</v>
      </c>
      <c r="F15" s="34" t="inlineStr">
        <is>
          <t>1000 m3 bois rond</t>
        </is>
      </c>
    </row>
    <row r="16">
      <c r="A16" t="n">
        <v>2018</v>
      </c>
      <c r="B16" t="inlineStr">
        <is>
          <t>Bois d'industrie F</t>
        </is>
      </c>
      <c r="C16" t="inlineStr">
        <is>
          <t>Hors Pays de Savoie</t>
        </is>
      </c>
      <c r="D16" s="43" t="n">
        <v>0.3</v>
      </c>
      <c r="E16" t="n">
        <v>1.458</v>
      </c>
      <c r="F16" s="34" t="inlineStr">
        <is>
          <t>1000 m3 bois rond</t>
        </is>
      </c>
    </row>
    <row r="17">
      <c r="A17" t="n">
        <v>2019</v>
      </c>
      <c r="B17" t="inlineStr">
        <is>
          <t>Scieries F</t>
        </is>
      </c>
      <c r="C17" t="inlineStr">
        <is>
          <t>Sciages F</t>
        </is>
      </c>
      <c r="D17" s="43" t="n">
        <v>0.3</v>
      </c>
      <c r="E17" t="n">
        <v>2</v>
      </c>
      <c r="F17" t="inlineStr">
        <is>
          <t>1000 m3</t>
        </is>
      </c>
      <c r="G17" t="inlineStr">
        <is>
          <t>Estimation de 1639 m3 de feuillus sciés en Savoie pour arriver à 2000 m3 de feuillus sciés en PdS</t>
        </is>
      </c>
    </row>
    <row r="18">
      <c r="A18" t="n">
        <v>2019</v>
      </c>
      <c r="B18" t="inlineStr">
        <is>
          <t>Scieries F</t>
        </is>
      </c>
      <c r="C18" t="inlineStr">
        <is>
          <t>Merrains</t>
        </is>
      </c>
      <c r="D18" s="43" t="n">
        <v>0</v>
      </c>
      <c r="E18" t="n">
        <v>0</v>
      </c>
      <c r="F18" t="inlineStr">
        <is>
          <t>1000 m3</t>
        </is>
      </c>
    </row>
    <row r="19">
      <c r="A19" t="n">
        <v>2019</v>
      </c>
      <c r="B19" t="inlineStr">
        <is>
          <t>Scieries F</t>
        </is>
      </c>
      <c r="C19" t="inlineStr">
        <is>
          <t>Traverses</t>
        </is>
      </c>
      <c r="D19" s="43" t="n">
        <v>0</v>
      </c>
      <c r="E19" t="n">
        <v>0</v>
      </c>
      <c r="F19" t="inlineStr">
        <is>
          <t>1000 m3</t>
        </is>
      </c>
    </row>
    <row r="20">
      <c r="A20" t="n">
        <v>2019</v>
      </c>
      <c r="B20" t="inlineStr">
        <is>
          <t>Scieries R</t>
        </is>
      </c>
      <c r="C20" t="inlineStr">
        <is>
          <t>Sciages R</t>
        </is>
      </c>
      <c r="D20" s="43" t="n">
        <v>0.1</v>
      </c>
      <c r="E20" t="n">
        <v>234.23</v>
      </c>
      <c r="F20" t="inlineStr">
        <is>
          <t>1000 m3</t>
        </is>
      </c>
    </row>
    <row r="21">
      <c r="D21" s="43" t="n"/>
    </row>
    <row r="22">
      <c r="D22" s="43" t="n"/>
    </row>
    <row r="23">
      <c r="D23" s="43" t="n"/>
    </row>
    <row r="24">
      <c r="D24" s="43" t="n"/>
    </row>
    <row r="25">
      <c r="D25" s="43" t="n"/>
    </row>
    <row r="26">
      <c r="A26" s="34" t="inlineStr">
        <is>
          <t>en attente des données sur référentiel Savoie + Haute-Savoie par DRAAF Frédéric Fontvieille. Email envoyé le 07.01.2022</t>
        </is>
      </c>
    </row>
  </sheetData>
  <mergeCells count="1">
    <mergeCell ref="A2:G2"/>
  </mergeCells>
  <pageMargins left="0.7" right="0.7" top="0.75" bottom="0.75" header="0.3" footer="0.3"/>
  <tableParts count="1">
    <tablePart xmlns:r="http://schemas.openxmlformats.org/officeDocument/2006/relationships" r:id="rId1"/>
  </tableParts>
</worksheet>
</file>

<file path=xl/worksheets/sheet14.xml><?xml version="1.0" encoding="utf-8"?>
<worksheet xmlns="http://schemas.openxmlformats.org/spreadsheetml/2006/main">
  <sheetPr>
    <tabColor theme="0" tint="-0.249977111117893"/>
    <outlinePr summaryBelow="1" summaryRight="1"/>
    <pageSetUpPr/>
  </sheetPr>
  <dimension ref="A2:G39"/>
  <sheetViews>
    <sheetView workbookViewId="0">
      <selection activeCell="I18" sqref="I18"/>
    </sheetView>
  </sheetViews>
  <sheetFormatPr baseColWidth="10" defaultColWidth="11" defaultRowHeight="12.6"/>
  <cols>
    <col width="14.36328125" customWidth="1" style="365" min="1" max="1"/>
    <col width="23.6328125" customWidth="1" style="365" min="2" max="2"/>
    <col width="28.08984375" customWidth="1" style="365" min="3" max="3"/>
    <col width="12.90625" customWidth="1" style="365" min="4" max="4"/>
    <col width="10.6328125" customWidth="1" style="365" min="5" max="5"/>
    <col width="18.6328125" customWidth="1" style="365" min="6" max="6"/>
    <col width="50.26953125" customWidth="1" style="365" min="7" max="7"/>
    <col width="11" customWidth="1" style="365" min="8" max="8"/>
  </cols>
  <sheetData>
    <row r="2" ht="18" customHeight="1" s="365">
      <c r="A2" s="366" t="inlineStr">
        <is>
          <t>Observatoire Bois déchiqueté 2020</t>
        </is>
      </c>
    </row>
    <row r="4" ht="23.25" customHeight="1" s="365">
      <c r="A4" s="33" t="inlineStr">
        <is>
          <t>Période</t>
        </is>
      </c>
      <c r="B4" s="33" t="inlineStr">
        <is>
          <t>Origine</t>
        </is>
      </c>
      <c r="C4" s="33" t="inlineStr">
        <is>
          <t>Destination</t>
        </is>
      </c>
      <c r="D4" s="33" t="inlineStr">
        <is>
          <t>Incertitude</t>
        </is>
      </c>
      <c r="E4" s="33" t="inlineStr">
        <is>
          <t>Quantité</t>
        </is>
      </c>
      <c r="F4" s="33" t="inlineStr">
        <is>
          <t>Unité d'origine</t>
        </is>
      </c>
      <c r="G4" s="33" t="inlineStr">
        <is>
          <t>Commentaire</t>
        </is>
      </c>
    </row>
    <row r="5" ht="25.5" customHeight="1" s="365">
      <c r="A5" s="41" t="n">
        <v>2019</v>
      </c>
      <c r="B5" s="42" t="inlineStr">
        <is>
          <t>Exploitation forestière</t>
        </is>
      </c>
      <c r="C5" s="42" t="inlineStr">
        <is>
          <t>Plaquettes forestières</t>
        </is>
      </c>
      <c r="D5" s="44" t="n">
        <v>0.3</v>
      </c>
      <c r="E5" s="42" t="n">
        <v>57.062</v>
      </c>
      <c r="F5" s="42" t="inlineStr">
        <is>
          <t>1000 t</t>
        </is>
      </c>
      <c r="G5" s="39" t="inlineStr">
        <is>
          <t>Multitrans représente la moitié des ventes, dont 25 kt vendu à société d'exploitation ou leur société d'appro</t>
        </is>
      </c>
    </row>
    <row r="6" ht="38.25" customHeight="1" s="365">
      <c r="A6" s="41" t="n">
        <v>2019</v>
      </c>
      <c r="B6" s="42" t="inlineStr">
        <is>
          <t>Déchets bois</t>
        </is>
      </c>
      <c r="C6" s="42" t="inlineStr">
        <is>
          <t>Chauffage industriel et collectif</t>
        </is>
      </c>
      <c r="D6" s="44" t="n">
        <v>0.5</v>
      </c>
      <c r="E6" s="41" t="n">
        <v>15</v>
      </c>
      <c r="F6" s="42" t="inlineStr">
        <is>
          <t>1000 t</t>
        </is>
      </c>
      <c r="G6" s="39" t="inlineStr">
        <is>
          <t>Ventes de Savoie Pan : 5 kt direct MOa et 10 kt à société d'exploitation (ENGIE, Dalkia, Idex…) ou leur société d'appro (SOVEN, ENERBIO, BEF…)</t>
        </is>
      </c>
    </row>
    <row r="7">
      <c r="A7" s="41" t="n"/>
      <c r="B7" s="41" t="n"/>
      <c r="C7" s="41" t="n"/>
      <c r="D7" s="44" t="n"/>
      <c r="E7" s="41" t="n"/>
      <c r="F7" s="41" t="n"/>
      <c r="G7" s="40" t="n"/>
    </row>
    <row r="8">
      <c r="A8" s="41" t="n"/>
      <c r="B8" s="41" t="n"/>
      <c r="C8" s="41" t="n"/>
      <c r="D8" s="44" t="n"/>
      <c r="E8" s="41" t="n"/>
      <c r="F8" s="41" t="n"/>
      <c r="G8" s="40" t="n"/>
    </row>
    <row r="9">
      <c r="A9" s="41" t="n"/>
      <c r="B9" s="41" t="n"/>
      <c r="C9" s="41" t="n"/>
      <c r="D9" s="44" t="n"/>
      <c r="E9" s="41" t="n"/>
      <c r="F9" s="41" t="n"/>
      <c r="G9" s="40" t="n"/>
    </row>
    <row r="10">
      <c r="A10" s="41" t="n"/>
      <c r="B10" s="41" t="n"/>
      <c r="C10" s="41" t="n"/>
      <c r="D10" s="44" t="n"/>
      <c r="E10" s="41" t="n"/>
      <c r="F10" s="41" t="n"/>
      <c r="G10" s="40" t="n"/>
    </row>
    <row r="11">
      <c r="A11" s="41" t="n"/>
      <c r="B11" s="41" t="n"/>
      <c r="C11" s="41" t="n"/>
      <c r="D11" s="44" t="n"/>
      <c r="E11" s="41" t="n"/>
      <c r="F11" s="41" t="n"/>
      <c r="G11" s="40" t="n"/>
    </row>
    <row r="12">
      <c r="A12" s="41" t="n"/>
      <c r="B12" s="41" t="n"/>
      <c r="C12" s="41" t="n"/>
      <c r="D12" s="44" t="n"/>
      <c r="E12" s="41" t="n"/>
      <c r="F12" s="41" t="n"/>
      <c r="G12" s="40" t="n"/>
    </row>
    <row r="13">
      <c r="A13" s="41" t="n"/>
      <c r="B13" s="41" t="n"/>
      <c r="C13" s="41" t="n"/>
      <c r="D13" s="44" t="n"/>
      <c r="E13" s="41" t="n"/>
      <c r="F13" s="41" t="n"/>
      <c r="G13" s="40" t="n"/>
    </row>
    <row r="14">
      <c r="A14" s="41" t="n"/>
      <c r="B14" s="41" t="n"/>
      <c r="C14" s="41" t="n"/>
      <c r="D14" s="44" t="n"/>
      <c r="E14" s="41" t="n"/>
      <c r="F14" s="41" t="n"/>
      <c r="G14" s="40" t="n"/>
    </row>
    <row r="15">
      <c r="A15" s="41" t="n"/>
      <c r="B15" s="41" t="n"/>
      <c r="C15" s="41" t="n"/>
      <c r="D15" s="44" t="n"/>
      <c r="E15" s="41" t="n"/>
      <c r="F15" s="41" t="n"/>
      <c r="G15" s="40" t="n"/>
    </row>
    <row r="16">
      <c r="A16" s="41" t="n"/>
      <c r="B16" s="41" t="n"/>
      <c r="C16" s="41" t="n"/>
      <c r="D16" s="44" t="n"/>
      <c r="E16" s="41" t="n"/>
      <c r="F16" s="41" t="n"/>
      <c r="G16" s="40" t="n"/>
    </row>
    <row r="17">
      <c r="A17" s="41" t="n"/>
      <c r="B17" s="41" t="n"/>
      <c r="C17" s="41" t="n"/>
      <c r="D17" s="44" t="n"/>
      <c r="E17" s="41" t="n"/>
      <c r="F17" s="41" t="n"/>
      <c r="G17" s="40" t="n"/>
    </row>
    <row r="18">
      <c r="A18" s="41" t="n"/>
      <c r="B18" s="41" t="n"/>
      <c r="C18" s="41" t="n"/>
      <c r="D18" s="44" t="n"/>
      <c r="E18" s="41" t="n"/>
      <c r="F18" s="41" t="n"/>
      <c r="G18" s="40" t="n"/>
    </row>
    <row r="19">
      <c r="A19" s="41" t="n"/>
      <c r="B19" s="41" t="n"/>
      <c r="C19" s="41" t="n"/>
      <c r="D19" s="44" t="n"/>
      <c r="E19" s="41" t="n"/>
      <c r="F19" s="41" t="n"/>
      <c r="G19" s="40" t="n"/>
    </row>
    <row r="20">
      <c r="A20" s="41" t="n"/>
      <c r="B20" s="41" t="n"/>
      <c r="C20" s="41" t="n"/>
      <c r="D20" s="44" t="n"/>
      <c r="E20" s="41" t="n"/>
      <c r="F20" s="41" t="n"/>
      <c r="G20" s="40" t="n"/>
    </row>
    <row r="21">
      <c r="A21" s="41" t="n"/>
      <c r="B21" s="41" t="n"/>
      <c r="C21" s="41" t="n"/>
      <c r="D21" s="44" t="n"/>
      <c r="E21" s="41" t="n"/>
      <c r="F21" s="41" t="n"/>
      <c r="G21" s="40" t="n"/>
    </row>
    <row r="22">
      <c r="A22" s="41" t="n"/>
      <c r="B22" s="41" t="n"/>
      <c r="C22" s="41" t="n"/>
      <c r="D22" s="44" t="n"/>
      <c r="E22" s="41" t="n"/>
      <c r="F22" s="41" t="n"/>
      <c r="G22" s="40" t="n"/>
    </row>
    <row r="23">
      <c r="A23" s="41" t="n"/>
      <c r="B23" s="41" t="n"/>
      <c r="C23" s="41" t="n"/>
      <c r="D23" s="44" t="n"/>
      <c r="E23" s="41" t="n"/>
      <c r="F23" s="41" t="n"/>
      <c r="G23" s="40" t="n"/>
    </row>
    <row r="24">
      <c r="A24" s="41" t="n"/>
      <c r="B24" s="41" t="n"/>
      <c r="C24" s="41" t="n"/>
      <c r="D24" s="44" t="n"/>
      <c r="E24" s="41" t="n"/>
      <c r="F24" s="41" t="n"/>
      <c r="G24" s="40" t="n"/>
    </row>
    <row r="25">
      <c r="A25" s="41" t="n"/>
      <c r="B25" s="41" t="n"/>
      <c r="C25" s="41" t="n"/>
      <c r="D25" s="44" t="n"/>
      <c r="E25" s="41" t="n"/>
      <c r="F25" s="41" t="n"/>
      <c r="G25" s="40" t="n"/>
    </row>
    <row r="26">
      <c r="A26" s="41" t="n"/>
      <c r="B26" s="41" t="n"/>
      <c r="C26" s="41" t="n"/>
      <c r="D26" s="44" t="n"/>
      <c r="E26" s="41" t="n"/>
      <c r="F26" s="41" t="n"/>
      <c r="G26" s="40" t="n"/>
    </row>
    <row r="27">
      <c r="A27" s="41" t="n"/>
      <c r="B27" s="41" t="n"/>
      <c r="C27" s="41" t="n"/>
      <c r="D27" s="44" t="n"/>
      <c r="E27" s="41" t="n"/>
      <c r="F27" s="41" t="n"/>
      <c r="G27" s="40" t="n"/>
    </row>
    <row r="28">
      <c r="A28" s="41" t="n"/>
      <c r="B28" s="41" t="n"/>
      <c r="C28" s="41" t="n"/>
      <c r="D28" s="44" t="n"/>
      <c r="E28" s="41" t="n"/>
      <c r="F28" s="41" t="n"/>
      <c r="G28" s="40" t="n"/>
    </row>
    <row r="29">
      <c r="A29" s="41" t="n"/>
      <c r="B29" s="41" t="n"/>
      <c r="C29" s="41" t="n"/>
      <c r="D29" s="44" t="n"/>
      <c r="E29" s="41" t="n"/>
      <c r="F29" s="41" t="n"/>
      <c r="G29" s="40" t="n"/>
    </row>
    <row r="30">
      <c r="A30" s="41" t="n"/>
      <c r="B30" s="41" t="n"/>
      <c r="C30" s="41" t="n"/>
      <c r="D30" s="44" t="n"/>
      <c r="E30" s="41" t="n"/>
      <c r="F30" s="41" t="n"/>
      <c r="G30" s="40" t="n"/>
    </row>
    <row r="31">
      <c r="A31" s="41" t="n"/>
      <c r="B31" s="41" t="n"/>
      <c r="C31" s="41" t="n"/>
      <c r="D31" s="44" t="n"/>
      <c r="E31" s="41" t="n"/>
      <c r="F31" s="41" t="n"/>
      <c r="G31" s="40" t="n"/>
    </row>
    <row r="32">
      <c r="A32" s="41" t="n"/>
      <c r="B32" s="41" t="n"/>
      <c r="C32" s="41" t="n"/>
      <c r="D32" s="44" t="n"/>
      <c r="E32" s="41" t="n"/>
      <c r="F32" s="41" t="n"/>
      <c r="G32" s="40" t="n"/>
    </row>
    <row r="33">
      <c r="A33" s="41" t="n"/>
      <c r="B33" s="41" t="n"/>
      <c r="C33" s="41" t="n"/>
      <c r="D33" s="44" t="n"/>
      <c r="E33" s="41" t="n"/>
      <c r="F33" s="41" t="n"/>
      <c r="G33" s="40" t="n"/>
    </row>
    <row r="34">
      <c r="A34" s="41" t="n"/>
      <c r="B34" s="41" t="n"/>
      <c r="C34" s="41" t="n"/>
      <c r="D34" s="44" t="n"/>
      <c r="E34" s="41" t="n"/>
      <c r="F34" s="41" t="n"/>
      <c r="G34" s="40" t="n"/>
    </row>
    <row r="35">
      <c r="A35" s="41" t="n"/>
      <c r="B35" s="41" t="n"/>
      <c r="C35" s="41" t="n"/>
      <c r="D35" s="44" t="n"/>
      <c r="E35" s="41" t="n"/>
      <c r="F35" s="41" t="n"/>
      <c r="G35" s="40" t="n"/>
    </row>
    <row r="36">
      <c r="A36" s="41" t="n"/>
      <c r="B36" s="41" t="n"/>
      <c r="C36" s="41" t="n"/>
      <c r="D36" s="44" t="n"/>
      <c r="E36" s="41" t="n"/>
      <c r="F36" s="41" t="n"/>
      <c r="G36" s="40" t="n"/>
    </row>
    <row r="37">
      <c r="A37" s="41" t="n"/>
      <c r="B37" s="41" t="n"/>
      <c r="C37" s="41" t="n"/>
      <c r="D37" s="44" t="n"/>
      <c r="E37" s="41" t="n"/>
      <c r="F37" s="41" t="n"/>
      <c r="G37" s="40" t="n"/>
    </row>
    <row r="38">
      <c r="A38" s="41" t="n"/>
      <c r="B38" s="41" t="n"/>
      <c r="C38" s="41" t="n"/>
      <c r="D38" s="44" t="n"/>
      <c r="E38" s="41" t="n"/>
      <c r="F38" s="41" t="n"/>
      <c r="G38" s="40" t="n"/>
    </row>
    <row r="39">
      <c r="A39" s="41" t="n"/>
      <c r="B39" s="41" t="n"/>
      <c r="C39" s="41" t="n"/>
      <c r="D39" s="44" t="n"/>
      <c r="E39" s="41" t="n"/>
      <c r="F39" s="41" t="n"/>
      <c r="G39" s="40" t="n"/>
    </row>
  </sheetData>
  <mergeCells count="1">
    <mergeCell ref="A2:G2"/>
  </mergeCells>
  <pageMargins left="0.7" right="0.7" top="0.75" bottom="0.75" header="0.3" footer="0.3"/>
  <pageSetup orientation="portrait" paperSize="9"/>
  <tableParts count="1">
    <tablePart xmlns:r="http://schemas.openxmlformats.org/officeDocument/2006/relationships" r:id="rId1"/>
  </tableParts>
</worksheet>
</file>

<file path=xl/worksheets/sheet15.xml><?xml version="1.0" encoding="utf-8"?>
<worksheet xmlns="http://schemas.openxmlformats.org/spreadsheetml/2006/main">
  <sheetPr>
    <tabColor theme="0" tint="-0.249977111117893"/>
    <outlinePr summaryBelow="1" summaryRight="1"/>
    <pageSetUpPr/>
  </sheetPr>
  <dimension ref="A2:G40"/>
  <sheetViews>
    <sheetView workbookViewId="0">
      <selection activeCell="G18" sqref="G18"/>
    </sheetView>
  </sheetViews>
  <sheetFormatPr baseColWidth="10" defaultColWidth="11" defaultRowHeight="12.6"/>
  <cols>
    <col width="18.6328125" customWidth="1" style="365" min="1" max="1"/>
    <col width="23.6328125" customWidth="1" style="365" min="2" max="3"/>
    <col width="12.90625" customWidth="1" style="365" min="4" max="4"/>
    <col width="10.6328125" customWidth="1" style="365" min="5" max="5"/>
    <col width="18.6328125" customWidth="1" style="365" min="6" max="6"/>
    <col width="35.453125" customWidth="1" style="365" min="7" max="7"/>
    <col width="11" customWidth="1" style="365" min="8" max="8"/>
  </cols>
  <sheetData>
    <row r="2" ht="19.5" customHeight="1" s="365">
      <c r="A2" s="364" t="inlineStr">
        <is>
          <t>Données de l'ASDER et du SYANE sur consommation de bois énergie</t>
        </is>
      </c>
    </row>
    <row r="4" ht="23.25" customHeight="1" s="365">
      <c r="A4" s="33" t="inlineStr">
        <is>
          <t>Période</t>
        </is>
      </c>
      <c r="B4" s="33" t="inlineStr">
        <is>
          <t>Origine</t>
        </is>
      </c>
      <c r="C4" s="33" t="inlineStr">
        <is>
          <t>Destination</t>
        </is>
      </c>
      <c r="D4" s="33" t="inlineStr">
        <is>
          <t>Incertitude</t>
        </is>
      </c>
      <c r="E4" s="33" t="inlineStr">
        <is>
          <t>Quantité</t>
        </is>
      </c>
      <c r="F4" s="33" t="inlineStr">
        <is>
          <t>Unité d'origine</t>
        </is>
      </c>
      <c r="G4" s="33" t="inlineStr">
        <is>
          <t>Commentaire</t>
        </is>
      </c>
    </row>
    <row r="5">
      <c r="A5" t="n">
        <v>2020</v>
      </c>
      <c r="B5" s="34" t="inlineStr">
        <is>
          <t>Plaquettes forestières</t>
        </is>
      </c>
      <c r="C5" s="34" t="inlineStr">
        <is>
          <t>Chauffage ménages</t>
        </is>
      </c>
      <c r="D5" s="43" t="n">
        <v>0.2</v>
      </c>
      <c r="E5" s="35" t="n">
        <v>0.667</v>
      </c>
      <c r="F5" s="34" t="inlineStr">
        <is>
          <t>1000 t</t>
        </is>
      </c>
    </row>
    <row r="6">
      <c r="A6" t="n">
        <v>2020</v>
      </c>
      <c r="B6" s="34" t="inlineStr">
        <is>
          <t>Connexes</t>
        </is>
      </c>
      <c r="C6" s="34" t="inlineStr">
        <is>
          <t>Chauffage ménages</t>
        </is>
      </c>
      <c r="D6" s="43" t="n">
        <v>0</v>
      </c>
      <c r="E6" s="35" t="n">
        <v>0</v>
      </c>
      <c r="F6" s="34" t="inlineStr">
        <is>
          <t>1000 t</t>
        </is>
      </c>
    </row>
    <row r="7">
      <c r="A7" t="n">
        <v>2020</v>
      </c>
      <c r="B7" s="34" t="inlineStr">
        <is>
          <t>Plaquettes forestières</t>
        </is>
      </c>
      <c r="C7" s="34" t="inlineStr">
        <is>
          <t>Chaufferies inf 1 MW</t>
        </is>
      </c>
      <c r="D7" s="43" t="n">
        <v>0.3</v>
      </c>
      <c r="E7" s="35" t="n">
        <v>29.671</v>
      </c>
      <c r="F7" s="34" t="inlineStr">
        <is>
          <t>1000 t</t>
        </is>
      </c>
    </row>
    <row r="8">
      <c r="A8" t="n">
        <v>2020</v>
      </c>
      <c r="B8" s="34" t="inlineStr">
        <is>
          <t>Connexes</t>
        </is>
      </c>
      <c r="C8" s="34" t="inlineStr">
        <is>
          <t>Chaufferies inf 1 MW</t>
        </is>
      </c>
      <c r="D8" s="43" t="n">
        <v>0.3</v>
      </c>
      <c r="E8" s="35" t="n">
        <v>1.435</v>
      </c>
      <c r="F8" s="34" t="inlineStr">
        <is>
          <t>1000 t</t>
        </is>
      </c>
    </row>
    <row r="9">
      <c r="A9" t="n">
        <v>2020</v>
      </c>
      <c r="B9" s="34" t="inlineStr">
        <is>
          <t>Granulés</t>
        </is>
      </c>
      <c r="C9" s="34" t="inlineStr">
        <is>
          <t>Chaufferies inf 1 MW</t>
        </is>
      </c>
      <c r="D9" s="43" t="n">
        <v>0.3</v>
      </c>
      <c r="E9" s="35" t="n">
        <v>6.879</v>
      </c>
      <c r="F9" s="34" t="inlineStr">
        <is>
          <t>1000 t</t>
        </is>
      </c>
    </row>
    <row r="10">
      <c r="A10" t="n">
        <v>2020</v>
      </c>
      <c r="B10" s="34" t="inlineStr">
        <is>
          <t>Déchets bois</t>
        </is>
      </c>
      <c r="C10" s="34" t="inlineStr">
        <is>
          <t>Chaufferies inf 1 MW</t>
        </is>
      </c>
      <c r="D10" s="43" t="n">
        <v>0</v>
      </c>
      <c r="E10" s="35" t="n">
        <v>0</v>
      </c>
      <c r="F10" s="34" t="inlineStr">
        <is>
          <t>1000 t</t>
        </is>
      </c>
    </row>
    <row r="11">
      <c r="A11" t="n">
        <v>2020</v>
      </c>
      <c r="B11" s="34" t="inlineStr">
        <is>
          <t>Plaquettes forestières</t>
        </is>
      </c>
      <c r="C11" s="34" t="inlineStr">
        <is>
          <t>Chaufferies sup 1 MW</t>
        </is>
      </c>
      <c r="D11" s="43" t="n">
        <v>0.3</v>
      </c>
      <c r="E11" s="35" t="n">
        <v>176.943</v>
      </c>
      <c r="F11" s="34" t="inlineStr">
        <is>
          <t>1000 t</t>
        </is>
      </c>
    </row>
    <row r="12">
      <c r="A12" t="n">
        <v>2020</v>
      </c>
      <c r="B12" s="34" t="inlineStr">
        <is>
          <t>Connexes</t>
        </is>
      </c>
      <c r="C12" s="34" t="inlineStr">
        <is>
          <t>Chaufferies sup 1 MW</t>
        </is>
      </c>
      <c r="D12" s="43" t="n">
        <v>0.3</v>
      </c>
      <c r="E12" s="35" t="n">
        <v>10.076</v>
      </c>
      <c r="F12" s="34" t="inlineStr">
        <is>
          <t>1000 t</t>
        </is>
      </c>
    </row>
    <row r="13">
      <c r="A13" t="n">
        <v>2020</v>
      </c>
      <c r="B13" s="34" t="inlineStr">
        <is>
          <t>Granulés</t>
        </is>
      </c>
      <c r="C13" s="34" t="inlineStr">
        <is>
          <t>Chaufferies sup 1 MW</t>
        </is>
      </c>
      <c r="D13" s="43" t="n">
        <v>0</v>
      </c>
      <c r="E13" s="35" t="n">
        <v>0</v>
      </c>
      <c r="F13" s="34" t="inlineStr">
        <is>
          <t>1000 t</t>
        </is>
      </c>
    </row>
    <row r="14">
      <c r="A14" t="n">
        <v>2020</v>
      </c>
      <c r="B14" s="34" t="inlineStr">
        <is>
          <t>Déchets bois</t>
        </is>
      </c>
      <c r="C14" s="34" t="inlineStr">
        <is>
          <t>Chaufferies sup 1 MW</t>
        </is>
      </c>
      <c r="D14" s="43" t="n">
        <v>0.3</v>
      </c>
      <c r="E14" s="35" t="n">
        <v>11.482</v>
      </c>
      <c r="F14" s="34" t="inlineStr">
        <is>
          <t>1000 t</t>
        </is>
      </c>
    </row>
    <row r="18">
      <c r="D18" s="43" t="n"/>
    </row>
    <row r="19">
      <c r="D19" s="43" t="n"/>
    </row>
    <row r="20">
      <c r="D20" s="43" t="n"/>
    </row>
    <row r="21">
      <c r="D21" s="43" t="n"/>
    </row>
    <row r="22">
      <c r="D22" s="43" t="n"/>
    </row>
    <row r="23">
      <c r="D23" s="43" t="n"/>
    </row>
    <row r="24">
      <c r="D24" s="43" t="n"/>
    </row>
    <row r="25">
      <c r="D25" s="43" t="n"/>
    </row>
    <row r="26">
      <c r="D26" s="43" t="n"/>
    </row>
    <row r="27">
      <c r="D27" s="43" t="n"/>
    </row>
    <row r="28">
      <c r="D28" s="43" t="n"/>
    </row>
    <row r="29">
      <c r="D29" s="43" t="n"/>
    </row>
    <row r="30">
      <c r="D30" s="43" t="n"/>
    </row>
    <row r="31">
      <c r="D31" s="43" t="n"/>
    </row>
    <row r="32">
      <c r="D32" s="43" t="n"/>
    </row>
    <row r="33">
      <c r="D33" s="43" t="n"/>
    </row>
    <row r="34">
      <c r="D34" s="43" t="n"/>
    </row>
    <row r="35">
      <c r="D35" s="43" t="n"/>
    </row>
    <row r="36">
      <c r="D36" s="43" t="n"/>
    </row>
    <row r="37">
      <c r="D37" s="43" t="n"/>
    </row>
    <row r="38">
      <c r="D38" s="43" t="n"/>
    </row>
    <row r="39">
      <c r="D39" s="43" t="n"/>
    </row>
    <row r="40">
      <c r="D40" s="43" t="n"/>
    </row>
  </sheetData>
  <mergeCells count="1">
    <mergeCell ref="A2:G2"/>
  </mergeCells>
  <pageMargins left="0.7" right="0.7" top="0.75" bottom="0.75" header="0.3" footer="0.3"/>
  <tableParts count="1">
    <tablePart xmlns:r="http://schemas.openxmlformats.org/officeDocument/2006/relationships" r:id="rId1"/>
  </tableParts>
</worksheet>
</file>

<file path=xl/worksheets/sheet16.xml><?xml version="1.0" encoding="utf-8"?>
<worksheet xmlns="http://schemas.openxmlformats.org/spreadsheetml/2006/main">
  <sheetPr>
    <tabColor theme="0" tint="-0.499984740745262"/>
    <outlinePr summaryBelow="1" summaryRight="1"/>
    <pageSetUpPr/>
  </sheetPr>
  <dimension ref="A2:G33"/>
  <sheetViews>
    <sheetView workbookViewId="0">
      <selection activeCell="A3" sqref="A3"/>
    </sheetView>
  </sheetViews>
  <sheetFormatPr baseColWidth="10" defaultColWidth="11" defaultRowHeight="12.6"/>
  <cols>
    <col width="18.6328125" customWidth="1" style="365" min="1" max="1"/>
    <col width="23.6328125" customWidth="1" style="365" min="2" max="3"/>
    <col width="12.90625" customWidth="1" style="365" min="4" max="4"/>
    <col width="10.6328125" customWidth="1" style="365" min="5" max="5"/>
    <col width="18.6328125" customWidth="1" style="365" min="6" max="6"/>
    <col width="53.90625" customWidth="1" style="365" min="7" max="7"/>
    <col width="11" customWidth="1" style="365" min="8" max="8"/>
  </cols>
  <sheetData>
    <row r="2" ht="19.5" customHeight="1" s="365">
      <c r="A2" s="364" t="inlineStr">
        <is>
          <t>Etude PEB-ASDER-PRIORITERRE 2014 sur le chauffage domestique</t>
        </is>
      </c>
    </row>
    <row r="4" ht="23.25" customHeight="1" s="365">
      <c r="A4" s="33" t="inlineStr">
        <is>
          <t>Période</t>
        </is>
      </c>
      <c r="B4" s="33" t="inlineStr">
        <is>
          <t>Origine</t>
        </is>
      </c>
      <c r="C4" s="33" t="inlineStr">
        <is>
          <t>Destination</t>
        </is>
      </c>
      <c r="D4" s="33" t="inlineStr">
        <is>
          <t>Incertitude</t>
        </is>
      </c>
      <c r="E4" s="33" t="inlineStr">
        <is>
          <t>Quantité</t>
        </is>
      </c>
      <c r="F4" s="33" t="inlineStr">
        <is>
          <t>Unité d'origine</t>
        </is>
      </c>
      <c r="G4" s="33" t="inlineStr">
        <is>
          <t>Commentaire</t>
        </is>
      </c>
    </row>
    <row r="5">
      <c r="A5" t="n">
        <v>2014</v>
      </c>
      <c r="B5" s="34" t="inlineStr">
        <is>
          <t>Bois bûche circuit court</t>
        </is>
      </c>
      <c r="C5" s="34" t="inlineStr">
        <is>
          <t>Chauffage ménages</t>
        </is>
      </c>
      <c r="D5" s="43" t="n">
        <v>0.3</v>
      </c>
      <c r="E5" t="n">
        <v>243</v>
      </c>
      <c r="F5" s="34" t="inlineStr">
        <is>
          <t>1000 t</t>
        </is>
      </c>
      <c r="G5" s="34" t="inlineStr">
        <is>
          <t>Etude chauffage domestique PEB+ASDER+PRIORITERRE 2014</t>
        </is>
      </c>
    </row>
    <row r="6">
      <c r="A6" t="n">
        <v>2014</v>
      </c>
      <c r="B6" s="34" t="inlineStr">
        <is>
          <t>Bois bûche officiel</t>
        </is>
      </c>
      <c r="C6" s="34" t="inlineStr">
        <is>
          <t>Chauffage ménages</t>
        </is>
      </c>
      <c r="D6" s="43" t="n">
        <v>0.3</v>
      </c>
      <c r="E6" t="n">
        <v>150</v>
      </c>
      <c r="F6" s="34" t="inlineStr">
        <is>
          <t>1000 t</t>
        </is>
      </c>
      <c r="G6" s="34" t="inlineStr">
        <is>
          <t>Etude chauffage domestique PEB+ASDER+PRIORITERRE 2014</t>
        </is>
      </c>
    </row>
    <row r="7">
      <c r="A7" t="n">
        <v>2014</v>
      </c>
      <c r="B7" s="34" t="inlineStr">
        <is>
          <t>Hors Pays de Savoie</t>
        </is>
      </c>
      <c r="C7" s="34" t="inlineStr">
        <is>
          <t>Bois bûche officiel</t>
        </is>
      </c>
      <c r="D7" s="43" t="n">
        <v>0.3</v>
      </c>
      <c r="E7" t="n">
        <v>63</v>
      </c>
      <c r="F7" s="34" t="inlineStr">
        <is>
          <t>1000 t</t>
        </is>
      </c>
      <c r="G7" t="inlineStr">
        <is>
          <t>Etude chauffage domestique PEB+ASDER+PRIORITERRE 2014</t>
        </is>
      </c>
    </row>
    <row r="8">
      <c r="A8" t="n">
        <v>2014</v>
      </c>
      <c r="B8" s="34" t="inlineStr">
        <is>
          <t>Granulés</t>
        </is>
      </c>
      <c r="C8" s="34" t="inlineStr">
        <is>
          <t>Chauffage ménages</t>
        </is>
      </c>
      <c r="D8" s="43" t="n">
        <v>0.3</v>
      </c>
      <c r="E8" t="n">
        <v>32</v>
      </c>
      <c r="F8" s="34" t="inlineStr">
        <is>
          <t>1000 t</t>
        </is>
      </c>
      <c r="G8" t="inlineStr">
        <is>
          <t>Etude chauffage domestique PEB+ASDER+PRIORITERRE 2014</t>
        </is>
      </c>
    </row>
    <row r="9">
      <c r="D9" s="43" t="n"/>
    </row>
    <row r="10">
      <c r="D10" s="43" t="n"/>
    </row>
    <row r="11">
      <c r="D11" s="43" t="n"/>
    </row>
    <row r="12">
      <c r="D12" s="43" t="n"/>
    </row>
    <row r="13">
      <c r="D13" s="43" t="n"/>
    </row>
    <row r="14">
      <c r="D14" s="43" t="n"/>
    </row>
    <row r="15">
      <c r="D15" s="43" t="n"/>
    </row>
    <row r="16">
      <c r="D16" s="43" t="n"/>
    </row>
    <row r="17">
      <c r="D17" s="43" t="n"/>
    </row>
    <row r="18">
      <c r="D18" s="43" t="n"/>
    </row>
    <row r="19">
      <c r="D19" s="43" t="n"/>
    </row>
    <row r="20">
      <c r="D20" s="43" t="n"/>
    </row>
    <row r="21">
      <c r="D21" s="43" t="n"/>
    </row>
    <row r="22">
      <c r="D22" s="43" t="n"/>
    </row>
    <row r="23">
      <c r="D23" s="43" t="n"/>
    </row>
    <row r="24">
      <c r="D24" s="43" t="n"/>
    </row>
    <row r="25">
      <c r="D25" s="43" t="n"/>
    </row>
    <row r="26">
      <c r="D26" s="43" t="n"/>
    </row>
    <row r="27">
      <c r="D27" s="43" t="n"/>
    </row>
    <row r="28">
      <c r="D28" s="43" t="n"/>
    </row>
    <row r="29">
      <c r="D29" s="43" t="n"/>
    </row>
    <row r="30">
      <c r="D30" s="43" t="n"/>
    </row>
    <row r="31">
      <c r="D31" s="43" t="n"/>
    </row>
    <row r="32">
      <c r="D32" s="43" t="n"/>
    </row>
    <row r="33">
      <c r="D33" s="43" t="n"/>
    </row>
  </sheetData>
  <mergeCells count="1">
    <mergeCell ref="A2:G2"/>
  </mergeCells>
  <pageMargins left="0.7" right="0.7" top="0.75" bottom="0.75" header="0.3" footer="0.3"/>
  <tableParts count="1">
    <tablePart xmlns:r="http://schemas.openxmlformats.org/officeDocument/2006/relationships" r:id="rId1"/>
  </tableParts>
</worksheet>
</file>

<file path=xl/worksheets/sheet17.xml><?xml version="1.0" encoding="utf-8"?>
<worksheet xmlns="http://schemas.openxmlformats.org/spreadsheetml/2006/main">
  <sheetPr>
    <tabColor theme="0" tint="-0.249977111117893"/>
    <outlinePr summaryBelow="1" summaryRight="1"/>
    <pageSetUpPr/>
  </sheetPr>
  <dimension ref="A2:I35"/>
  <sheetViews>
    <sheetView workbookViewId="0">
      <selection activeCell="E28" sqref="E28"/>
    </sheetView>
  </sheetViews>
  <sheetFormatPr baseColWidth="10" defaultColWidth="11" defaultRowHeight="12.6"/>
  <cols>
    <col width="18.6328125" customWidth="1" style="365" min="1" max="1"/>
    <col width="26.90625" customWidth="1" style="365" min="2" max="2"/>
    <col width="30" customWidth="1" style="365" min="3" max="3"/>
    <col width="14.90625" customWidth="1" style="365" min="4" max="4"/>
    <col width="10.6328125" customWidth="1" style="365" min="5" max="5"/>
    <col width="18.6328125" customWidth="1" style="365" min="6" max="6"/>
    <col width="45.453125" customWidth="1" style="365" min="7" max="7"/>
    <col width="11" customWidth="1" style="365" min="8" max="8"/>
  </cols>
  <sheetData>
    <row r="2" ht="19.5" customHeight="1" s="365">
      <c r="A2" s="364" t="inlineStr">
        <is>
          <t>Données enquêtés par le PEB</t>
        </is>
      </c>
    </row>
    <row r="4" ht="23.25" customHeight="1" s="365">
      <c r="A4" s="33" t="inlineStr">
        <is>
          <t>Période</t>
        </is>
      </c>
      <c r="B4" s="33" t="inlineStr">
        <is>
          <t>Origine</t>
        </is>
      </c>
      <c r="C4" s="33" t="inlineStr">
        <is>
          <t>Destination</t>
        </is>
      </c>
      <c r="D4" s="33" t="inlineStr">
        <is>
          <t>Incertitude</t>
        </is>
      </c>
      <c r="E4" s="33" t="inlineStr">
        <is>
          <t>Quantité</t>
        </is>
      </c>
      <c r="F4" s="33" t="inlineStr">
        <is>
          <t>Unité d'origine</t>
        </is>
      </c>
      <c r="G4" s="33" t="inlineStr">
        <is>
          <t>Commentaire</t>
        </is>
      </c>
    </row>
    <row r="5">
      <c r="A5" s="41" t="n">
        <v>2020</v>
      </c>
      <c r="B5" s="41" t="inlineStr">
        <is>
          <t>Bois d'industrie R</t>
        </is>
      </c>
      <c r="C5" s="41" t="inlineStr">
        <is>
          <t>Fabrication de pâte à papier</t>
        </is>
      </c>
      <c r="D5" s="44" t="n">
        <v>0</v>
      </c>
      <c r="E5" s="46" t="n">
        <v>0</v>
      </c>
      <c r="F5" s="41" t="inlineStr">
        <is>
          <t>1000 t</t>
        </is>
      </c>
      <c r="G5" s="39" t="inlineStr">
        <is>
          <t>Info des fabricants de pâte et papetiers</t>
        </is>
      </c>
    </row>
    <row r="6">
      <c r="A6" s="41" t="n">
        <v>2020</v>
      </c>
      <c r="B6" s="41" t="inlineStr">
        <is>
          <t>Bois d'industrie F</t>
        </is>
      </c>
      <c r="C6" s="41" t="inlineStr">
        <is>
          <t>Fabrication de pâte à papier</t>
        </is>
      </c>
      <c r="D6" s="44" t="n">
        <v>0</v>
      </c>
      <c r="E6" s="46" t="n">
        <v>0</v>
      </c>
      <c r="F6" s="41" t="inlineStr">
        <is>
          <t>1000 t</t>
        </is>
      </c>
      <c r="G6" s="39" t="inlineStr">
        <is>
          <t>Info des fabricants de pâte et papetiers</t>
        </is>
      </c>
    </row>
    <row r="7" ht="25.5" customHeight="1" s="365">
      <c r="A7" s="41" t="n">
        <v>2020</v>
      </c>
      <c r="B7" s="41" t="inlineStr">
        <is>
          <t>Connexes</t>
        </is>
      </c>
      <c r="C7" s="41" t="inlineStr">
        <is>
          <t>Fabrication de pâte à papier</t>
        </is>
      </c>
      <c r="D7" s="44" t="n">
        <v>0.15</v>
      </c>
      <c r="E7" s="46" t="n">
        <v>150</v>
      </c>
      <c r="F7" s="42" t="inlineStr">
        <is>
          <t>1000 t</t>
        </is>
      </c>
      <c r="G7" s="39" t="inlineStr">
        <is>
          <t>RDM conso 600 000 MAP de connexes résineux pour carton = 150 kt de connexes</t>
        </is>
      </c>
    </row>
    <row r="8">
      <c r="A8" s="41" t="n">
        <v>2020</v>
      </c>
      <c r="B8" s="42" t="inlineStr">
        <is>
          <t>Ecorce</t>
        </is>
      </c>
      <c r="C8" s="42" t="inlineStr">
        <is>
          <t>Chaufferies industrielle</t>
        </is>
      </c>
      <c r="D8" s="44" t="n">
        <v>0.3</v>
      </c>
      <c r="E8" s="46" t="n">
        <v>60</v>
      </c>
      <c r="F8" s="42" t="inlineStr">
        <is>
          <t>1000 t</t>
        </is>
      </c>
      <c r="G8" s="39" t="inlineStr">
        <is>
          <t>RDM Cascades (écorce)</t>
        </is>
      </c>
    </row>
    <row r="9">
      <c r="A9" s="41" t="n">
        <v>2020</v>
      </c>
      <c r="B9" s="42" t="inlineStr">
        <is>
          <t>Bois A recyclé</t>
        </is>
      </c>
      <c r="C9" s="42" t="inlineStr">
        <is>
          <t>Chaufferies industrielle</t>
        </is>
      </c>
      <c r="D9" s="44" t="n">
        <v>0.3</v>
      </c>
      <c r="E9" s="46" t="n">
        <v>60</v>
      </c>
      <c r="F9" s="42" t="inlineStr">
        <is>
          <t>1000 t</t>
        </is>
      </c>
      <c r="G9" s="39" t="inlineStr">
        <is>
          <t>RDM Cascades (Bois A recyclé)</t>
        </is>
      </c>
    </row>
    <row r="10" ht="38.25" customHeight="1" s="365">
      <c r="A10" s="41" t="n">
        <v>2020</v>
      </c>
      <c r="B10" s="41" t="inlineStr">
        <is>
          <t>Connexes de scierie</t>
        </is>
      </c>
      <c r="C10" s="41" t="inlineStr">
        <is>
          <t>Alpin Pellet</t>
        </is>
      </c>
      <c r="D10" s="44" t="n">
        <v>0.15</v>
      </c>
      <c r="E10" s="46" t="n">
        <v>75</v>
      </c>
      <c r="F10" s="41" t="inlineStr">
        <is>
          <t>1000 t</t>
        </is>
      </c>
      <c r="G10" s="40" t="inlineStr">
        <is>
          <t>75 000 tonnes de connexes de scierie à 50% d'humidité (70% sciure et 30% plaquettes) pour production de 40000 tonnes de granulés</t>
        </is>
      </c>
    </row>
    <row r="11">
      <c r="A11" s="41" t="n">
        <v>2020</v>
      </c>
      <c r="B11" s="41" t="inlineStr">
        <is>
          <t>Alpin Pellet</t>
        </is>
      </c>
      <c r="C11" s="41" t="inlineStr">
        <is>
          <t>Granulés</t>
        </is>
      </c>
      <c r="D11" s="44" t="n">
        <v>0.15</v>
      </c>
      <c r="E11" s="46" t="n">
        <v>34</v>
      </c>
      <c r="F11" s="41" t="inlineStr">
        <is>
          <t>1000 t</t>
        </is>
      </c>
      <c r="G11" s="40" t="inlineStr">
        <is>
          <t>Eric Vial Propellet</t>
        </is>
      </c>
    </row>
    <row r="12">
      <c r="A12" s="41" t="n">
        <v>2020</v>
      </c>
      <c r="B12" s="41" t="inlineStr">
        <is>
          <t>Lalliard</t>
        </is>
      </c>
      <c r="C12" s="41" t="inlineStr">
        <is>
          <t>Granulés</t>
        </is>
      </c>
      <c r="D12" s="44" t="n">
        <v>0.15</v>
      </c>
      <c r="E12" s="46" t="n">
        <v>9</v>
      </c>
      <c r="F12" s="41" t="inlineStr">
        <is>
          <t>1000 t</t>
        </is>
      </c>
      <c r="G12" s="40" t="inlineStr">
        <is>
          <t>Eric Vial Propellet</t>
        </is>
      </c>
    </row>
    <row r="13">
      <c r="A13" s="41" t="n">
        <v>2020</v>
      </c>
      <c r="B13" s="41" t="inlineStr">
        <is>
          <t>Alterbois</t>
        </is>
      </c>
      <c r="C13" s="41" t="inlineStr">
        <is>
          <t>Granulés</t>
        </is>
      </c>
      <c r="D13" s="44" t="n">
        <v>0.15</v>
      </c>
      <c r="E13" s="46" t="n">
        <v>1</v>
      </c>
      <c r="F13" s="41" t="inlineStr">
        <is>
          <t>1000 t</t>
        </is>
      </c>
      <c r="G13" s="40" t="inlineStr">
        <is>
          <t>Eric Vial Propellet</t>
        </is>
      </c>
    </row>
    <row r="14">
      <c r="A14" s="41" t="n">
        <v>2020</v>
      </c>
      <c r="B14" s="41" t="inlineStr">
        <is>
          <t>Hors Pays de Savoie</t>
        </is>
      </c>
      <c r="C14" s="41" t="inlineStr">
        <is>
          <t>Granulés</t>
        </is>
      </c>
      <c r="D14" s="44" t="n">
        <v>1</v>
      </c>
      <c r="E14" s="46" t="n">
        <v>10</v>
      </c>
      <c r="F14" s="41" t="inlineStr">
        <is>
          <t>1000 t</t>
        </is>
      </c>
      <c r="G14" s="39" t="inlineStr">
        <is>
          <t>Enquête tél PEB</t>
        </is>
      </c>
    </row>
    <row r="15">
      <c r="A15" s="41" t="n">
        <v>2020</v>
      </c>
      <c r="B15" s="41" t="inlineStr">
        <is>
          <t>Granulés</t>
        </is>
      </c>
      <c r="C15" s="41" t="inlineStr">
        <is>
          <t>Hors Pays de Savoie</t>
        </is>
      </c>
      <c r="D15" s="44" t="n">
        <v>0.2</v>
      </c>
      <c r="E15" s="46" t="n">
        <v>34</v>
      </c>
      <c r="F15" s="41" t="inlineStr">
        <is>
          <t>1000 t</t>
        </is>
      </c>
      <c r="G15" s="39" t="inlineStr">
        <is>
          <t>Enquête tél PEB</t>
        </is>
      </c>
    </row>
    <row r="16" ht="25.5" customHeight="1" s="365">
      <c r="A16" s="41" t="n">
        <v>2020</v>
      </c>
      <c r="B16" s="41" t="inlineStr">
        <is>
          <t>Fabrication de pâte à papier</t>
        </is>
      </c>
      <c r="C16" s="41" t="inlineStr">
        <is>
          <t>Pâte à papier chimique</t>
        </is>
      </c>
      <c r="D16" s="44" t="n">
        <v>0.1</v>
      </c>
      <c r="E16" s="46" t="n">
        <v>1.3</v>
      </c>
      <c r="F16" s="41" t="inlineStr">
        <is>
          <t>1000 t</t>
        </is>
      </c>
      <c r="G16" s="39" t="inlineStr">
        <is>
          <t>PDL produit 1,3 kt de pâte à papier chimique à base de lin et de chanvre</t>
        </is>
      </c>
    </row>
    <row r="17">
      <c r="A17" s="41" t="n">
        <v>2020</v>
      </c>
      <c r="B17" s="41" t="inlineStr">
        <is>
          <t>Fabrication de pâte à papier</t>
        </is>
      </c>
      <c r="C17" s="41" t="inlineStr">
        <is>
          <t>Pâte à papier mécanique</t>
        </is>
      </c>
      <c r="D17" s="44" t="n">
        <v>0.1</v>
      </c>
      <c r="E17" s="46" t="n">
        <v>70</v>
      </c>
      <c r="F17" s="41" t="inlineStr">
        <is>
          <t>1000 t</t>
        </is>
      </c>
      <c r="G17" s="39" t="inlineStr">
        <is>
          <t>RdM produit 70 kt de pâte auto consommée</t>
        </is>
      </c>
      <c r="I17" s="34" t="n"/>
    </row>
    <row r="18">
      <c r="A18" s="41" t="n">
        <v>2020</v>
      </c>
      <c r="B18" s="41" t="inlineStr">
        <is>
          <t>Hors Pays de Savoie</t>
        </is>
      </c>
      <c r="C18" s="41" t="inlineStr">
        <is>
          <t>Pâte à papier</t>
        </is>
      </c>
      <c r="D18" s="44" t="n">
        <v>0.1</v>
      </c>
      <c r="E18" s="46" t="n">
        <v>85</v>
      </c>
      <c r="F18" s="41" t="inlineStr">
        <is>
          <t>1000 t</t>
        </is>
      </c>
      <c r="G18" s="39" t="inlineStr">
        <is>
          <t>RdM = 50 kt; PDL = 35 kt</t>
        </is>
      </c>
      <c r="I18" s="34" t="n"/>
    </row>
    <row r="19" ht="25.5" customHeight="1" s="365">
      <c r="A19" s="41" t="n">
        <v>2020</v>
      </c>
      <c r="B19" s="41" t="inlineStr">
        <is>
          <t>Hors Pays de Savoie</t>
        </is>
      </c>
      <c r="C19" s="41" t="inlineStr">
        <is>
          <t>Papier à recycler</t>
        </is>
      </c>
      <c r="D19" s="44" t="n">
        <v>0.1</v>
      </c>
      <c r="E19" s="46" t="n">
        <v>45</v>
      </c>
      <c r="F19" s="41" t="inlineStr">
        <is>
          <t>1000 t</t>
        </is>
      </c>
      <c r="G19" s="39" t="inlineStr">
        <is>
          <t>DS Smith importe 45 kt de papier à recycler pour produire du carton ondulé</t>
        </is>
      </c>
    </row>
    <row r="20">
      <c r="A20" s="41" t="n">
        <v>2020</v>
      </c>
      <c r="B20" s="41" t="inlineStr">
        <is>
          <t>Pâte à papier</t>
        </is>
      </c>
      <c r="C20" s="41" t="inlineStr">
        <is>
          <t>Hors Pays de Savoie</t>
        </is>
      </c>
      <c r="D20" s="44" t="n">
        <v>0</v>
      </c>
      <c r="E20" s="46" t="n">
        <v>0</v>
      </c>
      <c r="F20" s="41" t="inlineStr">
        <is>
          <t>1000 t</t>
        </is>
      </c>
      <c r="G20" s="39" t="inlineStr">
        <is>
          <t>Pas de vente de pâte à papier</t>
        </is>
      </c>
    </row>
    <row r="21" ht="38.25" customHeight="1" s="365">
      <c r="A21" s="41" t="n">
        <v>2020</v>
      </c>
      <c r="B21" s="41" t="inlineStr">
        <is>
          <t>Pâte à papier</t>
        </is>
      </c>
      <c r="C21" s="41" t="inlineStr">
        <is>
          <t>Fabrication de papiers cartons</t>
        </is>
      </c>
      <c r="D21" s="44" t="n">
        <v>0.1</v>
      </c>
      <c r="E21" s="46">
        <f>70+50+35+10</f>
        <v/>
      </c>
      <c r="F21" s="41" t="inlineStr">
        <is>
          <t>1000 t</t>
        </is>
      </c>
      <c r="G21" s="39" t="inlineStr">
        <is>
          <t>70 kt auto consommée de RdM + 50 kt importé de RdM + 35 kt importé de PDL + 10 kt de recyclage + chanvre de PDL</t>
        </is>
      </c>
    </row>
    <row r="22" ht="25.5" customHeight="1" s="365">
      <c r="A22" s="41" t="n">
        <v>2020</v>
      </c>
      <c r="B22" s="41" t="inlineStr">
        <is>
          <t>Fabrication de papiers cartons</t>
        </is>
      </c>
      <c r="C22" s="41" t="inlineStr">
        <is>
          <t>Papiers cartons</t>
        </is>
      </c>
      <c r="D22" s="44" t="n">
        <v>0.1</v>
      </c>
      <c r="E22" s="46" t="n">
        <v>235</v>
      </c>
      <c r="F22" s="41" t="inlineStr">
        <is>
          <t>1000 t</t>
        </is>
      </c>
      <c r="G22" s="39" t="inlineStr">
        <is>
          <t>PDL produit 40 kt de papier, RdM produit 150 kt de carton, DS Smith produit 45 kt de carton ondulé</t>
        </is>
      </c>
    </row>
    <row r="23">
      <c r="A23" s="41" t="n">
        <v>2020</v>
      </c>
      <c r="B23" s="41" t="inlineStr">
        <is>
          <t>Hors Pays de Savoie</t>
        </is>
      </c>
      <c r="C23" s="41" t="inlineStr">
        <is>
          <t>Papiers cartons</t>
        </is>
      </c>
      <c r="D23" s="44" t="n">
        <v>0.1</v>
      </c>
      <c r="E23" s="47" t="inlineStr">
        <is>
          <t>???</t>
        </is>
      </c>
      <c r="F23" s="41" t="inlineStr">
        <is>
          <t>1000 t</t>
        </is>
      </c>
      <c r="G23" s="39" t="n"/>
    </row>
    <row r="24">
      <c r="A24" s="41" t="n">
        <v>2020</v>
      </c>
      <c r="B24" s="41" t="inlineStr">
        <is>
          <t>Papiers cartons</t>
        </is>
      </c>
      <c r="C24" s="41" t="inlineStr">
        <is>
          <t>Hors Pays de Savoie</t>
        </is>
      </c>
      <c r="D24" s="44" t="n">
        <v>0.1</v>
      </c>
      <c r="E24" s="46" t="n">
        <v>200</v>
      </c>
      <c r="F24" s="41" t="inlineStr">
        <is>
          <t>1000 t</t>
        </is>
      </c>
      <c r="G24" s="39" t="inlineStr">
        <is>
          <t>PDL vend toute sa production hors PdS = 40 kt</t>
        </is>
      </c>
    </row>
    <row r="25" ht="25.5" customHeight="1" s="365">
      <c r="A25" s="41" t="n">
        <v>2020</v>
      </c>
      <c r="B25" s="41" t="inlineStr">
        <is>
          <t>Papier à recycler</t>
        </is>
      </c>
      <c r="C25" s="41" t="inlineStr">
        <is>
          <t>Fabrication de pâte à papier</t>
        </is>
      </c>
      <c r="D25" s="44" t="n">
        <v>0.1</v>
      </c>
      <c r="E25" s="46" t="n">
        <v>8.699999999999999</v>
      </c>
      <c r="F25" s="42" t="inlineStr">
        <is>
          <t>1000 t</t>
        </is>
      </c>
      <c r="G25" s="39" t="inlineStr">
        <is>
          <t>PDL recycle 20% dans leur production soit 8700 t de papier</t>
        </is>
      </c>
    </row>
    <row r="26">
      <c r="A26" s="41" t="n"/>
      <c r="B26" s="41" t="n"/>
      <c r="C26" s="41" t="n"/>
      <c r="D26" s="44" t="n"/>
      <c r="E26" s="41" t="n"/>
      <c r="F26" s="41" t="n"/>
      <c r="G26" s="40" t="n"/>
    </row>
    <row r="27">
      <c r="A27" s="41" t="n"/>
      <c r="B27" s="41" t="n"/>
      <c r="C27" s="41" t="n"/>
      <c r="D27" s="44" t="n"/>
      <c r="E27" s="41" t="n"/>
      <c r="F27" s="41" t="n"/>
      <c r="G27" s="40" t="n"/>
    </row>
    <row r="28">
      <c r="A28" s="41" t="n"/>
      <c r="B28" s="41" t="n"/>
      <c r="C28" s="41" t="n"/>
      <c r="D28" s="44" t="n"/>
      <c r="E28" s="41" t="n"/>
      <c r="F28" s="41" t="n"/>
      <c r="G28" s="40" t="n"/>
    </row>
    <row r="29">
      <c r="A29" s="41" t="n"/>
      <c r="B29" s="41" t="n"/>
      <c r="C29" s="41" t="n"/>
      <c r="D29" s="44" t="n"/>
      <c r="E29" s="41" t="n"/>
      <c r="F29" s="41" t="n"/>
      <c r="G29" s="40" t="n"/>
    </row>
    <row r="30">
      <c r="A30" s="41" t="n"/>
      <c r="B30" s="41" t="n"/>
      <c r="C30" s="41" t="n"/>
      <c r="D30" s="44" t="n"/>
      <c r="E30" s="41" t="n"/>
      <c r="F30" s="41" t="n"/>
      <c r="G30" s="40" t="n"/>
    </row>
    <row r="31">
      <c r="A31" s="41" t="n"/>
      <c r="B31" s="41" t="n"/>
      <c r="C31" s="41" t="n"/>
      <c r="D31" s="44" t="n"/>
      <c r="E31" s="41" t="n"/>
      <c r="F31" s="41" t="n"/>
      <c r="G31" s="40" t="n"/>
    </row>
    <row r="32">
      <c r="A32" s="41" t="n"/>
      <c r="B32" s="41" t="n"/>
      <c r="C32" s="41" t="n"/>
      <c r="D32" s="44" t="n"/>
      <c r="E32" s="41" t="n"/>
      <c r="F32" s="41" t="n"/>
      <c r="G32" s="40" t="n"/>
    </row>
    <row r="33">
      <c r="A33" s="41" t="n"/>
      <c r="B33" s="41" t="n"/>
      <c r="C33" s="41" t="n"/>
      <c r="D33" s="44" t="n"/>
      <c r="E33" s="41" t="n"/>
      <c r="F33" s="41" t="n"/>
      <c r="G33" s="40" t="n"/>
    </row>
    <row r="34">
      <c r="A34" s="41" t="n"/>
      <c r="B34" s="41" t="n"/>
      <c r="C34" s="41" t="n"/>
      <c r="D34" s="44" t="n"/>
      <c r="E34" s="41" t="n"/>
      <c r="F34" s="41" t="n"/>
      <c r="G34" s="40" t="n"/>
    </row>
    <row r="35">
      <c r="A35" s="41" t="n"/>
      <c r="B35" s="41" t="n"/>
      <c r="C35" s="41" t="n"/>
      <c r="D35" s="44" t="n"/>
      <c r="E35" s="41" t="n"/>
      <c r="F35" s="41" t="n"/>
      <c r="G35" s="40" t="n"/>
    </row>
  </sheetData>
  <mergeCells count="1">
    <mergeCell ref="A2:G2"/>
  </mergeCells>
  <pageMargins left="0.7" right="0.7" top="0.75" bottom="0.75" header="0.3" footer="0.3"/>
  <tableParts count="1">
    <tablePart xmlns:r="http://schemas.openxmlformats.org/officeDocument/2006/relationships" r:id="rId1"/>
  </tableParts>
</worksheet>
</file>

<file path=xl/worksheets/sheet18.xml><?xml version="1.0" encoding="utf-8"?>
<worksheet xmlns="http://schemas.openxmlformats.org/spreadsheetml/2006/main">
  <sheetPr>
    <tabColor theme="0" tint="-0.249977111117893"/>
    <outlinePr summaryBelow="1" summaryRight="1"/>
    <pageSetUpPr/>
  </sheetPr>
  <dimension ref="A1:G18"/>
  <sheetViews>
    <sheetView workbookViewId="0">
      <selection activeCell="E18" sqref="E18"/>
    </sheetView>
  </sheetViews>
  <sheetFormatPr baseColWidth="10" defaultColWidth="11" defaultRowHeight="12.6"/>
  <cols>
    <col width="18.6328125" customWidth="1" style="365" min="1" max="1"/>
    <col width="29.08984375" customWidth="1" style="365" min="2" max="2"/>
    <col width="26.7265625" customWidth="1" style="365" min="3" max="3"/>
    <col width="12.90625" customWidth="1" style="365" min="4" max="4"/>
    <col width="10.6328125" customWidth="1" style="365" min="5" max="5"/>
    <col width="18.6328125" customWidth="1" style="365" min="6" max="6"/>
    <col width="53.26953125" customWidth="1" style="365" min="7" max="7"/>
    <col width="11" customWidth="1" style="365" min="8" max="8"/>
  </cols>
  <sheetData>
    <row r="1" ht="23.25" customHeight="1" s="365">
      <c r="A1" s="33" t="inlineStr">
        <is>
          <t>Période</t>
        </is>
      </c>
      <c r="B1" s="33" t="inlineStr">
        <is>
          <t>Origine</t>
        </is>
      </c>
      <c r="C1" s="33" t="inlineStr">
        <is>
          <t>Destination</t>
        </is>
      </c>
      <c r="D1" s="33" t="inlineStr">
        <is>
          <t>Incertitude</t>
        </is>
      </c>
      <c r="E1" s="33" t="inlineStr">
        <is>
          <t>Quantité</t>
        </is>
      </c>
      <c r="F1" s="33" t="inlineStr">
        <is>
          <t>Unité d'origine</t>
        </is>
      </c>
      <c r="G1" s="33" t="inlineStr">
        <is>
          <t>Commentaire</t>
        </is>
      </c>
    </row>
    <row r="2" ht="38.25" customHeight="1" s="365">
      <c r="A2" s="41" t="n">
        <v>2020</v>
      </c>
      <c r="B2" s="41" t="inlineStr">
        <is>
          <t>Hors Pays de Savoie</t>
        </is>
      </c>
      <c r="C2" s="41" t="inlineStr">
        <is>
          <t>Sciages R</t>
        </is>
      </c>
      <c r="D2" s="44" t="n">
        <v>0.3</v>
      </c>
      <c r="E2" s="46">
        <f>30+24+70+26</f>
        <v/>
      </c>
      <c r="F2" s="42" t="inlineStr">
        <is>
          <t>1000 m3 de sciage</t>
        </is>
      </c>
      <c r="G2" s="39" t="inlineStr">
        <is>
          <t>Eurolamellé=30km3 + Sivalbp=24km3 + Lignalpes=70km3 + estimation de 26km3 importé par les scieurs, autres raboteurs, menuisiers, charpentiers…</t>
        </is>
      </c>
    </row>
    <row r="3" ht="38.25" customHeight="1" s="365">
      <c r="A3" s="41" t="n">
        <v>2020</v>
      </c>
      <c r="B3" s="41" t="inlineStr">
        <is>
          <t>Sciages R</t>
        </is>
      </c>
      <c r="C3" s="41" t="inlineStr">
        <is>
          <t>Consommation</t>
        </is>
      </c>
      <c r="D3" s="44" t="n">
        <v>0.5</v>
      </c>
      <c r="E3" s="46" t="n">
        <v>250</v>
      </c>
      <c r="F3" s="42" t="inlineStr">
        <is>
          <t>1000 m3 de sciage</t>
        </is>
      </c>
      <c r="G3" s="40" t="inlineStr">
        <is>
          <t>à la louche : 150 km3 importés + 100 km3 de production locale, consommée localement (charpente, (ameublement), embalage, revêtements…)</t>
        </is>
      </c>
    </row>
    <row r="4">
      <c r="A4" s="41" t="n">
        <v>2020</v>
      </c>
      <c r="B4" s="41" t="inlineStr">
        <is>
          <t>Sciages R</t>
        </is>
      </c>
      <c r="C4" s="41" t="inlineStr">
        <is>
          <t>Fabrication d'emballages bois</t>
        </is>
      </c>
      <c r="D4" s="44" t="n">
        <v>1</v>
      </c>
      <c r="E4" s="46" t="n">
        <v>43</v>
      </c>
      <c r="F4" s="41" t="inlineStr">
        <is>
          <t>1000 m3</t>
        </is>
      </c>
      <c r="G4" s="40" t="n"/>
    </row>
    <row r="5">
      <c r="A5" s="41" t="n">
        <v>2020</v>
      </c>
      <c r="B5" s="41" t="inlineStr">
        <is>
          <t>Sciages R</t>
        </is>
      </c>
      <c r="C5" s="41" t="inlineStr">
        <is>
          <t>Hors Pays de Savoie</t>
        </is>
      </c>
      <c r="D5" s="44" t="n">
        <v>1</v>
      </c>
      <c r="E5" s="46" t="n">
        <v>63</v>
      </c>
      <c r="F5" s="41" t="inlineStr">
        <is>
          <t>1000 m3</t>
        </is>
      </c>
      <c r="G5" s="40" t="n"/>
    </row>
    <row r="6">
      <c r="A6" s="41" t="n">
        <v>2020</v>
      </c>
      <c r="B6" s="41" t="inlineStr">
        <is>
          <t>Sciages F</t>
        </is>
      </c>
      <c r="C6" s="41" t="inlineStr">
        <is>
          <t>Hors Pays de Savoie</t>
        </is>
      </c>
      <c r="D6" s="45" t="n">
        <v>0</v>
      </c>
      <c r="E6" s="46" t="n">
        <v>0</v>
      </c>
      <c r="F6" s="41" t="inlineStr">
        <is>
          <t>1000 m3</t>
        </is>
      </c>
      <c r="G6" s="40" t="inlineStr">
        <is>
          <t>Pas d'exports de sciages feuillus car pas de sciage de feuillus</t>
        </is>
      </c>
    </row>
    <row r="7">
      <c r="A7" s="41" t="n">
        <v>2020</v>
      </c>
      <c r="B7" s="41" t="inlineStr">
        <is>
          <t>Traverses</t>
        </is>
      </c>
      <c r="C7" s="41" t="inlineStr">
        <is>
          <t>Consommation</t>
        </is>
      </c>
      <c r="D7" s="44" t="n">
        <v>1</v>
      </c>
      <c r="E7" s="46" t="n">
        <v>0.5</v>
      </c>
      <c r="F7" s="41" t="inlineStr">
        <is>
          <t>1000 m3</t>
        </is>
      </c>
      <c r="G7" s="40" t="n"/>
    </row>
    <row r="8">
      <c r="A8" s="41" t="n">
        <v>2020</v>
      </c>
      <c r="B8" s="41" t="inlineStr">
        <is>
          <t>Fabrication d'emballages bois</t>
        </is>
      </c>
      <c r="C8" s="41" t="inlineStr">
        <is>
          <t>Palettes et emballages</t>
        </is>
      </c>
      <c r="D8" s="44" t="n">
        <v>1</v>
      </c>
      <c r="E8" s="46" t="n">
        <v>43</v>
      </c>
      <c r="F8" s="41" t="inlineStr">
        <is>
          <t>1000 m3</t>
        </is>
      </c>
      <c r="G8" s="40" t="n"/>
    </row>
    <row r="9">
      <c r="A9" s="41" t="n"/>
      <c r="B9" s="41" t="n"/>
      <c r="C9" s="41" t="n"/>
      <c r="D9" s="44" t="n"/>
      <c r="E9" s="41" t="n"/>
      <c r="F9" s="41" t="n"/>
      <c r="G9" s="40" t="n"/>
    </row>
    <row r="10">
      <c r="A10" s="41" t="n"/>
      <c r="B10" s="41" t="n"/>
      <c r="C10" s="41" t="n"/>
      <c r="D10" s="44" t="n"/>
      <c r="E10" s="41" t="n"/>
      <c r="F10" s="41" t="n"/>
      <c r="G10" s="40" t="n"/>
    </row>
    <row r="11">
      <c r="A11" s="41" t="n"/>
      <c r="B11" s="41" t="n"/>
      <c r="C11" s="41" t="n"/>
      <c r="D11" s="44" t="n"/>
      <c r="E11" s="41" t="n"/>
      <c r="F11" s="41" t="n"/>
      <c r="G11" s="40" t="n"/>
    </row>
    <row r="12">
      <c r="A12" s="41" t="n"/>
      <c r="B12" s="41" t="n"/>
      <c r="C12" s="41" t="n"/>
      <c r="D12" s="44" t="n"/>
      <c r="E12" s="41" t="n"/>
      <c r="F12" s="41" t="n"/>
      <c r="G12" s="40" t="n"/>
    </row>
    <row r="13">
      <c r="A13" s="41" t="n"/>
      <c r="B13" s="41" t="n"/>
      <c r="C13" s="41" t="n"/>
      <c r="D13" s="44" t="n"/>
      <c r="E13" s="41" t="n"/>
      <c r="F13" s="41" t="n"/>
      <c r="G13" s="40" t="n"/>
    </row>
    <row r="14">
      <c r="A14" s="41" t="n"/>
      <c r="B14" s="41" t="n"/>
      <c r="C14" s="41" t="n"/>
      <c r="D14" s="44" t="n"/>
      <c r="E14" s="41" t="n"/>
      <c r="F14" s="41" t="n"/>
      <c r="G14" s="40" t="n"/>
    </row>
    <row r="15">
      <c r="A15" s="41" t="n"/>
      <c r="B15" s="41" t="n"/>
      <c r="C15" s="41" t="n"/>
      <c r="D15" s="44" t="n"/>
      <c r="E15" s="41" t="n"/>
      <c r="F15" s="41" t="n"/>
      <c r="G15" s="40" t="n"/>
    </row>
    <row r="16">
      <c r="A16" s="41" t="n"/>
      <c r="B16" s="41" t="n"/>
      <c r="C16" s="41" t="n"/>
      <c r="D16" s="44" t="n"/>
      <c r="E16" s="41" t="n"/>
      <c r="F16" s="41" t="n"/>
      <c r="G16" s="40" t="n"/>
    </row>
    <row r="17">
      <c r="A17" s="41" t="n"/>
      <c r="B17" s="41" t="n"/>
      <c r="C17" s="41" t="n"/>
      <c r="D17" s="44" t="n"/>
      <c r="E17" s="41" t="n"/>
      <c r="F17" s="41" t="n"/>
      <c r="G17" s="40" t="n"/>
    </row>
    <row r="18">
      <c r="D18" s="43" t="n"/>
      <c r="G18" s="40" t="n"/>
    </row>
  </sheetData>
  <pageMargins left="0.7" right="0.7" top="0.75" bottom="0.75" header="0.3" footer="0.3"/>
  <tableParts count="1">
    <tablePart xmlns:r="http://schemas.openxmlformats.org/officeDocument/2006/relationships" r:id="rId1"/>
  </tableParts>
</worksheet>
</file>

<file path=xl/worksheets/sheet19.xml><?xml version="1.0" encoding="utf-8"?>
<worksheet xmlns="http://schemas.openxmlformats.org/spreadsheetml/2006/main">
  <sheetPr>
    <tabColor theme="0" tint="-0.249977111117893"/>
    <outlinePr summaryBelow="1" summaryRight="1"/>
    <pageSetUpPr/>
  </sheetPr>
  <dimension ref="A1:G33"/>
  <sheetViews>
    <sheetView workbookViewId="0">
      <selection activeCell="C9" sqref="C9"/>
    </sheetView>
  </sheetViews>
  <sheetFormatPr baseColWidth="10" defaultColWidth="11" defaultRowHeight="12.6"/>
  <cols>
    <col width="18.6328125" customWidth="1" style="365" min="1" max="1"/>
    <col width="23.6328125" customWidth="1" style="365" min="2" max="2"/>
    <col width="26.26953125" customWidth="1" style="365" min="3" max="3"/>
    <col width="12.90625" customWidth="1" style="365" min="4" max="4"/>
    <col width="10.6328125" customWidth="1" style="365" min="5" max="5"/>
    <col width="18.6328125" customWidth="1" style="365" min="6" max="6"/>
    <col width="42.90625" customWidth="1" style="365" min="7" max="7"/>
    <col width="11" customWidth="1" style="365" min="8" max="8"/>
  </cols>
  <sheetData>
    <row r="1" ht="23.25" customHeight="1" s="365">
      <c r="A1" s="33" t="inlineStr">
        <is>
          <t>Période</t>
        </is>
      </c>
      <c r="B1" s="33" t="inlineStr">
        <is>
          <t>Origine</t>
        </is>
      </c>
      <c r="C1" s="33" t="inlineStr">
        <is>
          <t>Destination</t>
        </is>
      </c>
      <c r="D1" s="33" t="inlineStr">
        <is>
          <t>Incertitude</t>
        </is>
      </c>
      <c r="E1" s="33" t="inlineStr">
        <is>
          <t>Quantité</t>
        </is>
      </c>
      <c r="F1" s="33" t="inlineStr">
        <is>
          <t>Unité d'origine</t>
        </is>
      </c>
      <c r="G1" s="33" t="inlineStr">
        <is>
          <t>Commentaire</t>
        </is>
      </c>
    </row>
    <row r="2">
      <c r="A2" s="41" t="n">
        <v>2020</v>
      </c>
      <c r="B2" s="42" t="inlineStr">
        <is>
          <t>Usines de contreplaqués</t>
        </is>
      </c>
      <c r="C2" s="41" t="inlineStr">
        <is>
          <t>Contreplaqués</t>
        </is>
      </c>
      <c r="D2" s="44" t="n">
        <v>0</v>
      </c>
      <c r="E2" s="41" t="n">
        <v>0</v>
      </c>
      <c r="F2" s="41" t="inlineStr">
        <is>
          <t>1000 m3</t>
        </is>
      </c>
      <c r="G2" s="40" t="inlineStr">
        <is>
          <t>Pas d'usine de CP en pays de Savoie</t>
        </is>
      </c>
    </row>
    <row r="3">
      <c r="A3" s="41" t="n"/>
      <c r="B3" s="41" t="n"/>
      <c r="C3" s="41" t="n"/>
      <c r="D3" s="44" t="n"/>
      <c r="E3" s="41" t="n"/>
      <c r="F3" s="41" t="n"/>
      <c r="G3" s="40" t="n"/>
    </row>
    <row r="4">
      <c r="A4" s="41" t="n"/>
      <c r="B4" s="41" t="n"/>
      <c r="C4" s="41" t="n"/>
      <c r="D4" s="44" t="n"/>
      <c r="E4" s="41" t="n"/>
      <c r="F4" s="41" t="n"/>
      <c r="G4" s="40" t="n"/>
    </row>
    <row r="5">
      <c r="A5" s="41" t="n"/>
      <c r="B5" s="41" t="n"/>
      <c r="C5" s="41" t="n"/>
      <c r="D5" s="44" t="n"/>
      <c r="E5" s="41" t="n"/>
      <c r="F5" s="42" t="n"/>
      <c r="G5" s="39" t="n"/>
    </row>
    <row r="6">
      <c r="A6" s="41" t="n"/>
      <c r="B6" s="42" t="n"/>
      <c r="C6" s="42" t="n"/>
      <c r="D6" s="44" t="n"/>
      <c r="E6" s="41" t="n"/>
      <c r="F6" s="42" t="n"/>
      <c r="G6" s="39" t="n"/>
    </row>
    <row r="7">
      <c r="A7" s="41" t="n"/>
      <c r="B7" s="42" t="n"/>
      <c r="C7" s="42" t="n"/>
      <c r="D7" s="44" t="n"/>
      <c r="E7" s="41" t="n"/>
      <c r="F7" s="42" t="n"/>
      <c r="G7" s="39" t="n"/>
    </row>
    <row r="8">
      <c r="A8" s="41" t="n"/>
      <c r="B8" s="41" t="n"/>
      <c r="C8" s="41" t="n"/>
      <c r="D8" s="44" t="n"/>
      <c r="E8" s="41" t="n"/>
      <c r="F8" s="41" t="n"/>
      <c r="G8" s="40" t="n"/>
    </row>
    <row r="9">
      <c r="A9" s="41" t="n"/>
      <c r="B9" s="41" t="n"/>
      <c r="C9" s="41" t="n"/>
      <c r="D9" s="44" t="n"/>
      <c r="E9" s="41" t="n"/>
      <c r="F9" s="41" t="n"/>
      <c r="G9" s="40" t="n"/>
    </row>
    <row r="10">
      <c r="A10" s="41" t="n"/>
      <c r="B10" s="41" t="n"/>
      <c r="C10" s="41" t="n"/>
      <c r="D10" s="44" t="n"/>
      <c r="E10" s="41" t="n"/>
      <c r="F10" s="41" t="n"/>
      <c r="G10" s="40" t="n"/>
    </row>
    <row r="11">
      <c r="A11" s="41" t="n"/>
      <c r="B11" s="41" t="n"/>
      <c r="C11" s="41" t="n"/>
      <c r="D11" s="44" t="n"/>
      <c r="E11" s="41" t="n"/>
      <c r="F11" s="41" t="n"/>
      <c r="G11" s="40" t="n"/>
    </row>
    <row r="12">
      <c r="A12" s="41" t="n"/>
      <c r="B12" s="41" t="n"/>
      <c r="C12" s="41" t="n"/>
      <c r="D12" s="44" t="n"/>
      <c r="E12" s="41" t="n"/>
      <c r="F12" s="41" t="n"/>
      <c r="G12" s="40" t="n"/>
    </row>
    <row r="13">
      <c r="A13" s="41" t="n"/>
      <c r="B13" s="41" t="n"/>
      <c r="C13" s="41" t="n"/>
      <c r="D13" s="44" t="n"/>
      <c r="E13" s="41" t="n"/>
      <c r="F13" s="41" t="n"/>
      <c r="G13" s="40" t="n"/>
    </row>
    <row r="14">
      <c r="A14" s="41" t="n"/>
      <c r="B14" s="41" t="n"/>
      <c r="C14" s="41" t="n"/>
      <c r="D14" s="44" t="n"/>
      <c r="E14" s="41" t="n"/>
      <c r="F14" s="41" t="n"/>
      <c r="G14" s="40" t="n"/>
    </row>
    <row r="15">
      <c r="A15" s="41" t="n"/>
      <c r="B15" s="41" t="n"/>
      <c r="C15" s="41" t="n"/>
      <c r="D15" s="44" t="n"/>
      <c r="E15" s="41" t="n"/>
      <c r="F15" s="41" t="n"/>
      <c r="G15" s="40" t="n"/>
    </row>
    <row r="16">
      <c r="A16" s="41" t="n"/>
      <c r="B16" s="41" t="n"/>
      <c r="C16" s="41" t="n"/>
      <c r="D16" s="44" t="n"/>
      <c r="E16" s="41" t="n"/>
      <c r="F16" s="41" t="n"/>
      <c r="G16" s="40" t="n"/>
    </row>
    <row r="17">
      <c r="A17" s="41" t="n"/>
      <c r="B17" s="41" t="n"/>
      <c r="C17" s="41" t="n"/>
      <c r="D17" s="44" t="n"/>
      <c r="E17" s="41" t="n"/>
      <c r="F17" s="41" t="n"/>
      <c r="G17" s="40" t="n"/>
    </row>
    <row r="18">
      <c r="A18" s="41" t="n"/>
      <c r="B18" s="41" t="n"/>
      <c r="C18" s="41" t="n"/>
      <c r="D18" s="44" t="n"/>
      <c r="E18" s="41" t="n"/>
      <c r="F18" s="41" t="n"/>
      <c r="G18" s="40" t="n"/>
    </row>
    <row r="19">
      <c r="A19" s="41" t="n"/>
      <c r="B19" s="41" t="n"/>
      <c r="C19" s="41" t="n"/>
      <c r="D19" s="44" t="n"/>
      <c r="E19" s="41" t="n"/>
      <c r="F19" s="41" t="n"/>
      <c r="G19" s="40" t="n"/>
    </row>
    <row r="20">
      <c r="A20" s="41" t="n"/>
      <c r="B20" s="41" t="n"/>
      <c r="C20" s="41" t="n"/>
      <c r="D20" s="44" t="n"/>
      <c r="E20" s="41" t="n"/>
      <c r="F20" s="41" t="n"/>
      <c r="G20" s="40" t="n"/>
    </row>
    <row r="21">
      <c r="A21" s="41" t="n"/>
      <c r="B21" s="41" t="n"/>
      <c r="C21" s="41" t="n"/>
      <c r="D21" s="44" t="n"/>
      <c r="E21" s="41" t="n"/>
      <c r="F21" s="41" t="n"/>
      <c r="G21" s="40" t="n"/>
    </row>
    <row r="22">
      <c r="A22" s="41" t="n"/>
      <c r="B22" s="41" t="n"/>
      <c r="C22" s="41" t="n"/>
      <c r="D22" s="44" t="n"/>
      <c r="E22" s="41" t="n"/>
      <c r="F22" s="41" t="n"/>
      <c r="G22" s="40" t="n"/>
    </row>
    <row r="23">
      <c r="A23" s="41" t="n"/>
      <c r="B23" s="41" t="n"/>
      <c r="C23" s="41" t="n"/>
      <c r="D23" s="44" t="n"/>
      <c r="E23" s="41" t="n"/>
      <c r="F23" s="41" t="n"/>
      <c r="G23" s="40" t="n"/>
    </row>
    <row r="24">
      <c r="A24" s="41" t="n"/>
      <c r="B24" s="41" t="n"/>
      <c r="C24" s="41" t="n"/>
      <c r="D24" s="44" t="n"/>
      <c r="E24" s="41" t="n"/>
      <c r="F24" s="41" t="n"/>
      <c r="G24" s="40" t="n"/>
    </row>
    <row r="25">
      <c r="A25" s="41" t="n"/>
      <c r="B25" s="41" t="n"/>
      <c r="C25" s="41" t="n"/>
      <c r="D25" s="44" t="n"/>
      <c r="E25" s="41" t="n"/>
      <c r="F25" s="41" t="n"/>
      <c r="G25" s="40" t="n"/>
    </row>
    <row r="26">
      <c r="A26" s="41" t="n"/>
      <c r="B26" s="41" t="n"/>
      <c r="C26" s="41" t="n"/>
      <c r="D26" s="44" t="n"/>
      <c r="E26" s="41" t="n"/>
      <c r="F26" s="41" t="n"/>
      <c r="G26" s="40" t="n"/>
    </row>
    <row r="27">
      <c r="A27" s="41" t="n"/>
      <c r="B27" s="41" t="n"/>
      <c r="C27" s="41" t="n"/>
      <c r="D27" s="44" t="n"/>
      <c r="E27" s="41" t="n"/>
      <c r="F27" s="41" t="n"/>
      <c r="G27" s="40" t="n"/>
    </row>
    <row r="28">
      <c r="A28" s="41" t="n"/>
      <c r="B28" s="41" t="n"/>
      <c r="C28" s="41" t="n"/>
      <c r="D28" s="44" t="n"/>
      <c r="E28" s="41" t="n"/>
      <c r="F28" s="41" t="n"/>
      <c r="G28" s="40" t="n"/>
    </row>
    <row r="29">
      <c r="A29" s="41" t="n"/>
      <c r="B29" s="41" t="n"/>
      <c r="C29" s="41" t="n"/>
      <c r="D29" s="44" t="n"/>
      <c r="E29" s="41" t="n"/>
      <c r="F29" s="41" t="n"/>
      <c r="G29" s="40" t="n"/>
    </row>
    <row r="30">
      <c r="A30" s="41" t="n"/>
      <c r="B30" s="41" t="n"/>
      <c r="C30" s="41" t="n"/>
      <c r="D30" s="44" t="n"/>
      <c r="E30" s="41" t="n"/>
      <c r="F30" s="41" t="n"/>
      <c r="G30" s="40" t="n"/>
    </row>
    <row r="31">
      <c r="A31" s="41" t="n"/>
      <c r="B31" s="41" t="n"/>
      <c r="C31" s="41" t="n"/>
      <c r="D31" s="44" t="n"/>
      <c r="E31" s="41" t="n"/>
      <c r="F31" s="41" t="n"/>
      <c r="G31" s="40" t="n"/>
    </row>
    <row r="32">
      <c r="A32" s="41" t="n"/>
      <c r="B32" s="41" t="n"/>
      <c r="C32" s="41" t="n"/>
      <c r="D32" s="44" t="n"/>
      <c r="E32" s="41" t="n"/>
      <c r="F32" s="41" t="n"/>
      <c r="G32" s="40" t="n"/>
    </row>
    <row r="33">
      <c r="A33" s="41" t="n"/>
      <c r="B33" s="41" t="n"/>
      <c r="C33" s="41" t="n"/>
      <c r="D33" s="44" t="n"/>
      <c r="E33" s="41" t="n"/>
      <c r="F33" s="41" t="n"/>
      <c r="G33" s="40" t="n"/>
    </row>
  </sheetData>
  <pageMargins left="0.7" right="0.7" top="0.75" bottom="0.75" header="0.3" footer="0.3"/>
  <tableParts count="1">
    <tablePart xmlns:r="http://schemas.openxmlformats.org/officeDocument/2006/relationships" r:id="rId1"/>
  </tableParts>
</worksheet>
</file>

<file path=xl/worksheets/sheet2.xml><?xml version="1.0" encoding="utf-8"?>
<worksheet xmlns="http://schemas.openxmlformats.org/spreadsheetml/2006/main">
  <sheetPr>
    <tabColor rgb="FFFF6699"/>
    <outlinePr summaryBelow="1" summaryRight="1"/>
    <pageSetUpPr/>
  </sheetPr>
  <dimension ref="A2:D86"/>
  <sheetViews>
    <sheetView topLeftCell="A40" workbookViewId="0">
      <selection activeCell="D21" sqref="D21"/>
    </sheetView>
  </sheetViews>
  <sheetFormatPr baseColWidth="10" defaultColWidth="48.08984375" defaultRowHeight="13.5" customHeight="1"/>
  <cols>
    <col width="21.453125" bestFit="1" customWidth="1" style="365" min="1" max="1"/>
    <col width="30.90625" bestFit="1" customWidth="1" style="365" min="2" max="2"/>
    <col width="20.6328125" bestFit="1" customWidth="1" style="365" min="3" max="3"/>
  </cols>
  <sheetData>
    <row r="2" ht="13.5" customHeight="1" s="365">
      <c r="B2" s="333" t="inlineStr">
        <is>
          <t xml:space="preserve"> (en fonction des prélèvements dans les Savoie - EAB 2019)</t>
        </is>
      </c>
      <c r="C2" s="334" t="n"/>
    </row>
    <row r="3" ht="13.5" customHeight="1" s="365">
      <c r="A3" s="70" t="inlineStr">
        <is>
          <t>essence</t>
        </is>
      </c>
      <c r="B3" s="69" t="inlineStr">
        <is>
          <t>Pondération feuillus</t>
        </is>
      </c>
      <c r="C3" s="68" t="inlineStr">
        <is>
          <t xml:space="preserve">Pondération résineux
 </t>
        </is>
      </c>
      <c r="D3" s="34" t="n"/>
    </row>
    <row r="4" ht="13.5" customHeight="1" s="365">
      <c r="A4" s="13" t="inlineStr">
        <is>
          <t>hêtre</t>
        </is>
      </c>
      <c r="B4" s="49" t="n">
        <v>0.16</v>
      </c>
      <c r="C4" s="50" t="n"/>
    </row>
    <row r="5" ht="13.5" customHeight="1" s="365">
      <c r="A5" s="13" t="inlineStr">
        <is>
          <t>chêne</t>
        </is>
      </c>
      <c r="B5" s="52" t="n">
        <v>0.21</v>
      </c>
      <c r="C5" s="53" t="n"/>
    </row>
    <row r="6" ht="13.5" customHeight="1" s="365">
      <c r="A6" s="13" t="inlineStr">
        <is>
          <t>orme</t>
        </is>
      </c>
      <c r="B6" s="52" t="n"/>
      <c r="C6" s="53" t="n"/>
    </row>
    <row r="7" ht="13.5" customHeight="1" s="365">
      <c r="A7" s="13" t="inlineStr">
        <is>
          <t>frêne</t>
        </is>
      </c>
      <c r="B7" s="52" t="n">
        <v>0.08</v>
      </c>
      <c r="C7" s="53" t="n"/>
    </row>
    <row r="8" ht="13.5" customHeight="1" s="365">
      <c r="A8" s="13" t="inlineStr">
        <is>
          <t>chataigner</t>
        </is>
      </c>
      <c r="B8" s="52" t="n">
        <v>0.07000000000000001</v>
      </c>
      <c r="C8" s="53" t="n"/>
    </row>
    <row r="9" ht="13.5" customHeight="1" s="365">
      <c r="A9" s="13" t="inlineStr">
        <is>
          <t>charme</t>
        </is>
      </c>
      <c r="B9" s="52" t="n">
        <v>0.05</v>
      </c>
      <c r="C9" s="53" t="n"/>
    </row>
    <row r="10" ht="13.5" customHeight="1" s="365">
      <c r="A10" s="13" t="inlineStr">
        <is>
          <t>bouleau</t>
        </is>
      </c>
      <c r="B10" s="52" t="n"/>
      <c r="C10" s="53" t="n"/>
    </row>
    <row r="11" ht="13.5" customHeight="1" s="365">
      <c r="A11" s="13" t="inlineStr">
        <is>
          <t>noyer</t>
        </is>
      </c>
      <c r="B11" s="52" t="n">
        <v>0.04</v>
      </c>
      <c r="C11" s="53" t="n"/>
    </row>
    <row r="12" ht="13.5" customHeight="1" s="365">
      <c r="A12" s="13" t="inlineStr">
        <is>
          <t>merisier</t>
        </is>
      </c>
      <c r="B12" s="52" t="n">
        <v>0.03</v>
      </c>
      <c r="C12" s="53" t="n"/>
    </row>
    <row r="13" ht="13.5" customHeight="1" s="365">
      <c r="A13" s="13" t="inlineStr">
        <is>
          <t>peuplier</t>
        </is>
      </c>
      <c r="B13" s="52" t="n">
        <v>0.27</v>
      </c>
      <c r="C13" s="53" t="n"/>
    </row>
    <row r="14" ht="13.5" customHeight="1" s="365">
      <c r="A14" s="13" t="inlineStr">
        <is>
          <t>aulne</t>
        </is>
      </c>
      <c r="B14" s="52" t="n">
        <v>0.03</v>
      </c>
      <c r="C14" s="53" t="n"/>
    </row>
    <row r="15" ht="13.5" customHeight="1" s="365">
      <c r="A15" s="13" t="inlineStr">
        <is>
          <t>érable</t>
        </is>
      </c>
      <c r="B15" s="52" t="n">
        <v>0.07000000000000001</v>
      </c>
      <c r="C15" s="53" t="n"/>
    </row>
    <row r="16" ht="13.5" customHeight="1" s="365">
      <c r="A16" s="13" t="inlineStr">
        <is>
          <t>tilleul</t>
        </is>
      </c>
      <c r="B16" s="52" t="n"/>
      <c r="C16" s="53" t="n"/>
    </row>
    <row r="17" ht="13.5" customHeight="1" s="365">
      <c r="A17" s="13" t="inlineStr">
        <is>
          <t>sapin</t>
        </is>
      </c>
      <c r="B17" s="52" t="n"/>
      <c r="C17" s="53" t="n">
        <v>0.47</v>
      </c>
    </row>
    <row r="18" ht="13.5" customHeight="1" s="365">
      <c r="A18" s="13" t="inlineStr">
        <is>
          <t>épicéa</t>
        </is>
      </c>
      <c r="B18" s="52" t="n"/>
      <c r="C18" s="53" t="n">
        <v>0.49</v>
      </c>
    </row>
    <row r="19" ht="13.5" customHeight="1" s="365">
      <c r="A19" s="13" t="inlineStr">
        <is>
          <t>pin maritime</t>
        </is>
      </c>
      <c r="B19" s="52" t="n"/>
      <c r="C19" s="53" t="n"/>
    </row>
    <row r="20" ht="13.5" customHeight="1" s="365">
      <c r="A20" s="13" t="inlineStr">
        <is>
          <t>pin sylvestre</t>
        </is>
      </c>
      <c r="B20" s="52" t="n"/>
      <c r="C20" s="53" t="n"/>
    </row>
    <row r="21" ht="13.5" customHeight="1" s="365">
      <c r="A21" s="13" t="inlineStr">
        <is>
          <t>douglas</t>
        </is>
      </c>
      <c r="B21" s="52" t="n"/>
      <c r="C21" s="53" t="n">
        <v>0.03</v>
      </c>
    </row>
    <row r="22" ht="13.5" customHeight="1" s="365">
      <c r="A22" s="28" t="inlineStr">
        <is>
          <t>mélèze</t>
        </is>
      </c>
      <c r="B22" s="55" t="n"/>
      <c r="C22" s="56" t="n">
        <v>0.01</v>
      </c>
    </row>
    <row r="24" ht="13.5" customHeight="1" s="365">
      <c r="A24" s="34" t="inlineStr">
        <is>
          <t>Pourcentage F/R</t>
        </is>
      </c>
      <c r="B24" s="36" t="n">
        <v>0.2</v>
      </c>
      <c r="C24" s="36" t="n">
        <v>0.8</v>
      </c>
    </row>
    <row r="25" ht="13.5" customHeight="1" s="365">
      <c r="A25" s="34" t="n"/>
      <c r="B25" s="36" t="n"/>
      <c r="C25" s="36" t="n"/>
    </row>
    <row r="26" ht="13.5" customHeight="1" s="365">
      <c r="C26" s="74" t="inlineStr">
        <is>
          <t>humidité sur brute</t>
        </is>
      </c>
    </row>
    <row r="27" ht="13.5" customHeight="1" s="365">
      <c r="A27" s="16" t="inlineStr">
        <is>
          <t>Local</t>
        </is>
      </c>
      <c r="B27" s="29" t="inlineStr">
        <is>
          <t>Bois hors forêt</t>
        </is>
      </c>
      <c r="C27" s="2" t="inlineStr">
        <is>
          <t>&gt; saturation</t>
        </is>
      </c>
    </row>
    <row r="28" ht="13.5" customHeight="1" s="365">
      <c r="A28" s="16" t="inlineStr">
        <is>
          <t>Local</t>
        </is>
      </c>
      <c r="B28" s="29" t="inlineStr">
        <is>
          <t>Bois sur pied</t>
        </is>
      </c>
      <c r="C28" s="32" t="inlineStr">
        <is>
          <t>&gt; saturation</t>
        </is>
      </c>
    </row>
    <row r="29" ht="13.5" customHeight="1" s="365">
      <c r="A29" s="16" t="inlineStr">
        <is>
          <t>Local</t>
        </is>
      </c>
      <c r="B29" s="29" t="inlineStr">
        <is>
          <t>Bois sur pied F</t>
        </is>
      </c>
      <c r="C29" s="2" t="inlineStr">
        <is>
          <t>&gt; saturation</t>
        </is>
      </c>
    </row>
    <row r="30" ht="13.5" customHeight="1" s="365">
      <c r="A30" s="16" t="inlineStr">
        <is>
          <t>Local</t>
        </is>
      </c>
      <c r="B30" s="29" t="inlineStr">
        <is>
          <t>Bois sur pied R</t>
        </is>
      </c>
      <c r="C30" s="2" t="inlineStr">
        <is>
          <t>&gt; saturation</t>
        </is>
      </c>
    </row>
    <row r="31" ht="13.5" customHeight="1" s="365">
      <c r="A31" s="16" t="inlineStr">
        <is>
          <t>Local</t>
        </is>
      </c>
      <c r="B31" s="29" t="inlineStr">
        <is>
          <t>Bois rond</t>
        </is>
      </c>
      <c r="C31" s="2" t="inlineStr">
        <is>
          <t>&gt; saturation</t>
        </is>
      </c>
    </row>
    <row r="32" ht="13.5" customHeight="1" s="365">
      <c r="A32" s="16" t="inlineStr">
        <is>
          <t>Local</t>
        </is>
      </c>
      <c r="B32" s="29" t="inlineStr">
        <is>
          <t>Bois d'œuvre</t>
        </is>
      </c>
      <c r="C32" s="32" t="inlineStr">
        <is>
          <t>&gt; saturation</t>
        </is>
      </c>
    </row>
    <row r="33" ht="13.5" customHeight="1" s="365">
      <c r="A33" s="16" t="inlineStr">
        <is>
          <t>Local</t>
        </is>
      </c>
      <c r="B33" s="29" t="inlineStr">
        <is>
          <t>Bois d'œuvre F</t>
        </is>
      </c>
      <c r="C33" s="2" t="inlineStr">
        <is>
          <t>&gt; saturation</t>
        </is>
      </c>
    </row>
    <row r="34" ht="13.5" customHeight="1" s="365">
      <c r="A34" s="16" t="inlineStr">
        <is>
          <t>Local</t>
        </is>
      </c>
      <c r="B34" s="29" t="inlineStr">
        <is>
          <t>Bois d'œuvre R</t>
        </is>
      </c>
      <c r="C34" s="2" t="inlineStr">
        <is>
          <t>&gt; saturation</t>
        </is>
      </c>
    </row>
    <row r="35" ht="13.5" customHeight="1" s="365">
      <c r="A35" s="16" t="inlineStr">
        <is>
          <t>Local</t>
        </is>
      </c>
      <c r="B35" s="29" t="inlineStr">
        <is>
          <t>Bois d'industrie</t>
        </is>
      </c>
      <c r="C35" s="38" t="n">
        <v>0.3</v>
      </c>
    </row>
    <row r="36" ht="13.5" customHeight="1" s="365">
      <c r="A36" s="16" t="inlineStr">
        <is>
          <t>Local</t>
        </is>
      </c>
      <c r="B36" s="29" t="inlineStr">
        <is>
          <t>Bois d'industrie F</t>
        </is>
      </c>
      <c r="C36" s="2" t="inlineStr">
        <is>
          <t>&gt; saturation</t>
        </is>
      </c>
    </row>
    <row r="37" ht="13.5" customHeight="1" s="365">
      <c r="A37" s="16" t="inlineStr">
        <is>
          <t>Local</t>
        </is>
      </c>
      <c r="B37" s="29" t="inlineStr">
        <is>
          <t>Bois d'industrie R</t>
        </is>
      </c>
      <c r="C37" s="2" t="inlineStr">
        <is>
          <t>&gt; saturation</t>
        </is>
      </c>
    </row>
    <row r="38" ht="13.5" customHeight="1" s="365">
      <c r="A38" s="16" t="inlineStr">
        <is>
          <t>Local</t>
        </is>
      </c>
      <c r="B38" s="29" t="inlineStr">
        <is>
          <t>Bois bûche circuit court</t>
        </is>
      </c>
      <c r="C38" s="36" t="n">
        <v>0.23</v>
      </c>
    </row>
    <row r="39" ht="13.5" customHeight="1" s="365">
      <c r="A39" s="16" t="inlineStr">
        <is>
          <t>Local</t>
        </is>
      </c>
      <c r="B39" s="29" t="inlineStr">
        <is>
          <t>Bois bûche circuit court</t>
        </is>
      </c>
      <c r="C39" s="36" t="n">
        <v>0.23</v>
      </c>
    </row>
    <row r="40" ht="13.5" customHeight="1" s="365">
      <c r="A40" s="16" t="inlineStr">
        <is>
          <t>Local</t>
        </is>
      </c>
      <c r="B40" s="29" t="inlineStr">
        <is>
          <t>Bois bûche officiel</t>
        </is>
      </c>
      <c r="C40" s="36" t="n">
        <v>0.23</v>
      </c>
    </row>
    <row r="41" ht="13.5" customHeight="1" s="365">
      <c r="A41" s="16" t="inlineStr">
        <is>
          <t>Local</t>
        </is>
      </c>
      <c r="B41" s="29" t="inlineStr">
        <is>
          <t>Bois bûche officiel</t>
        </is>
      </c>
      <c r="C41" s="36" t="n">
        <v>0.23</v>
      </c>
    </row>
    <row r="42" ht="13.5" customHeight="1" s="365">
      <c r="A42" s="16" t="inlineStr">
        <is>
          <t>Local</t>
        </is>
      </c>
      <c r="B42" s="29" t="inlineStr">
        <is>
          <t>Bois bûche ménages</t>
        </is>
      </c>
      <c r="C42" s="38" t="n">
        <v>0.23</v>
      </c>
    </row>
    <row r="43" ht="13.5" customHeight="1" s="365">
      <c r="A43" s="16" t="inlineStr">
        <is>
          <t>Local</t>
        </is>
      </c>
      <c r="B43" s="29" t="inlineStr">
        <is>
          <t>Bois bûche ménages</t>
        </is>
      </c>
      <c r="C43" s="38" t="n">
        <v>0.23</v>
      </c>
    </row>
    <row r="44" ht="13.5" customHeight="1" s="365">
      <c r="A44" s="16" t="inlineStr">
        <is>
          <t>Local</t>
        </is>
      </c>
      <c r="B44" s="29" t="inlineStr">
        <is>
          <t>Plaquettes</t>
        </is>
      </c>
      <c r="C44" s="38" t="n">
        <v>0.35</v>
      </c>
    </row>
    <row r="45" ht="13.5" customHeight="1" s="365">
      <c r="A45" s="16" t="inlineStr">
        <is>
          <t>Local</t>
        </is>
      </c>
      <c r="B45" s="29" t="inlineStr">
        <is>
          <t>Plaquettes</t>
        </is>
      </c>
      <c r="C45" s="38" t="n">
        <v>0.35</v>
      </c>
    </row>
    <row r="46" ht="13.5" customHeight="1" s="365">
      <c r="A46" s="16" t="inlineStr">
        <is>
          <t>Local</t>
        </is>
      </c>
      <c r="B46" s="29" t="inlineStr">
        <is>
          <t>Plaquettes forestières</t>
        </is>
      </c>
      <c r="C46" s="38" t="n">
        <v>0.4</v>
      </c>
    </row>
    <row r="47" ht="13.5" customHeight="1" s="365">
      <c r="A47" s="16" t="inlineStr">
        <is>
          <t>Local</t>
        </is>
      </c>
      <c r="B47" s="29" t="inlineStr">
        <is>
          <t>Plaquettes forestières</t>
        </is>
      </c>
      <c r="C47" s="38" t="n">
        <v>0.4</v>
      </c>
    </row>
    <row r="48" ht="13.5" customHeight="1" s="365">
      <c r="A48" s="16" t="inlineStr">
        <is>
          <t>Local</t>
        </is>
      </c>
      <c r="B48" s="29" t="inlineStr">
        <is>
          <t>Traverses</t>
        </is>
      </c>
      <c r="C48" s="38" t="n">
        <v>0.23</v>
      </c>
    </row>
    <row r="49" ht="13.5" customHeight="1" s="365">
      <c r="A49" s="16" t="inlineStr">
        <is>
          <t>Local</t>
        </is>
      </c>
      <c r="B49" s="29" t="inlineStr">
        <is>
          <t>Merrains</t>
        </is>
      </c>
      <c r="C49" s="38" t="n">
        <v>0.23</v>
      </c>
    </row>
    <row r="50" ht="13.5" customHeight="1" s="365">
      <c r="A50" s="16" t="inlineStr">
        <is>
          <t>Local</t>
        </is>
      </c>
      <c r="B50" s="29" t="inlineStr">
        <is>
          <t>Sciages</t>
        </is>
      </c>
      <c r="C50" s="38" t="n">
        <v>0.23</v>
      </c>
    </row>
    <row r="51" ht="13.5" customHeight="1" s="365">
      <c r="A51" s="16" t="inlineStr">
        <is>
          <t>Local</t>
        </is>
      </c>
      <c r="B51" s="29" t="inlineStr">
        <is>
          <t>Sciages F</t>
        </is>
      </c>
      <c r="C51" s="38" t="n">
        <v>0.23</v>
      </c>
    </row>
    <row r="52" ht="13.5" customHeight="1" s="365">
      <c r="A52" s="16" t="inlineStr">
        <is>
          <t>Local</t>
        </is>
      </c>
      <c r="B52" s="29" t="inlineStr">
        <is>
          <t>Sciages R</t>
        </is>
      </c>
      <c r="C52" s="38" t="n">
        <v>0.23</v>
      </c>
    </row>
    <row r="53" ht="13.5" customHeight="1" s="365">
      <c r="A53" s="16" t="inlineStr">
        <is>
          <t>Local</t>
        </is>
      </c>
      <c r="B53" s="29" t="inlineStr">
        <is>
          <t>Sciages et autres</t>
        </is>
      </c>
      <c r="C53" s="38" t="n">
        <v>0.23</v>
      </c>
    </row>
    <row r="54" ht="13.5" customHeight="1" s="365">
      <c r="A54" s="16" t="inlineStr">
        <is>
          <t>Local</t>
        </is>
      </c>
      <c r="B54" s="29" t="inlineStr">
        <is>
          <t>Connexes</t>
        </is>
      </c>
      <c r="C54" s="38" t="n">
        <v>0.3</v>
      </c>
    </row>
    <row r="55" ht="13.5" customHeight="1" s="365">
      <c r="A55" s="16" t="inlineStr">
        <is>
          <t>Local</t>
        </is>
      </c>
      <c r="B55" s="29" t="inlineStr">
        <is>
          <t>Plaquettes de scierie</t>
        </is>
      </c>
      <c r="C55" s="38" t="n">
        <v>0.3</v>
      </c>
    </row>
    <row r="56" ht="13.5" customHeight="1" s="365">
      <c r="A56" s="16" t="inlineStr">
        <is>
          <t>Local</t>
        </is>
      </c>
      <c r="B56" s="29" t="inlineStr">
        <is>
          <t>Granulés</t>
        </is>
      </c>
      <c r="C56" s="30" t="n">
        <v>0.065420561</v>
      </c>
    </row>
    <row r="57" ht="13.5" customHeight="1" s="365">
      <c r="A57" s="16" t="inlineStr">
        <is>
          <t>Local</t>
        </is>
      </c>
      <c r="B57" s="29" t="inlineStr">
        <is>
          <t>Combustibles chaudières collectives</t>
        </is>
      </c>
      <c r="C57" s="30" t="n">
        <v>0.35</v>
      </c>
    </row>
    <row r="58" ht="13.5" customHeight="1" s="365">
      <c r="A58" s="16" t="inlineStr">
        <is>
          <t>Local</t>
        </is>
      </c>
      <c r="B58" s="29" t="inlineStr">
        <is>
          <t>Connexes plaquettes déchets</t>
        </is>
      </c>
      <c r="C58" s="30" t="n">
        <v>0.35</v>
      </c>
    </row>
    <row r="59" ht="13.5" customHeight="1" s="365">
      <c r="A59" s="16" t="inlineStr">
        <is>
          <t>Local</t>
        </is>
      </c>
      <c r="B59" s="29" t="inlineStr">
        <is>
          <t>Connexes hors écorces et déchets</t>
        </is>
      </c>
      <c r="C59" s="38" t="n">
        <v>0.3</v>
      </c>
    </row>
    <row r="60" ht="13.5" customHeight="1" s="365">
      <c r="A60" s="16" t="inlineStr">
        <is>
          <t>Local</t>
        </is>
      </c>
      <c r="B60" s="29" t="inlineStr">
        <is>
          <t>Palettes et emballages</t>
        </is>
      </c>
      <c r="C60" s="38" t="n">
        <v>0.2</v>
      </c>
    </row>
    <row r="61" ht="13.5" customHeight="1" s="365">
      <c r="A61" s="16" t="inlineStr">
        <is>
          <t>Local</t>
        </is>
      </c>
      <c r="B61" s="29" t="inlineStr">
        <is>
          <t>Placages</t>
        </is>
      </c>
      <c r="C61" s="30" t="n">
        <v>0.065420561</v>
      </c>
    </row>
    <row r="62" ht="13.5" customHeight="1" s="365">
      <c r="A62" s="16" t="inlineStr">
        <is>
          <t>Local</t>
        </is>
      </c>
      <c r="B62" s="29" t="inlineStr">
        <is>
          <t>Contreplaqués</t>
        </is>
      </c>
      <c r="C62" s="30" t="n">
        <v>0.065420561</v>
      </c>
    </row>
    <row r="63" ht="13.5" customHeight="1" s="365">
      <c r="A63" s="16" t="inlineStr">
        <is>
          <t>Local</t>
        </is>
      </c>
      <c r="B63" s="29" t="inlineStr">
        <is>
          <t>Panneaux</t>
        </is>
      </c>
      <c r="C63" s="30" t="n">
        <v>0.065420561</v>
      </c>
    </row>
    <row r="64" ht="13.5" customHeight="1" s="365">
      <c r="A64" s="16" t="inlineStr">
        <is>
          <t>Local</t>
        </is>
      </c>
      <c r="B64" s="3" t="inlineStr">
        <is>
          <t>Panneaux particules</t>
        </is>
      </c>
      <c r="C64" s="30" t="n">
        <v>0.065420561</v>
      </c>
    </row>
    <row r="65" ht="13.5" customHeight="1" s="365">
      <c r="A65" s="16" t="inlineStr">
        <is>
          <t>Local</t>
        </is>
      </c>
      <c r="B65" s="3" t="inlineStr">
        <is>
          <t>Panneaux OSB</t>
        </is>
      </c>
      <c r="C65" s="30" t="n">
        <v>0.065420561</v>
      </c>
    </row>
    <row r="66" ht="13.5" customHeight="1" s="365">
      <c r="A66" s="16" t="inlineStr">
        <is>
          <t>Local</t>
        </is>
      </c>
      <c r="B66" s="3" t="inlineStr">
        <is>
          <t>Panneaux fibres</t>
        </is>
      </c>
      <c r="C66" s="30" t="n">
        <v>0.065420561</v>
      </c>
    </row>
    <row r="67" ht="13.5" customHeight="1" s="365">
      <c r="A67" s="16" t="inlineStr">
        <is>
          <t>Local</t>
        </is>
      </c>
      <c r="B67" s="3" t="inlineStr">
        <is>
          <t>Panneaux MDF</t>
        </is>
      </c>
      <c r="C67" s="30" t="n">
        <v>0.065420561</v>
      </c>
    </row>
    <row r="68" ht="13.5" customHeight="1" s="365">
      <c r="A68" s="16" t="inlineStr">
        <is>
          <t>Local</t>
        </is>
      </c>
      <c r="B68" s="3" t="inlineStr">
        <is>
          <t>Panneaux placages contreplaqués</t>
        </is>
      </c>
      <c r="C68" s="30" t="n">
        <v>0.065420561</v>
      </c>
    </row>
    <row r="69" ht="13.5" customHeight="1" s="365">
      <c r="A69" s="16" t="inlineStr">
        <is>
          <t>Local</t>
        </is>
      </c>
      <c r="B69" s="3" t="inlineStr">
        <is>
          <t>Pâte à papier</t>
        </is>
      </c>
      <c r="C69" s="38" t="n">
        <v>0.1</v>
      </c>
    </row>
    <row r="70" ht="13.5" customHeight="1" s="365">
      <c r="A70" s="16" t="inlineStr">
        <is>
          <t>Local</t>
        </is>
      </c>
      <c r="B70" s="29" t="inlineStr">
        <is>
          <t>Pâte à papier chimique</t>
        </is>
      </c>
      <c r="C70" s="38" t="n">
        <v>0.1</v>
      </c>
    </row>
    <row r="71" ht="13.5" customHeight="1" s="365">
      <c r="A71" s="16" t="inlineStr">
        <is>
          <t>Local</t>
        </is>
      </c>
      <c r="B71" s="29" t="inlineStr">
        <is>
          <t>Pâte à papier mécanique</t>
        </is>
      </c>
      <c r="C71" s="38" t="n">
        <v>0.1</v>
      </c>
    </row>
    <row r="72" ht="13.5" customHeight="1" s="365">
      <c r="A72" s="16" t="inlineStr">
        <is>
          <t>Local</t>
        </is>
      </c>
      <c r="B72" s="29" t="inlineStr">
        <is>
          <t>Résidus de pâte à papier</t>
        </is>
      </c>
      <c r="C72" s="38" t="n">
        <v>0.1</v>
      </c>
    </row>
    <row r="73" ht="13.5" customHeight="1" s="365">
      <c r="A73" s="16" t="inlineStr">
        <is>
          <t>Local</t>
        </is>
      </c>
      <c r="B73" s="29" t="inlineStr">
        <is>
          <t>Papiers cartons</t>
        </is>
      </c>
      <c r="C73" s="30" t="n">
        <v>0.065420561</v>
      </c>
    </row>
    <row r="74" ht="13.5" customHeight="1" s="365">
      <c r="A74" s="16" t="inlineStr">
        <is>
          <t>Local</t>
        </is>
      </c>
      <c r="B74" s="29" t="inlineStr">
        <is>
          <t>Papier à recycler</t>
        </is>
      </c>
      <c r="C74" s="30" t="n">
        <v>0.065420561</v>
      </c>
    </row>
    <row r="75" ht="13.5" customHeight="1" s="365">
      <c r="A75" s="16" t="inlineStr">
        <is>
          <t>Local</t>
        </is>
      </c>
      <c r="B75" s="29" t="inlineStr">
        <is>
          <t>Déchets bois</t>
        </is>
      </c>
      <c r="C75" s="38" t="n">
        <v>0.2</v>
      </c>
    </row>
    <row r="76" ht="13.5" customHeight="1" s="365">
      <c r="A76" s="14" t="inlineStr">
        <is>
          <t>Echanges</t>
        </is>
      </c>
      <c r="B76" s="5" t="inlineStr">
        <is>
          <t>Bois rond</t>
        </is>
      </c>
      <c r="C76" s="6" t="n">
        <v>0.4</v>
      </c>
    </row>
    <row r="77" ht="13.5" customHeight="1" s="365">
      <c r="A77" s="16" t="inlineStr">
        <is>
          <t>Echanges</t>
        </is>
      </c>
      <c r="B77" s="29" t="inlineStr">
        <is>
          <t>Sciages et autres</t>
        </is>
      </c>
      <c r="C77" s="38" t="n">
        <v>0.15</v>
      </c>
    </row>
    <row r="78" ht="13.5" customHeight="1" s="365">
      <c r="A78" s="16" t="inlineStr">
        <is>
          <t>Echanges</t>
        </is>
      </c>
      <c r="B78" s="29" t="inlineStr">
        <is>
          <t>Palettes et emballages</t>
        </is>
      </c>
      <c r="C78" s="38" t="n">
        <v>0.2</v>
      </c>
    </row>
    <row r="79" ht="13.5" customHeight="1" s="365">
      <c r="A79" s="16" t="inlineStr">
        <is>
          <t>Echanges</t>
        </is>
      </c>
      <c r="B79" s="29" t="inlineStr">
        <is>
          <t>Connexes plaquettes déchets</t>
        </is>
      </c>
      <c r="C79" s="30" t="n">
        <v>0.35</v>
      </c>
    </row>
    <row r="80" ht="13.5" customHeight="1" s="365">
      <c r="A80" s="16" t="inlineStr">
        <is>
          <t>Echanges</t>
        </is>
      </c>
      <c r="B80" s="3" t="inlineStr">
        <is>
          <t>Panneaux placages contreplaqués</t>
        </is>
      </c>
      <c r="C80" s="30" t="n">
        <v>0.065420561</v>
      </c>
    </row>
    <row r="81" ht="13.5" customHeight="1" s="365">
      <c r="A81" s="16" t="inlineStr">
        <is>
          <t>Echanges</t>
        </is>
      </c>
      <c r="B81" s="3" t="inlineStr">
        <is>
          <t>Pâte à papier</t>
        </is>
      </c>
      <c r="C81" s="38" t="n">
        <v>0.1</v>
      </c>
    </row>
    <row r="82" ht="13.5" customHeight="1" s="365">
      <c r="A82" s="16" t="inlineStr">
        <is>
          <t>Echanges</t>
        </is>
      </c>
      <c r="B82" s="29" t="inlineStr">
        <is>
          <t>Papiers cartons</t>
        </is>
      </c>
      <c r="C82" s="30" t="n">
        <v>0.065420561</v>
      </c>
    </row>
    <row r="83" ht="13.5" customHeight="1" s="365">
      <c r="A83" s="18" t="inlineStr">
        <is>
          <t>Echanges</t>
        </is>
      </c>
      <c r="B83" s="7" t="inlineStr">
        <is>
          <t>Papier à recycler</t>
        </is>
      </c>
      <c r="C83" s="8" t="n">
        <v>0.065420561</v>
      </c>
    </row>
    <row r="86" ht="13.5" customHeight="1" s="365">
      <c r="A86" s="34" t="inlineStr">
        <is>
          <t>Denisté du papier (t/m3)</t>
        </is>
      </c>
      <c r="B86" t="n">
        <v>0.28</v>
      </c>
    </row>
  </sheetData>
  <mergeCells count="1">
    <mergeCell ref="B2:C2"/>
  </mergeCells>
  <conditionalFormatting sqref="B27:B83">
    <cfRule type="cellIs" priority="1" operator="equal" dxfId="0" stopIfTrue="1">
      <formula>"NULL"</formula>
    </cfRule>
  </conditionalFormatting>
  <pageMargins left="0.7" right="0.7" top="0.75" bottom="0.75" header="0.3" footer="0.3"/>
</worksheet>
</file>

<file path=xl/worksheets/sheet20.xml><?xml version="1.0" encoding="utf-8"?>
<worksheet xmlns="http://schemas.openxmlformats.org/spreadsheetml/2006/main">
  <sheetPr filterMode="1">
    <outlinePr summaryBelow="1" summaryRight="1"/>
    <pageSetUpPr/>
  </sheetPr>
  <dimension ref="A1:H147"/>
  <sheetViews>
    <sheetView workbookViewId="0">
      <selection activeCell="A1" sqref="A1:H147"/>
    </sheetView>
  </sheetViews>
  <sheetFormatPr baseColWidth="10" defaultColWidth="10.90625" defaultRowHeight="12.6"/>
  <cols>
    <col width="10" bestFit="1" customWidth="1" style="365" min="1" max="1"/>
    <col width="20.26953125" bestFit="1" customWidth="1" style="365" min="2" max="2"/>
    <col width="42.6328125" bestFit="1" customWidth="1" style="365" min="3" max="5"/>
    <col width="27.90625" bestFit="1" customWidth="1" style="365" min="6" max="6"/>
    <col width="12.453125" bestFit="1" customWidth="1" style="365" min="7" max="7"/>
    <col width="23" bestFit="1" customWidth="1" style="365" min="8" max="8"/>
    <col width="10.90625" bestFit="1" customWidth="1" style="365" min="9" max="9"/>
    <col width="8.453125" bestFit="1" customWidth="1" style="365" min="10" max="10"/>
    <col width="20.36328125" bestFit="1" customWidth="1" style="365" min="11" max="11"/>
    <col width="14.7265625" bestFit="1" customWidth="1" style="365" min="12" max="12"/>
    <col width="10.90625" customWidth="1" style="365" min="13" max="13"/>
  </cols>
  <sheetData>
    <row r="1" ht="15" customHeight="1" s="365">
      <c r="A1" s="77" t="inlineStr">
        <is>
          <t>annee</t>
        </is>
      </c>
      <c r="B1" s="77" t="inlineStr">
        <is>
          <t>code_reg</t>
        </is>
      </c>
      <c r="C1" s="77" t="inlineStr">
        <is>
          <t>reg</t>
        </is>
      </c>
      <c r="D1" s="77" t="inlineStr">
        <is>
          <t>code_pays</t>
        </is>
      </c>
      <c r="E1" s="77" t="inlineStr">
        <is>
          <t>pays</t>
        </is>
      </c>
      <c r="F1" s="77" t="inlineStr">
        <is>
          <t>produit_modele</t>
        </is>
      </c>
      <c r="G1" s="77" t="inlineStr">
        <is>
          <t>tonnes</t>
        </is>
      </c>
      <c r="H1" s="77" t="inlineStr">
        <is>
          <t>flux</t>
        </is>
      </c>
    </row>
    <row r="2" hidden="1" ht="15" customHeight="1" s="365">
      <c r="A2" s="76" t="n">
        <v>2017</v>
      </c>
      <c r="B2" s="76" t="n">
        <v>101</v>
      </c>
      <c r="C2" s="76" t="inlineStr">
        <is>
          <t>Savoie et Haute-Savoie</t>
        </is>
      </c>
      <c r="D2" s="76" t="n">
        <v>100</v>
      </c>
      <c r="E2" s="76" t="inlineStr">
        <is>
          <t>France - Monaco</t>
        </is>
      </c>
      <c r="F2" s="76" t="inlineStr">
        <is>
          <t>Bois rond</t>
        </is>
      </c>
      <c r="G2" s="76" t="n">
        <v>3</v>
      </c>
      <c r="H2" s="76" t="inlineStr">
        <is>
          <t>IMPORT</t>
        </is>
      </c>
    </row>
    <row r="3" hidden="1" ht="15" customHeight="1" s="365">
      <c r="A3" s="76" t="n">
        <v>2017</v>
      </c>
      <c r="B3" s="76" t="n">
        <v>101</v>
      </c>
      <c r="C3" s="76" t="inlineStr">
        <is>
          <t>Savoie et Haute-Savoie</t>
        </is>
      </c>
      <c r="D3" s="76" t="n">
        <v>100</v>
      </c>
      <c r="E3" s="76" t="inlineStr">
        <is>
          <t>France - Monaco</t>
        </is>
      </c>
      <c r="F3" s="76" t="inlineStr">
        <is>
          <t>Panneaux placages contreplaqués</t>
        </is>
      </c>
      <c r="G3" s="76" t="n">
        <v>279</v>
      </c>
      <c r="H3" s="76" t="inlineStr">
        <is>
          <t>IMPORT</t>
        </is>
      </c>
    </row>
    <row r="4" hidden="1" ht="15" customHeight="1" s="365">
      <c r="A4" s="76" t="n">
        <v>2017</v>
      </c>
      <c r="B4" s="76" t="n">
        <v>101</v>
      </c>
      <c r="C4" s="76" t="inlineStr">
        <is>
          <t>Savoie et Haute-Savoie</t>
        </is>
      </c>
      <c r="D4" s="76" t="n">
        <v>100</v>
      </c>
      <c r="E4" s="76" t="inlineStr">
        <is>
          <t>France - Monaco</t>
        </is>
      </c>
      <c r="F4" s="76" t="inlineStr">
        <is>
          <t>Papiers cartons</t>
        </is>
      </c>
      <c r="G4" s="76" t="n">
        <v>122</v>
      </c>
      <c r="H4" s="76" t="inlineStr">
        <is>
          <t>IMPORT</t>
        </is>
      </c>
    </row>
    <row r="5" hidden="1" ht="15" customHeight="1" s="365">
      <c r="A5" s="76" t="n">
        <v>2017</v>
      </c>
      <c r="B5" s="76" t="n">
        <v>101</v>
      </c>
      <c r="C5" s="76" t="inlineStr">
        <is>
          <t>Savoie et Haute-Savoie</t>
        </is>
      </c>
      <c r="D5" s="76" t="n">
        <v>210</v>
      </c>
      <c r="E5" s="76" t="inlineStr">
        <is>
          <t>Belgique</t>
        </is>
      </c>
      <c r="F5" s="76" t="inlineStr">
        <is>
          <t>Bois rond</t>
        </is>
      </c>
      <c r="G5" s="76" t="n">
        <v>3</v>
      </c>
      <c r="H5" s="76" t="inlineStr">
        <is>
          <t>IMPORT</t>
        </is>
      </c>
    </row>
    <row r="6" hidden="1" ht="15" customHeight="1" s="365">
      <c r="A6" s="76" t="n">
        <v>2017</v>
      </c>
      <c r="B6" s="76" t="n">
        <v>101</v>
      </c>
      <c r="C6" s="76" t="inlineStr">
        <is>
          <t>Savoie et Haute-Savoie</t>
        </is>
      </c>
      <c r="D6" s="76" t="n">
        <v>210</v>
      </c>
      <c r="E6" s="76" t="inlineStr">
        <is>
          <t>Belgique</t>
        </is>
      </c>
      <c r="F6" s="76" t="inlineStr">
        <is>
          <t>Connexes plaquettes déchets</t>
        </is>
      </c>
      <c r="G6" s="76" t="n">
        <v>2863</v>
      </c>
      <c r="H6" s="76" t="inlineStr">
        <is>
          <t>IMPORT</t>
        </is>
      </c>
    </row>
    <row r="7" hidden="1" ht="15" customHeight="1" s="365">
      <c r="A7" s="76" t="n">
        <v>2017</v>
      </c>
      <c r="B7" s="76" t="n">
        <v>101</v>
      </c>
      <c r="C7" s="76" t="inlineStr">
        <is>
          <t>Savoie et Haute-Savoie</t>
        </is>
      </c>
      <c r="D7" s="76" t="n">
        <v>210</v>
      </c>
      <c r="E7" s="76" t="inlineStr">
        <is>
          <t>Belgique</t>
        </is>
      </c>
      <c r="F7" s="76" t="inlineStr">
        <is>
          <t>Panneaux placages contreplaqués</t>
        </is>
      </c>
      <c r="G7" s="76" t="n">
        <v>2540</v>
      </c>
      <c r="H7" s="76" t="inlineStr">
        <is>
          <t>IMPORT</t>
        </is>
      </c>
    </row>
    <row r="8" hidden="1" ht="15" customHeight="1" s="365">
      <c r="A8" s="76" t="n">
        <v>2017</v>
      </c>
      <c r="B8" s="76" t="n">
        <v>101</v>
      </c>
      <c r="C8" s="76" t="inlineStr">
        <is>
          <t>Savoie et Haute-Savoie</t>
        </is>
      </c>
      <c r="D8" s="76" t="n">
        <v>210</v>
      </c>
      <c r="E8" s="76" t="inlineStr">
        <is>
          <t>Belgique</t>
        </is>
      </c>
      <c r="F8" s="76" t="inlineStr">
        <is>
          <t>Papiers cartons</t>
        </is>
      </c>
      <c r="G8" s="76" t="n">
        <v>192</v>
      </c>
      <c r="H8" s="76" t="inlineStr">
        <is>
          <t>IMPORT</t>
        </is>
      </c>
    </row>
    <row r="9" hidden="1" ht="15" customHeight="1" s="365">
      <c r="A9" s="76" t="n">
        <v>2017</v>
      </c>
      <c r="B9" s="76" t="n">
        <v>101</v>
      </c>
      <c r="C9" s="76" t="inlineStr">
        <is>
          <t>Savoie et Haute-Savoie</t>
        </is>
      </c>
      <c r="D9" s="76" t="n">
        <v>210</v>
      </c>
      <c r="E9" s="76" t="inlineStr">
        <is>
          <t>Belgique</t>
        </is>
      </c>
      <c r="F9" s="76" t="inlineStr">
        <is>
          <t>Pâte à papier</t>
        </is>
      </c>
      <c r="G9" s="76" t="n">
        <v>1463</v>
      </c>
      <c r="H9" s="76" t="inlineStr">
        <is>
          <t>IMPORT</t>
        </is>
      </c>
    </row>
    <row r="10" hidden="1" ht="15" customHeight="1" s="365">
      <c r="A10" s="76" t="n">
        <v>2017</v>
      </c>
      <c r="B10" s="76" t="n">
        <v>101</v>
      </c>
      <c r="C10" s="76" t="inlineStr">
        <is>
          <t>Savoie et Haute-Savoie</t>
        </is>
      </c>
      <c r="D10" s="76" t="n">
        <v>210</v>
      </c>
      <c r="E10" s="76" t="inlineStr">
        <is>
          <t>Belgique</t>
        </is>
      </c>
      <c r="F10" s="76" t="inlineStr">
        <is>
          <t>Sciages et autres</t>
        </is>
      </c>
      <c r="G10" s="76" t="n">
        <v>25</v>
      </c>
      <c r="H10" s="76" t="inlineStr">
        <is>
          <t>IMPORT</t>
        </is>
      </c>
    </row>
    <row r="11" hidden="1" ht="15" customHeight="1" s="365">
      <c r="A11" s="76" t="n">
        <v>2017</v>
      </c>
      <c r="B11" s="76" t="n">
        <v>101</v>
      </c>
      <c r="C11" s="76" t="inlineStr">
        <is>
          <t>Savoie et Haute-Savoie</t>
        </is>
      </c>
      <c r="D11" s="76" t="n">
        <v>220</v>
      </c>
      <c r="E11" s="76" t="inlineStr">
        <is>
          <t>Luxembourg</t>
        </is>
      </c>
      <c r="F11" s="76" t="inlineStr">
        <is>
          <t>Bois rond</t>
        </is>
      </c>
      <c r="G11" s="76" t="n">
        <v>9</v>
      </c>
      <c r="H11" s="76" t="inlineStr">
        <is>
          <t>IMPORT</t>
        </is>
      </c>
    </row>
    <row r="12" hidden="1" ht="15" customHeight="1" s="365">
      <c r="A12" s="76" t="n">
        <v>2017</v>
      </c>
      <c r="B12" s="76" t="n">
        <v>101</v>
      </c>
      <c r="C12" s="76" t="inlineStr">
        <is>
          <t>Savoie et Haute-Savoie</t>
        </is>
      </c>
      <c r="D12" s="76" t="n">
        <v>220</v>
      </c>
      <c r="E12" s="76" t="inlineStr">
        <is>
          <t>Luxembourg</t>
        </is>
      </c>
      <c r="F12" s="76" t="inlineStr">
        <is>
          <t>Panneaux placages contreplaqués</t>
        </is>
      </c>
      <c r="G12" s="76" t="n">
        <v>158</v>
      </c>
      <c r="H12" s="76" t="inlineStr">
        <is>
          <t>IMPORT</t>
        </is>
      </c>
    </row>
    <row r="13" hidden="1" ht="15" customHeight="1" s="365">
      <c r="A13" s="76" t="n">
        <v>2017</v>
      </c>
      <c r="B13" s="76" t="n">
        <v>101</v>
      </c>
      <c r="C13" s="76" t="inlineStr">
        <is>
          <t>Savoie et Haute-Savoie</t>
        </is>
      </c>
      <c r="D13" s="76" t="n">
        <v>220</v>
      </c>
      <c r="E13" s="76" t="inlineStr">
        <is>
          <t>Luxembourg</t>
        </is>
      </c>
      <c r="F13" s="76" t="inlineStr">
        <is>
          <t>Papiers cartons</t>
        </is>
      </c>
      <c r="G13" s="76" t="n">
        <v>28</v>
      </c>
      <c r="H13" s="76" t="inlineStr">
        <is>
          <t>IMPORT</t>
        </is>
      </c>
    </row>
    <row r="14" hidden="1" ht="15" customHeight="1" s="365">
      <c r="A14" s="76" t="n">
        <v>2017</v>
      </c>
      <c r="B14" s="76" t="n">
        <v>101</v>
      </c>
      <c r="C14" s="76" t="inlineStr">
        <is>
          <t>Savoie et Haute-Savoie</t>
        </is>
      </c>
      <c r="D14" s="76" t="n">
        <v>220</v>
      </c>
      <c r="E14" s="76" t="inlineStr">
        <is>
          <t>Luxembourg</t>
        </is>
      </c>
      <c r="F14" s="76" t="inlineStr">
        <is>
          <t>Pâte à papier</t>
        </is>
      </c>
      <c r="G14" s="76" t="n">
        <v>155</v>
      </c>
      <c r="H14" s="76" t="inlineStr">
        <is>
          <t>IMPORT</t>
        </is>
      </c>
    </row>
    <row r="15" hidden="1" ht="15" customHeight="1" s="365">
      <c r="A15" s="76" t="n">
        <v>2017</v>
      </c>
      <c r="B15" s="76" t="n">
        <v>101</v>
      </c>
      <c r="C15" s="76" t="inlineStr">
        <is>
          <t>Savoie et Haute-Savoie</t>
        </is>
      </c>
      <c r="D15" s="76" t="n">
        <v>300</v>
      </c>
      <c r="E15" s="76" t="inlineStr">
        <is>
          <t>Pays-Bas</t>
        </is>
      </c>
      <c r="F15" s="76" t="inlineStr">
        <is>
          <t>Bois rond</t>
        </is>
      </c>
      <c r="G15" s="76" t="n">
        <v>1</v>
      </c>
      <c r="H15" s="76" t="inlineStr">
        <is>
          <t>IMPORT</t>
        </is>
      </c>
    </row>
    <row r="16" hidden="1" ht="15" customHeight="1" s="365">
      <c r="A16" s="76" t="n">
        <v>2017</v>
      </c>
      <c r="B16" s="76" t="n">
        <v>101</v>
      </c>
      <c r="C16" s="76" t="inlineStr">
        <is>
          <t>Savoie et Haute-Savoie</t>
        </is>
      </c>
      <c r="D16" s="76" t="n">
        <v>300</v>
      </c>
      <c r="E16" s="76" t="inlineStr">
        <is>
          <t>Pays-Bas</t>
        </is>
      </c>
      <c r="F16" s="76" t="inlineStr">
        <is>
          <t>Panneaux placages contreplaqués</t>
        </is>
      </c>
      <c r="G16" s="76" t="n">
        <v>25</v>
      </c>
      <c r="H16" s="76" t="inlineStr">
        <is>
          <t>IMPORT</t>
        </is>
      </c>
    </row>
    <row r="17" hidden="1" ht="15" customHeight="1" s="365">
      <c r="A17" s="76" t="n">
        <v>2017</v>
      </c>
      <c r="B17" s="76" t="n">
        <v>101</v>
      </c>
      <c r="C17" s="76" t="inlineStr">
        <is>
          <t>Savoie et Haute-Savoie</t>
        </is>
      </c>
      <c r="D17" s="76" t="n">
        <v>300</v>
      </c>
      <c r="E17" s="76" t="inlineStr">
        <is>
          <t>Pays-Bas</t>
        </is>
      </c>
      <c r="F17" s="76" t="inlineStr">
        <is>
          <t>Papiers cartons</t>
        </is>
      </c>
      <c r="G17" s="76" t="n">
        <v>1206</v>
      </c>
      <c r="H17" s="76" t="inlineStr">
        <is>
          <t>IMPORT</t>
        </is>
      </c>
    </row>
    <row r="18" hidden="1" ht="15" customHeight="1" s="365">
      <c r="A18" s="76" t="n">
        <v>2017</v>
      </c>
      <c r="B18" s="76" t="n">
        <v>101</v>
      </c>
      <c r="C18" s="76" t="inlineStr">
        <is>
          <t>Savoie et Haute-Savoie</t>
        </is>
      </c>
      <c r="D18" s="76" t="n">
        <v>500</v>
      </c>
      <c r="E18" s="76" t="inlineStr">
        <is>
          <t>Italie</t>
        </is>
      </c>
      <c r="F18" s="76" t="inlineStr">
        <is>
          <t>Bois rond</t>
        </is>
      </c>
      <c r="G18" s="76" t="n">
        <v>6</v>
      </c>
      <c r="H18" s="76" t="inlineStr">
        <is>
          <t>IMPORT</t>
        </is>
      </c>
    </row>
    <row r="19" hidden="1" ht="15" customHeight="1" s="365">
      <c r="A19" s="76" t="n">
        <v>2017</v>
      </c>
      <c r="B19" s="76" t="n">
        <v>101</v>
      </c>
      <c r="C19" s="76" t="inlineStr">
        <is>
          <t>Savoie et Haute-Savoie</t>
        </is>
      </c>
      <c r="D19" s="76" t="n">
        <v>500</v>
      </c>
      <c r="E19" s="76" t="inlineStr">
        <is>
          <t>Italie</t>
        </is>
      </c>
      <c r="F19" s="76" t="inlineStr">
        <is>
          <t>Connexes plaquettes déchets</t>
        </is>
      </c>
      <c r="G19" s="76" t="n">
        <v>1882</v>
      </c>
      <c r="H19" s="76" t="inlineStr">
        <is>
          <t>IMPORT</t>
        </is>
      </c>
    </row>
    <row r="20" hidden="1" ht="15" customHeight="1" s="365">
      <c r="A20" s="76" t="n">
        <v>2017</v>
      </c>
      <c r="B20" s="76" t="n">
        <v>101</v>
      </c>
      <c r="C20" s="76" t="inlineStr">
        <is>
          <t>Savoie et Haute-Savoie</t>
        </is>
      </c>
      <c r="D20" s="76" t="n">
        <v>500</v>
      </c>
      <c r="E20" s="76" t="inlineStr">
        <is>
          <t>Italie</t>
        </is>
      </c>
      <c r="F20" s="76" t="inlineStr">
        <is>
          <t>Panneaux placages contreplaqués</t>
        </is>
      </c>
      <c r="G20" s="76" t="n">
        <v>19</v>
      </c>
      <c r="H20" s="76" t="inlineStr">
        <is>
          <t>IMPORT</t>
        </is>
      </c>
    </row>
    <row r="21" hidden="1" ht="15" customHeight="1" s="365">
      <c r="A21" s="76" t="n">
        <v>2017</v>
      </c>
      <c r="B21" s="76" t="n">
        <v>101</v>
      </c>
      <c r="C21" s="76" t="inlineStr">
        <is>
          <t>Savoie et Haute-Savoie</t>
        </is>
      </c>
      <c r="D21" s="76" t="n">
        <v>500</v>
      </c>
      <c r="E21" s="76" t="inlineStr">
        <is>
          <t>Italie</t>
        </is>
      </c>
      <c r="F21" s="76" t="inlineStr">
        <is>
          <t>Papiers cartons</t>
        </is>
      </c>
      <c r="G21" s="76" t="n">
        <v>227</v>
      </c>
      <c r="H21" s="76" t="inlineStr">
        <is>
          <t>IMPORT</t>
        </is>
      </c>
    </row>
    <row r="22" hidden="1" ht="15" customHeight="1" s="365">
      <c r="A22" s="76" t="n">
        <v>2017</v>
      </c>
      <c r="B22" s="76" t="n">
        <v>101</v>
      </c>
      <c r="C22" s="76" t="inlineStr">
        <is>
          <t>Savoie et Haute-Savoie</t>
        </is>
      </c>
      <c r="D22" s="76" t="n">
        <v>500</v>
      </c>
      <c r="E22" s="76" t="inlineStr">
        <is>
          <t>Italie</t>
        </is>
      </c>
      <c r="F22" s="76" t="inlineStr">
        <is>
          <t>Pâte à papier</t>
        </is>
      </c>
      <c r="G22" s="76" t="n">
        <v>1</v>
      </c>
      <c r="H22" s="76" t="inlineStr">
        <is>
          <t>IMPORT</t>
        </is>
      </c>
    </row>
    <row r="23" hidden="1" ht="15" customHeight="1" s="365">
      <c r="A23" s="76" t="n">
        <v>2017</v>
      </c>
      <c r="B23" s="76" t="n">
        <v>101</v>
      </c>
      <c r="C23" s="76" t="inlineStr">
        <is>
          <t>Savoie et Haute-Savoie</t>
        </is>
      </c>
      <c r="D23" s="76" t="n">
        <v>500</v>
      </c>
      <c r="E23" s="76" t="inlineStr">
        <is>
          <t>Italie</t>
        </is>
      </c>
      <c r="F23" s="76" t="inlineStr">
        <is>
          <t>Sciages et autres</t>
        </is>
      </c>
      <c r="G23" s="76" t="n">
        <v>102</v>
      </c>
      <c r="H23" s="76" t="inlineStr">
        <is>
          <t>IMPORT</t>
        </is>
      </c>
    </row>
    <row r="24" hidden="1" ht="15" customHeight="1" s="365">
      <c r="A24" s="76" t="n">
        <v>2017</v>
      </c>
      <c r="B24" s="76" t="n">
        <v>101</v>
      </c>
      <c r="C24" s="76" t="inlineStr">
        <is>
          <t>Savoie et Haute-Savoie</t>
        </is>
      </c>
      <c r="D24" s="76" t="n">
        <v>610</v>
      </c>
      <c r="E24" s="76" t="inlineStr">
        <is>
          <t>Royaume Uni</t>
        </is>
      </c>
      <c r="F24" s="76" t="inlineStr">
        <is>
          <t>Bois rond</t>
        </is>
      </c>
      <c r="G24" s="76" t="n">
        <v>2</v>
      </c>
      <c r="H24" s="76" t="inlineStr">
        <is>
          <t>IMPORT</t>
        </is>
      </c>
    </row>
    <row r="25" hidden="1" ht="15" customHeight="1" s="365">
      <c r="A25" s="76" t="n">
        <v>2017</v>
      </c>
      <c r="B25" s="76" t="n">
        <v>101</v>
      </c>
      <c r="C25" s="76" t="inlineStr">
        <is>
          <t>Savoie et Haute-Savoie</t>
        </is>
      </c>
      <c r="D25" s="76" t="n">
        <v>610</v>
      </c>
      <c r="E25" s="76" t="inlineStr">
        <is>
          <t>Royaume Uni</t>
        </is>
      </c>
      <c r="F25" s="76" t="inlineStr">
        <is>
          <t>Papiers cartons</t>
        </is>
      </c>
      <c r="G25" s="76" t="n">
        <v>736</v>
      </c>
      <c r="H25" s="76" t="inlineStr">
        <is>
          <t>IMPORT</t>
        </is>
      </c>
    </row>
    <row r="26" hidden="1" ht="15" customHeight="1" s="365">
      <c r="A26" s="76" t="n">
        <v>2017</v>
      </c>
      <c r="B26" s="76" t="n">
        <v>101</v>
      </c>
      <c r="C26" s="76" t="inlineStr">
        <is>
          <t>Savoie et Haute-Savoie</t>
        </is>
      </c>
      <c r="D26" s="76" t="n">
        <v>610</v>
      </c>
      <c r="E26" s="76" t="inlineStr">
        <is>
          <t>Royaume Uni</t>
        </is>
      </c>
      <c r="F26" s="76" t="inlineStr">
        <is>
          <t>Pâte à papier</t>
        </is>
      </c>
      <c r="G26" s="76" t="n">
        <v>4124</v>
      </c>
      <c r="H26" s="76" t="inlineStr">
        <is>
          <t>IMPORT</t>
        </is>
      </c>
    </row>
    <row r="27" hidden="1" ht="15" customHeight="1" s="365">
      <c r="A27" s="76" t="n">
        <v>2017</v>
      </c>
      <c r="B27" s="76" t="n">
        <v>101</v>
      </c>
      <c r="C27" s="76" t="inlineStr">
        <is>
          <t>Savoie et Haute-Savoie</t>
        </is>
      </c>
      <c r="D27" s="76" t="n">
        <v>620</v>
      </c>
      <c r="E27" s="76" t="inlineStr">
        <is>
          <t>Irlande</t>
        </is>
      </c>
      <c r="F27" s="76" t="inlineStr">
        <is>
          <t>Panneaux placages contreplaqués</t>
        </is>
      </c>
      <c r="G27" s="76" t="n">
        <v>58</v>
      </c>
      <c r="H27" s="76" t="inlineStr">
        <is>
          <t>IMPORT</t>
        </is>
      </c>
    </row>
    <row r="28" hidden="1" ht="15" customHeight="1" s="365">
      <c r="A28" s="76" t="n">
        <v>2017</v>
      </c>
      <c r="B28" s="76" t="n">
        <v>101</v>
      </c>
      <c r="C28" s="76" t="inlineStr">
        <is>
          <t>Savoie et Haute-Savoie</t>
        </is>
      </c>
      <c r="D28" s="76" t="n">
        <v>700</v>
      </c>
      <c r="E28" s="76" t="inlineStr">
        <is>
          <t>Danemark</t>
        </is>
      </c>
      <c r="F28" s="76" t="inlineStr">
        <is>
          <t>Panneaux placages contreplaqués</t>
        </is>
      </c>
      <c r="G28" s="76" t="n">
        <v>1</v>
      </c>
      <c r="H28" s="76" t="inlineStr">
        <is>
          <t>IMPORT</t>
        </is>
      </c>
    </row>
    <row r="29" hidden="1" ht="15" customHeight="1" s="365">
      <c r="A29" s="76" t="n">
        <v>2017</v>
      </c>
      <c r="B29" s="76" t="n">
        <v>101</v>
      </c>
      <c r="C29" s="76" t="inlineStr">
        <is>
          <t>Savoie et Haute-Savoie</t>
        </is>
      </c>
      <c r="D29" s="76" t="n">
        <v>700</v>
      </c>
      <c r="E29" s="76" t="inlineStr">
        <is>
          <t>Danemark</t>
        </is>
      </c>
      <c r="F29" s="76" t="inlineStr">
        <is>
          <t>Papiers cartons</t>
        </is>
      </c>
      <c r="G29" s="76" t="n">
        <v>26</v>
      </c>
      <c r="H29" s="76" t="inlineStr">
        <is>
          <t>IMPORT</t>
        </is>
      </c>
    </row>
    <row r="30" hidden="1" ht="15" customHeight="1" s="365">
      <c r="A30" s="76" t="n">
        <v>2017</v>
      </c>
      <c r="B30" s="76" t="n">
        <v>101</v>
      </c>
      <c r="C30" s="76" t="inlineStr">
        <is>
          <t>Savoie et Haute-Savoie</t>
        </is>
      </c>
      <c r="D30" s="76" t="n">
        <v>820</v>
      </c>
      <c r="E30" s="76" t="inlineStr">
        <is>
          <t>Autriche</t>
        </is>
      </c>
      <c r="F30" s="76" t="inlineStr">
        <is>
          <t>Bois rond</t>
        </is>
      </c>
      <c r="G30" s="76" t="n">
        <v>16</v>
      </c>
      <c r="H30" s="76" t="inlineStr">
        <is>
          <t>IMPORT</t>
        </is>
      </c>
    </row>
    <row r="31" hidden="1" ht="15" customHeight="1" s="365">
      <c r="A31" s="76" t="n">
        <v>2017</v>
      </c>
      <c r="B31" s="76" t="n">
        <v>101</v>
      </c>
      <c r="C31" s="76" t="inlineStr">
        <is>
          <t>Savoie et Haute-Savoie</t>
        </is>
      </c>
      <c r="D31" s="76" t="n">
        <v>820</v>
      </c>
      <c r="E31" s="76" t="inlineStr">
        <is>
          <t>Autriche</t>
        </is>
      </c>
      <c r="F31" s="76" t="inlineStr">
        <is>
          <t>Panneaux placages contreplaqués</t>
        </is>
      </c>
      <c r="G31" s="76" t="n">
        <v>1075</v>
      </c>
      <c r="H31" s="76" t="inlineStr">
        <is>
          <t>IMPORT</t>
        </is>
      </c>
    </row>
    <row r="32" hidden="1" ht="15" customHeight="1" s="365">
      <c r="A32" s="76" t="n">
        <v>2017</v>
      </c>
      <c r="B32" s="76" t="n">
        <v>101</v>
      </c>
      <c r="C32" s="76" t="inlineStr">
        <is>
          <t>Savoie et Haute-Savoie</t>
        </is>
      </c>
      <c r="D32" s="76" t="n">
        <v>820</v>
      </c>
      <c r="E32" s="76" t="inlineStr">
        <is>
          <t>Autriche</t>
        </is>
      </c>
      <c r="F32" s="76" t="inlineStr">
        <is>
          <t>Papiers cartons</t>
        </is>
      </c>
      <c r="G32" s="76" t="n">
        <v>433</v>
      </c>
      <c r="H32" s="76" t="inlineStr">
        <is>
          <t>IMPORT</t>
        </is>
      </c>
    </row>
    <row r="33" hidden="1" ht="15" customHeight="1" s="365">
      <c r="A33" s="76" t="n">
        <v>2017</v>
      </c>
      <c r="B33" s="76" t="n">
        <v>101</v>
      </c>
      <c r="C33" s="76" t="inlineStr">
        <is>
          <t>Savoie et Haute-Savoie</t>
        </is>
      </c>
      <c r="D33" s="76" t="n">
        <v>820</v>
      </c>
      <c r="E33" s="76" t="inlineStr">
        <is>
          <t>Autriche</t>
        </is>
      </c>
      <c r="F33" s="76" t="inlineStr">
        <is>
          <t>Pâte à papier</t>
        </is>
      </c>
      <c r="G33" s="76" t="n">
        <v>7465</v>
      </c>
      <c r="H33" s="76" t="inlineStr">
        <is>
          <t>IMPORT</t>
        </is>
      </c>
    </row>
    <row r="34" hidden="1" ht="15" customHeight="1" s="365">
      <c r="A34" s="76" t="n">
        <v>2017</v>
      </c>
      <c r="B34" s="76" t="n">
        <v>101</v>
      </c>
      <c r="C34" s="76" t="inlineStr">
        <is>
          <t>Savoie et Haute-Savoie</t>
        </is>
      </c>
      <c r="D34" s="76" t="n">
        <v>820</v>
      </c>
      <c r="E34" s="76" t="inlineStr">
        <is>
          <t>Autriche</t>
        </is>
      </c>
      <c r="F34" s="76" t="inlineStr">
        <is>
          <t>Sciages et autres</t>
        </is>
      </c>
      <c r="G34" s="76" t="n">
        <v>79</v>
      </c>
      <c r="H34" s="76" t="inlineStr">
        <is>
          <t>IMPORT</t>
        </is>
      </c>
    </row>
    <row r="35" hidden="1" ht="15" customHeight="1" s="365">
      <c r="A35" s="76" t="n">
        <v>2017</v>
      </c>
      <c r="B35" s="76" t="n">
        <v>101</v>
      </c>
      <c r="C35" s="76" t="inlineStr">
        <is>
          <t>Savoie et Haute-Savoie</t>
        </is>
      </c>
      <c r="D35" s="76" t="n">
        <v>830</v>
      </c>
      <c r="E35" s="76" t="inlineStr">
        <is>
          <t>Suisse</t>
        </is>
      </c>
      <c r="F35" s="76" t="inlineStr">
        <is>
          <t>Bois rond</t>
        </is>
      </c>
      <c r="G35" s="76" t="n">
        <v>655</v>
      </c>
      <c r="H35" s="76" t="inlineStr">
        <is>
          <t>IMPORT</t>
        </is>
      </c>
    </row>
    <row r="36" hidden="1" ht="15" customHeight="1" s="365">
      <c r="A36" s="76" t="n">
        <v>2017</v>
      </c>
      <c r="B36" s="76" t="n">
        <v>101</v>
      </c>
      <c r="C36" s="76" t="inlineStr">
        <is>
          <t>Savoie et Haute-Savoie</t>
        </is>
      </c>
      <c r="D36" s="76" t="n">
        <v>830</v>
      </c>
      <c r="E36" s="76" t="inlineStr">
        <is>
          <t>Suisse</t>
        </is>
      </c>
      <c r="F36" s="76" t="inlineStr">
        <is>
          <t>Connexes plaquettes déchets</t>
        </is>
      </c>
      <c r="G36" s="76" t="n">
        <v>963</v>
      </c>
      <c r="H36" s="76" t="inlineStr">
        <is>
          <t>IMPORT</t>
        </is>
      </c>
    </row>
    <row r="37" hidden="1" ht="15" customHeight="1" s="365">
      <c r="A37" s="76" t="n">
        <v>2017</v>
      </c>
      <c r="B37" s="76" t="n">
        <v>101</v>
      </c>
      <c r="C37" s="76" t="inlineStr">
        <is>
          <t>Savoie et Haute-Savoie</t>
        </is>
      </c>
      <c r="D37" s="76" t="n">
        <v>830</v>
      </c>
      <c r="E37" s="76" t="inlineStr">
        <is>
          <t>Suisse</t>
        </is>
      </c>
      <c r="F37" s="76" t="inlineStr">
        <is>
          <t>Panneaux placages contreplaqués</t>
        </is>
      </c>
      <c r="G37" s="76" t="n">
        <v>66</v>
      </c>
      <c r="H37" s="76" t="inlineStr">
        <is>
          <t>IMPORT</t>
        </is>
      </c>
    </row>
    <row r="38" hidden="1" ht="15" customHeight="1" s="365">
      <c r="A38" s="76" t="n">
        <v>2017</v>
      </c>
      <c r="B38" s="76" t="n">
        <v>101</v>
      </c>
      <c r="C38" s="76" t="inlineStr">
        <is>
          <t>Savoie et Haute-Savoie</t>
        </is>
      </c>
      <c r="D38" s="76" t="n">
        <v>830</v>
      </c>
      <c r="E38" s="76" t="inlineStr">
        <is>
          <t>Suisse</t>
        </is>
      </c>
      <c r="F38" s="76" t="inlineStr">
        <is>
          <t>Papier à recycler</t>
        </is>
      </c>
      <c r="G38" s="76" t="n">
        <v>35</v>
      </c>
      <c r="H38" s="76" t="inlineStr">
        <is>
          <t>IMPORT</t>
        </is>
      </c>
    </row>
    <row r="39" hidden="1" ht="15" customHeight="1" s="365">
      <c r="A39" s="76" t="n">
        <v>2017</v>
      </c>
      <c r="B39" s="76" t="n">
        <v>101</v>
      </c>
      <c r="C39" s="76" t="inlineStr">
        <is>
          <t>Savoie et Haute-Savoie</t>
        </is>
      </c>
      <c r="D39" s="76" t="n">
        <v>830</v>
      </c>
      <c r="E39" s="76" t="inlineStr">
        <is>
          <t>Suisse</t>
        </is>
      </c>
      <c r="F39" s="76" t="inlineStr">
        <is>
          <t>Papiers cartons</t>
        </is>
      </c>
      <c r="G39" s="76" t="n">
        <v>27</v>
      </c>
      <c r="H39" s="76" t="inlineStr">
        <is>
          <t>IMPORT</t>
        </is>
      </c>
    </row>
    <row r="40" hidden="1" ht="15" customHeight="1" s="365">
      <c r="A40" s="76" t="n">
        <v>2017</v>
      </c>
      <c r="B40" s="76" t="n">
        <v>101</v>
      </c>
      <c r="C40" s="76" t="inlineStr">
        <is>
          <t>Savoie et Haute-Savoie</t>
        </is>
      </c>
      <c r="D40" s="76" t="n">
        <v>830</v>
      </c>
      <c r="E40" s="76" t="inlineStr">
        <is>
          <t>Suisse</t>
        </is>
      </c>
      <c r="F40" s="76" t="inlineStr">
        <is>
          <t>Pâte à papier</t>
        </is>
      </c>
      <c r="G40" s="76" t="n">
        <v>143</v>
      </c>
      <c r="H40" s="76" t="inlineStr">
        <is>
          <t>IMPORT</t>
        </is>
      </c>
    </row>
    <row r="41" hidden="1" ht="15" customHeight="1" s="365">
      <c r="A41" s="76" t="n">
        <v>2017</v>
      </c>
      <c r="B41" s="76" t="n">
        <v>101</v>
      </c>
      <c r="C41" s="76" t="inlineStr">
        <is>
          <t>Savoie et Haute-Savoie</t>
        </is>
      </c>
      <c r="D41" s="76" t="n">
        <v>920</v>
      </c>
      <c r="E41" s="76" t="inlineStr">
        <is>
          <t>Suède</t>
        </is>
      </c>
      <c r="F41" s="76" t="inlineStr">
        <is>
          <t>Papiers cartons</t>
        </is>
      </c>
      <c r="G41" s="76" t="n">
        <v>308</v>
      </c>
      <c r="H41" s="76" t="inlineStr">
        <is>
          <t>IMPORT</t>
        </is>
      </c>
    </row>
    <row r="42" hidden="1" ht="15" customHeight="1" s="365">
      <c r="A42" s="76" t="n">
        <v>2017</v>
      </c>
      <c r="B42" s="76" t="n">
        <v>101</v>
      </c>
      <c r="C42" s="76" t="inlineStr">
        <is>
          <t>Savoie et Haute-Savoie</t>
        </is>
      </c>
      <c r="D42" s="76" t="n">
        <v>920</v>
      </c>
      <c r="E42" s="76" t="inlineStr">
        <is>
          <t>Suède</t>
        </is>
      </c>
      <c r="F42" s="76" t="inlineStr">
        <is>
          <t>Pâte à papier</t>
        </is>
      </c>
      <c r="G42" s="76" t="n">
        <v>5567</v>
      </c>
      <c r="H42" s="76" t="inlineStr">
        <is>
          <t>IMPORT</t>
        </is>
      </c>
    </row>
    <row r="43" hidden="1" ht="15" customHeight="1" s="365">
      <c r="A43" s="76" t="n">
        <v>2017</v>
      </c>
      <c r="B43" s="76" t="n">
        <v>101</v>
      </c>
      <c r="C43" s="76" t="inlineStr">
        <is>
          <t>Savoie et Haute-Savoie</t>
        </is>
      </c>
      <c r="D43" s="76" t="n">
        <v>930</v>
      </c>
      <c r="E43" s="76" t="inlineStr">
        <is>
          <t>Finlande</t>
        </is>
      </c>
      <c r="F43" s="76" t="inlineStr">
        <is>
          <t>Papiers cartons</t>
        </is>
      </c>
      <c r="G43" s="76" t="n">
        <v>542</v>
      </c>
      <c r="H43" s="76" t="inlineStr">
        <is>
          <t>IMPORT</t>
        </is>
      </c>
    </row>
    <row r="44" hidden="1" ht="15" customHeight="1" s="365">
      <c r="A44" s="76" t="n">
        <v>2017</v>
      </c>
      <c r="B44" s="76" t="n">
        <v>101</v>
      </c>
      <c r="C44" s="76" t="inlineStr">
        <is>
          <t>Savoie et Haute-Savoie</t>
        </is>
      </c>
      <c r="D44" s="76" t="n">
        <v>1003</v>
      </c>
      <c r="E44" s="76" t="inlineStr">
        <is>
          <t>Lettonie</t>
        </is>
      </c>
      <c r="F44" s="76" t="inlineStr">
        <is>
          <t>Panneaux placages contreplaqués</t>
        </is>
      </c>
      <c r="G44" s="76" t="n">
        <v>5</v>
      </c>
      <c r="H44" s="76" t="inlineStr">
        <is>
          <t>IMPORT</t>
        </is>
      </c>
    </row>
    <row r="45" hidden="1" ht="15" customHeight="1" s="365">
      <c r="A45" s="76" t="n">
        <v>2017</v>
      </c>
      <c r="B45" s="76" t="n">
        <v>101</v>
      </c>
      <c r="C45" s="76" t="inlineStr">
        <is>
          <t>Savoie et Haute-Savoie</t>
        </is>
      </c>
      <c r="D45" s="76" t="n">
        <v>1004</v>
      </c>
      <c r="E45" s="76" t="inlineStr">
        <is>
          <t>Lituanie</t>
        </is>
      </c>
      <c r="F45" s="76" t="inlineStr">
        <is>
          <t>Sciages et autres</t>
        </is>
      </c>
      <c r="G45" s="76" t="n">
        <v>41</v>
      </c>
      <c r="H45" s="76" t="inlineStr">
        <is>
          <t>IMPORT</t>
        </is>
      </c>
    </row>
    <row r="46" hidden="1" ht="15" customHeight="1" s="365">
      <c r="A46" s="76" t="n">
        <v>2017</v>
      </c>
      <c r="B46" s="76" t="n">
        <v>101</v>
      </c>
      <c r="C46" s="76" t="inlineStr">
        <is>
          <t>Savoie et Haute-Savoie</t>
        </is>
      </c>
      <c r="D46" s="76" t="n">
        <v>1006</v>
      </c>
      <c r="E46" s="76" t="inlineStr">
        <is>
          <t>Ukraine</t>
        </is>
      </c>
      <c r="F46" s="76" t="inlineStr">
        <is>
          <t>Bois rond</t>
        </is>
      </c>
      <c r="G46" s="76" t="n">
        <v>1</v>
      </c>
      <c r="H46" s="76" t="inlineStr">
        <is>
          <t>IMPORT</t>
        </is>
      </c>
    </row>
    <row r="47" hidden="1" ht="15" customHeight="1" s="365">
      <c r="A47" s="76" t="n">
        <v>2017</v>
      </c>
      <c r="B47" s="76" t="n">
        <v>101</v>
      </c>
      <c r="C47" s="76" t="inlineStr">
        <is>
          <t>Savoie et Haute-Savoie</t>
        </is>
      </c>
      <c r="D47" s="76" t="n">
        <v>1006</v>
      </c>
      <c r="E47" s="76" t="inlineStr">
        <is>
          <t>Ukraine</t>
        </is>
      </c>
      <c r="F47" s="76" t="inlineStr">
        <is>
          <t>Connexes plaquettes déchets</t>
        </is>
      </c>
      <c r="G47" s="76" t="n">
        <v>10</v>
      </c>
      <c r="H47" s="76" t="inlineStr">
        <is>
          <t>IMPORT</t>
        </is>
      </c>
    </row>
    <row r="48" hidden="1" ht="15" customHeight="1" s="365">
      <c r="A48" s="76" t="n">
        <v>2017</v>
      </c>
      <c r="B48" s="76" t="n">
        <v>101</v>
      </c>
      <c r="C48" s="76" t="inlineStr">
        <is>
          <t>Savoie et Haute-Savoie</t>
        </is>
      </c>
      <c r="D48" s="76" t="n">
        <v>1100</v>
      </c>
      <c r="E48" s="76" t="inlineStr">
        <is>
          <t>Pologne</t>
        </is>
      </c>
      <c r="F48" s="76" t="inlineStr">
        <is>
          <t>Bois rond</t>
        </is>
      </c>
      <c r="G48" s="76" t="n">
        <v>259</v>
      </c>
      <c r="H48" s="76" t="inlineStr">
        <is>
          <t>IMPORT</t>
        </is>
      </c>
    </row>
    <row r="49" hidden="1" ht="15" customHeight="1" s="365">
      <c r="A49" s="76" t="n">
        <v>2017</v>
      </c>
      <c r="B49" s="76" t="n">
        <v>101</v>
      </c>
      <c r="C49" s="76" t="inlineStr">
        <is>
          <t>Savoie et Haute-Savoie</t>
        </is>
      </c>
      <c r="D49" s="76" t="n">
        <v>1100</v>
      </c>
      <c r="E49" s="76" t="inlineStr">
        <is>
          <t>Pologne</t>
        </is>
      </c>
      <c r="F49" s="76" t="inlineStr">
        <is>
          <t>Panneaux placages contreplaqués</t>
        </is>
      </c>
      <c r="G49" s="76" t="n">
        <v>4585</v>
      </c>
      <c r="H49" s="76" t="inlineStr">
        <is>
          <t>IMPORT</t>
        </is>
      </c>
    </row>
    <row r="50" hidden="1" ht="15" customHeight="1" s="365">
      <c r="A50" s="76" t="n">
        <v>2017</v>
      </c>
      <c r="B50" s="76" t="n">
        <v>101</v>
      </c>
      <c r="C50" s="76" t="inlineStr">
        <is>
          <t>Savoie et Haute-Savoie</t>
        </is>
      </c>
      <c r="D50" s="76" t="n">
        <v>1100</v>
      </c>
      <c r="E50" s="76" t="inlineStr">
        <is>
          <t>Pologne</t>
        </is>
      </c>
      <c r="F50" s="76" t="inlineStr">
        <is>
          <t>Papiers cartons</t>
        </is>
      </c>
      <c r="G50" s="76" t="n">
        <v>20</v>
      </c>
      <c r="H50" s="76" t="inlineStr">
        <is>
          <t>IMPORT</t>
        </is>
      </c>
    </row>
    <row r="51" hidden="1" ht="15" customHeight="1" s="365">
      <c r="A51" s="76" t="n">
        <v>2017</v>
      </c>
      <c r="B51" s="76" t="n">
        <v>101</v>
      </c>
      <c r="C51" s="76" t="inlineStr">
        <is>
          <t>Savoie et Haute-Savoie</t>
        </is>
      </c>
      <c r="D51" s="76" t="n">
        <v>1100</v>
      </c>
      <c r="E51" s="76" t="inlineStr">
        <is>
          <t>Pologne</t>
        </is>
      </c>
      <c r="F51" s="76" t="inlineStr">
        <is>
          <t>Sciages et autres</t>
        </is>
      </c>
      <c r="G51" s="76" t="n">
        <v>4</v>
      </c>
      <c r="H51" s="76" t="inlineStr">
        <is>
          <t>IMPORT</t>
        </is>
      </c>
    </row>
    <row r="52" hidden="1" ht="15" customHeight="1" s="365">
      <c r="A52" s="76" t="n">
        <v>2017</v>
      </c>
      <c r="B52" s="76" t="n">
        <v>101</v>
      </c>
      <c r="C52" s="76" t="inlineStr">
        <is>
          <t>Savoie et Haute-Savoie</t>
        </is>
      </c>
      <c r="D52" s="76" t="n">
        <v>1300</v>
      </c>
      <c r="E52" s="76" t="inlineStr">
        <is>
          <t>Allemagne</t>
        </is>
      </c>
      <c r="F52" s="76" t="inlineStr">
        <is>
          <t>Bois rond</t>
        </is>
      </c>
      <c r="G52" s="76" t="n">
        <v>1167</v>
      </c>
      <c r="H52" s="76" t="inlineStr">
        <is>
          <t>IMPORT</t>
        </is>
      </c>
    </row>
    <row r="53" hidden="1" ht="15" customHeight="1" s="365">
      <c r="A53" s="76" t="n">
        <v>2017</v>
      </c>
      <c r="B53" s="76" t="n">
        <v>101</v>
      </c>
      <c r="C53" s="76" t="inlineStr">
        <is>
          <t>Savoie et Haute-Savoie</t>
        </is>
      </c>
      <c r="D53" s="76" t="n">
        <v>1300</v>
      </c>
      <c r="E53" s="76" t="inlineStr">
        <is>
          <t>Allemagne</t>
        </is>
      </c>
      <c r="F53" s="76" t="inlineStr">
        <is>
          <t>Connexes plaquettes déchets</t>
        </is>
      </c>
      <c r="G53" s="76" t="n">
        <v>956</v>
      </c>
      <c r="H53" s="76" t="inlineStr">
        <is>
          <t>IMPORT</t>
        </is>
      </c>
    </row>
    <row r="54" hidden="1" ht="15" customHeight="1" s="365">
      <c r="A54" s="76" t="n">
        <v>2017</v>
      </c>
      <c r="B54" s="76" t="n">
        <v>101</v>
      </c>
      <c r="C54" s="76" t="inlineStr">
        <is>
          <t>Savoie et Haute-Savoie</t>
        </is>
      </c>
      <c r="D54" s="76" t="n">
        <v>1300</v>
      </c>
      <c r="E54" s="76" t="inlineStr">
        <is>
          <t>Allemagne</t>
        </is>
      </c>
      <c r="F54" s="76" t="inlineStr">
        <is>
          <t>Panneaux placages contreplaqués</t>
        </is>
      </c>
      <c r="G54" s="76" t="n">
        <v>5095</v>
      </c>
      <c r="H54" s="76" t="inlineStr">
        <is>
          <t>IMPORT</t>
        </is>
      </c>
    </row>
    <row r="55" hidden="1" ht="15" customHeight="1" s="365">
      <c r="A55" s="76" t="n">
        <v>2017</v>
      </c>
      <c r="B55" s="76" t="n">
        <v>101</v>
      </c>
      <c r="C55" s="76" t="inlineStr">
        <is>
          <t>Savoie et Haute-Savoie</t>
        </is>
      </c>
      <c r="D55" s="76" t="n">
        <v>1300</v>
      </c>
      <c r="E55" s="76" t="inlineStr">
        <is>
          <t>Allemagne</t>
        </is>
      </c>
      <c r="F55" s="76" t="inlineStr">
        <is>
          <t>Papier à recycler</t>
        </is>
      </c>
      <c r="G55" s="76" t="n">
        <v>11</v>
      </c>
      <c r="H55" s="76" t="inlineStr">
        <is>
          <t>IMPORT</t>
        </is>
      </c>
    </row>
    <row r="56" hidden="1" ht="15" customHeight="1" s="365">
      <c r="A56" s="76" t="n">
        <v>2017</v>
      </c>
      <c r="B56" s="76" t="n">
        <v>101</v>
      </c>
      <c r="C56" s="76" t="inlineStr">
        <is>
          <t>Savoie et Haute-Savoie</t>
        </is>
      </c>
      <c r="D56" s="76" t="n">
        <v>1300</v>
      </c>
      <c r="E56" s="76" t="inlineStr">
        <is>
          <t>Allemagne</t>
        </is>
      </c>
      <c r="F56" s="76" t="inlineStr">
        <is>
          <t>Papiers cartons</t>
        </is>
      </c>
      <c r="G56" s="76" t="n">
        <v>21242</v>
      </c>
      <c r="H56" s="76" t="inlineStr">
        <is>
          <t>IMPORT</t>
        </is>
      </c>
    </row>
    <row r="57" hidden="1" ht="15" customHeight="1" s="365">
      <c r="A57" s="76" t="n">
        <v>2017</v>
      </c>
      <c r="B57" s="76" t="n">
        <v>101</v>
      </c>
      <c r="C57" s="76" t="inlineStr">
        <is>
          <t>Savoie et Haute-Savoie</t>
        </is>
      </c>
      <c r="D57" s="76" t="n">
        <v>1300</v>
      </c>
      <c r="E57" s="76" t="inlineStr">
        <is>
          <t>Allemagne</t>
        </is>
      </c>
      <c r="F57" s="76" t="inlineStr">
        <is>
          <t>Pâte à papier</t>
        </is>
      </c>
      <c r="G57" s="76" t="n">
        <v>3682</v>
      </c>
      <c r="H57" s="76" t="inlineStr">
        <is>
          <t>IMPORT</t>
        </is>
      </c>
    </row>
    <row r="58" hidden="1" ht="15" customHeight="1" s="365">
      <c r="A58" s="76" t="n">
        <v>2017</v>
      </c>
      <c r="B58" s="76" t="n">
        <v>101</v>
      </c>
      <c r="C58" s="76" t="inlineStr">
        <is>
          <t>Savoie et Haute-Savoie</t>
        </is>
      </c>
      <c r="D58" s="76" t="n">
        <v>1300</v>
      </c>
      <c r="E58" s="76" t="inlineStr">
        <is>
          <t>Allemagne</t>
        </is>
      </c>
      <c r="F58" s="76" t="inlineStr">
        <is>
          <t>Sciages et autres</t>
        </is>
      </c>
      <c r="G58" s="76" t="n">
        <v>1438</v>
      </c>
      <c r="H58" s="76" t="inlineStr">
        <is>
          <t>IMPORT</t>
        </is>
      </c>
    </row>
    <row r="59" hidden="1" ht="15" customHeight="1" s="365">
      <c r="A59" s="76" t="n">
        <v>2017</v>
      </c>
      <c r="B59" s="76" t="n">
        <v>101</v>
      </c>
      <c r="C59" s="76" t="inlineStr">
        <is>
          <t>Savoie et Haute-Savoie</t>
        </is>
      </c>
      <c r="D59" s="76" t="n">
        <v>1311</v>
      </c>
      <c r="E59" s="76" t="inlineStr">
        <is>
          <t>République Tchèque</t>
        </is>
      </c>
      <c r="F59" s="76" t="inlineStr">
        <is>
          <t>Bois rond</t>
        </is>
      </c>
      <c r="G59" s="76" t="n">
        <v>30</v>
      </c>
      <c r="H59" s="76" t="inlineStr">
        <is>
          <t>IMPORT</t>
        </is>
      </c>
    </row>
    <row r="60" hidden="1" ht="15" customHeight="1" s="365">
      <c r="A60" s="76" t="n">
        <v>2017</v>
      </c>
      <c r="B60" s="76" t="n">
        <v>101</v>
      </c>
      <c r="C60" s="76" t="inlineStr">
        <is>
          <t>Savoie et Haute-Savoie</t>
        </is>
      </c>
      <c r="D60" s="76" t="n">
        <v>1311</v>
      </c>
      <c r="E60" s="76" t="inlineStr">
        <is>
          <t>République Tchèque</t>
        </is>
      </c>
      <c r="F60" s="76" t="inlineStr">
        <is>
          <t>Connexes plaquettes déchets</t>
        </is>
      </c>
      <c r="G60" s="76" t="n">
        <v>2</v>
      </c>
      <c r="H60" s="76" t="inlineStr">
        <is>
          <t>IMPORT</t>
        </is>
      </c>
    </row>
    <row r="61" hidden="1" ht="15" customHeight="1" s="365">
      <c r="A61" s="76" t="n">
        <v>2017</v>
      </c>
      <c r="B61" s="76" t="n">
        <v>101</v>
      </c>
      <c r="C61" s="76" t="inlineStr">
        <is>
          <t>Savoie et Haute-Savoie</t>
        </is>
      </c>
      <c r="D61" s="76" t="n">
        <v>1311</v>
      </c>
      <c r="E61" s="76" t="inlineStr">
        <is>
          <t>République Tchèque</t>
        </is>
      </c>
      <c r="F61" s="76" t="inlineStr">
        <is>
          <t>Panneaux placages contreplaqués</t>
        </is>
      </c>
      <c r="G61" s="76" t="n">
        <v>233</v>
      </c>
      <c r="H61" s="76" t="inlineStr">
        <is>
          <t>IMPORT</t>
        </is>
      </c>
    </row>
    <row r="62" hidden="1" ht="15" customHeight="1" s="365">
      <c r="A62" s="76" t="n">
        <v>2017</v>
      </c>
      <c r="B62" s="76" t="n">
        <v>101</v>
      </c>
      <c r="C62" s="76" t="inlineStr">
        <is>
          <t>Savoie et Haute-Savoie</t>
        </is>
      </c>
      <c r="D62" s="76" t="n">
        <v>1311</v>
      </c>
      <c r="E62" s="76" t="inlineStr">
        <is>
          <t>République Tchèque</t>
        </is>
      </c>
      <c r="F62" s="76" t="inlineStr">
        <is>
          <t>Papiers cartons</t>
        </is>
      </c>
      <c r="G62" s="76" t="n">
        <v>1</v>
      </c>
      <c r="H62" s="76" t="inlineStr">
        <is>
          <t>IMPORT</t>
        </is>
      </c>
    </row>
    <row r="63" hidden="1" ht="15" customHeight="1" s="365">
      <c r="A63" s="76" t="n">
        <v>2017</v>
      </c>
      <c r="B63" s="76" t="n">
        <v>101</v>
      </c>
      <c r="C63" s="76" t="inlineStr">
        <is>
          <t>Savoie et Haute-Savoie</t>
        </is>
      </c>
      <c r="D63" s="76" t="n">
        <v>1311</v>
      </c>
      <c r="E63" s="76" t="inlineStr">
        <is>
          <t>République Tchèque</t>
        </is>
      </c>
      <c r="F63" s="76" t="inlineStr">
        <is>
          <t>Pâte à papier</t>
        </is>
      </c>
      <c r="G63" s="76" t="n">
        <v>482</v>
      </c>
      <c r="H63" s="76" t="inlineStr">
        <is>
          <t>IMPORT</t>
        </is>
      </c>
    </row>
    <row r="64" hidden="1" ht="15" customHeight="1" s="365">
      <c r="A64" s="76" t="n">
        <v>2017</v>
      </c>
      <c r="B64" s="76" t="n">
        <v>101</v>
      </c>
      <c r="C64" s="76" t="inlineStr">
        <is>
          <t>Savoie et Haute-Savoie</t>
        </is>
      </c>
      <c r="D64" s="76" t="n">
        <v>1312</v>
      </c>
      <c r="E64" s="76" t="inlineStr">
        <is>
          <t>Slovaquie</t>
        </is>
      </c>
      <c r="F64" s="76" t="inlineStr">
        <is>
          <t>Panneaux placages contreplaqués</t>
        </is>
      </c>
      <c r="G64" s="76" t="n">
        <v>6</v>
      </c>
      <c r="H64" s="76" t="inlineStr">
        <is>
          <t>IMPORT</t>
        </is>
      </c>
    </row>
    <row r="65" hidden="1" ht="15" customHeight="1" s="365">
      <c r="A65" s="76" t="n">
        <v>2017</v>
      </c>
      <c r="B65" s="76" t="n">
        <v>101</v>
      </c>
      <c r="C65" s="76" t="inlineStr">
        <is>
          <t>Savoie et Haute-Savoie</t>
        </is>
      </c>
      <c r="D65" s="76" t="n">
        <v>1410</v>
      </c>
      <c r="E65" s="76" t="inlineStr">
        <is>
          <t>Espagne</t>
        </is>
      </c>
      <c r="F65" s="76" t="inlineStr">
        <is>
          <t>Connexes plaquettes déchets</t>
        </is>
      </c>
      <c r="G65" s="76" t="n">
        <v>4143</v>
      </c>
      <c r="H65" s="76" t="inlineStr">
        <is>
          <t>IMPORT</t>
        </is>
      </c>
    </row>
    <row r="66" hidden="1" ht="15" customHeight="1" s="365">
      <c r="A66" s="76" t="n">
        <v>2017</v>
      </c>
      <c r="B66" s="76" t="n">
        <v>101</v>
      </c>
      <c r="C66" s="76" t="inlineStr">
        <is>
          <t>Savoie et Haute-Savoie</t>
        </is>
      </c>
      <c r="D66" s="76" t="n">
        <v>1410</v>
      </c>
      <c r="E66" s="76" t="inlineStr">
        <is>
          <t>Espagne</t>
        </is>
      </c>
      <c r="F66" s="76" t="inlineStr">
        <is>
          <t>Panneaux placages contreplaqués</t>
        </is>
      </c>
      <c r="G66" s="76" t="n">
        <v>184</v>
      </c>
      <c r="H66" s="76" t="inlineStr">
        <is>
          <t>IMPORT</t>
        </is>
      </c>
    </row>
    <row r="67" hidden="1" ht="15" customHeight="1" s="365">
      <c r="A67" s="76" t="n">
        <v>2017</v>
      </c>
      <c r="B67" s="76" t="n">
        <v>101</v>
      </c>
      <c r="C67" s="76" t="inlineStr">
        <is>
          <t>Savoie et Haute-Savoie</t>
        </is>
      </c>
      <c r="D67" s="76" t="n">
        <v>1410</v>
      </c>
      <c r="E67" s="76" t="inlineStr">
        <is>
          <t>Espagne</t>
        </is>
      </c>
      <c r="F67" s="76" t="inlineStr">
        <is>
          <t>Papiers cartons</t>
        </is>
      </c>
      <c r="G67" s="76" t="n">
        <v>1364</v>
      </c>
      <c r="H67" s="76" t="inlineStr">
        <is>
          <t>IMPORT</t>
        </is>
      </c>
    </row>
    <row r="68" hidden="1" ht="15" customHeight="1" s="365">
      <c r="A68" s="76" t="n">
        <v>2017</v>
      </c>
      <c r="B68" s="76" t="n">
        <v>101</v>
      </c>
      <c r="C68" s="76" t="inlineStr">
        <is>
          <t>Savoie et Haute-Savoie</t>
        </is>
      </c>
      <c r="D68" s="76" t="n">
        <v>1410</v>
      </c>
      <c r="E68" s="76" t="inlineStr">
        <is>
          <t>Espagne</t>
        </is>
      </c>
      <c r="F68" s="76" t="inlineStr">
        <is>
          <t>Pâte à papier</t>
        </is>
      </c>
      <c r="G68" s="76" t="n">
        <v>5215</v>
      </c>
      <c r="H68" s="76" t="inlineStr">
        <is>
          <t>IMPORT</t>
        </is>
      </c>
    </row>
    <row r="69" hidden="1" ht="15" customHeight="1" s="365">
      <c r="A69" s="76" t="n">
        <v>2017</v>
      </c>
      <c r="B69" s="76" t="n">
        <v>101</v>
      </c>
      <c r="C69" s="76" t="inlineStr">
        <is>
          <t>Savoie et Haute-Savoie</t>
        </is>
      </c>
      <c r="D69" s="76" t="n">
        <v>1420</v>
      </c>
      <c r="E69" s="76" t="inlineStr">
        <is>
          <t>Portugal</t>
        </is>
      </c>
      <c r="F69" s="76" t="inlineStr">
        <is>
          <t>Panneaux placages contreplaqués</t>
        </is>
      </c>
      <c r="G69" s="76" t="n">
        <v>5</v>
      </c>
      <c r="H69" s="76" t="inlineStr">
        <is>
          <t>IMPORT</t>
        </is>
      </c>
    </row>
    <row r="70" hidden="1" ht="15" customHeight="1" s="365">
      <c r="A70" s="76" t="n">
        <v>2017</v>
      </c>
      <c r="B70" s="76" t="n">
        <v>101</v>
      </c>
      <c r="C70" s="76" t="inlineStr">
        <is>
          <t>Savoie et Haute-Savoie</t>
        </is>
      </c>
      <c r="D70" s="76" t="n">
        <v>1420</v>
      </c>
      <c r="E70" s="76" t="inlineStr">
        <is>
          <t>Portugal</t>
        </is>
      </c>
      <c r="F70" s="76" t="inlineStr">
        <is>
          <t>Papiers cartons</t>
        </is>
      </c>
      <c r="G70" s="76" t="n">
        <v>416</v>
      </c>
      <c r="H70" s="76" t="inlineStr">
        <is>
          <t>IMPORT</t>
        </is>
      </c>
    </row>
    <row r="71" hidden="1" ht="15" customHeight="1" s="365">
      <c r="A71" s="76" t="n">
        <v>2017</v>
      </c>
      <c r="B71" s="76" t="n">
        <v>101</v>
      </c>
      <c r="C71" s="76" t="inlineStr">
        <is>
          <t>Savoie et Haute-Savoie</t>
        </is>
      </c>
      <c r="D71" s="76" t="n">
        <v>1520</v>
      </c>
      <c r="E71" s="76" t="inlineStr">
        <is>
          <t>Turquie</t>
        </is>
      </c>
      <c r="F71" s="76" t="inlineStr">
        <is>
          <t>Papiers cartons</t>
        </is>
      </c>
      <c r="G71" s="76" t="n">
        <v>25</v>
      </c>
      <c r="H71" s="76" t="inlineStr">
        <is>
          <t>IMPORT</t>
        </is>
      </c>
    </row>
    <row r="72" hidden="1" ht="15" customHeight="1" s="365">
      <c r="A72" s="76" t="n">
        <v>2017</v>
      </c>
      <c r="B72" s="76" t="n">
        <v>101</v>
      </c>
      <c r="C72" s="76" t="inlineStr">
        <is>
          <t>Savoie et Haute-Savoie</t>
        </is>
      </c>
      <c r="D72" s="76" t="n">
        <v>1532</v>
      </c>
      <c r="E72" s="76" t="inlineStr">
        <is>
          <t>Croatie</t>
        </is>
      </c>
      <c r="F72" s="76" t="inlineStr">
        <is>
          <t>Papiers cartons</t>
        </is>
      </c>
      <c r="G72" s="76" t="n">
        <v>1</v>
      </c>
      <c r="H72" s="76" t="inlineStr">
        <is>
          <t>IMPORT</t>
        </is>
      </c>
    </row>
    <row r="73" hidden="1" ht="15" customHeight="1" s="365">
      <c r="A73" s="76" t="n">
        <v>2017</v>
      </c>
      <c r="B73" s="76" t="n">
        <v>101</v>
      </c>
      <c r="C73" s="76" t="inlineStr">
        <is>
          <t>Savoie et Haute-Savoie</t>
        </is>
      </c>
      <c r="D73" s="76" t="n">
        <v>1630</v>
      </c>
      <c r="E73" s="76" t="inlineStr">
        <is>
          <t>Tunisie</t>
        </is>
      </c>
      <c r="F73" s="76" t="inlineStr">
        <is>
          <t>Papiers cartons</t>
        </is>
      </c>
      <c r="G73" s="76" t="n">
        <v>12</v>
      </c>
      <c r="H73" s="76" t="inlineStr">
        <is>
          <t>IMPORT</t>
        </is>
      </c>
    </row>
    <row r="74" hidden="1" ht="15" customHeight="1" s="365">
      <c r="A74" s="76" t="n">
        <v>2017</v>
      </c>
      <c r="B74" s="76" t="n">
        <v>101</v>
      </c>
      <c r="C74" s="76" t="inlineStr">
        <is>
          <t>Savoie et Haute-Savoie</t>
        </is>
      </c>
      <c r="D74" s="76" t="n">
        <v>1717</v>
      </c>
      <c r="E74" s="76" t="inlineStr">
        <is>
          <t>Sierra-Leone</t>
        </is>
      </c>
      <c r="F74" s="76" t="inlineStr">
        <is>
          <t>Papiers cartons</t>
        </is>
      </c>
      <c r="G74" s="76" t="n">
        <v>4</v>
      </c>
      <c r="H74" s="76" t="inlineStr">
        <is>
          <t>IMPORT</t>
        </is>
      </c>
    </row>
    <row r="75" hidden="1" ht="15" customHeight="1" s="365">
      <c r="A75" s="76" t="n">
        <v>2017</v>
      </c>
      <c r="B75" s="76" t="n">
        <v>101</v>
      </c>
      <c r="C75" s="76" t="inlineStr">
        <is>
          <t>Savoie et Haute-Savoie</t>
        </is>
      </c>
      <c r="D75" s="76" t="n">
        <v>1811</v>
      </c>
      <c r="E75" s="76" t="inlineStr">
        <is>
          <t>Cameroun</t>
        </is>
      </c>
      <c r="F75" s="76" t="inlineStr">
        <is>
          <t>Sciages et autres</t>
        </is>
      </c>
      <c r="G75" s="76" t="n">
        <v>6</v>
      </c>
      <c r="H75" s="76" t="inlineStr">
        <is>
          <t>IMPORT</t>
        </is>
      </c>
    </row>
    <row r="76" hidden="1" ht="15" customHeight="1" s="365">
      <c r="A76" s="76" t="n">
        <v>2017</v>
      </c>
      <c r="B76" s="76" t="n">
        <v>101</v>
      </c>
      <c r="C76" s="76" t="inlineStr">
        <is>
          <t>Savoie et Haute-Savoie</t>
        </is>
      </c>
      <c r="D76" s="76" t="n">
        <v>1814</v>
      </c>
      <c r="E76" s="76" t="inlineStr">
        <is>
          <t>Gabon</t>
        </is>
      </c>
      <c r="F76" s="76" t="inlineStr">
        <is>
          <t>Sciages et autres</t>
        </is>
      </c>
      <c r="G76" s="76" t="n">
        <v>184</v>
      </c>
      <c r="H76" s="76" t="inlineStr">
        <is>
          <t>IMPORT</t>
        </is>
      </c>
    </row>
    <row r="77" hidden="1" ht="15" customHeight="1" s="365">
      <c r="A77" s="76" t="n">
        <v>2017</v>
      </c>
      <c r="B77" s="76" t="n">
        <v>101</v>
      </c>
      <c r="C77" s="76" t="inlineStr">
        <is>
          <t>Savoie et Haute-Savoie</t>
        </is>
      </c>
      <c r="D77" s="76" t="n">
        <v>2002</v>
      </c>
      <c r="E77" s="76" t="inlineStr">
        <is>
          <t>USA - Porto Rico</t>
        </is>
      </c>
      <c r="F77" s="76" t="inlineStr">
        <is>
          <t>Bois rond</t>
        </is>
      </c>
      <c r="G77" s="76" t="n">
        <v>0</v>
      </c>
      <c r="H77" s="76" t="inlineStr">
        <is>
          <t>IMPORT</t>
        </is>
      </c>
    </row>
    <row r="78" hidden="1" ht="15" customHeight="1" s="365">
      <c r="A78" s="76" t="n">
        <v>2017</v>
      </c>
      <c r="B78" s="76" t="n">
        <v>101</v>
      </c>
      <c r="C78" s="76" t="inlineStr">
        <is>
          <t>Savoie et Haute-Savoie</t>
        </is>
      </c>
      <c r="D78" s="76" t="n">
        <v>2002</v>
      </c>
      <c r="E78" s="76" t="inlineStr">
        <is>
          <t>USA - Porto Rico</t>
        </is>
      </c>
      <c r="F78" s="76" t="inlineStr">
        <is>
          <t>Panneaux placages contreplaqués</t>
        </is>
      </c>
      <c r="G78" s="76" t="n">
        <v>0</v>
      </c>
      <c r="H78" s="76" t="inlineStr">
        <is>
          <t>IMPORT</t>
        </is>
      </c>
    </row>
    <row r="79" hidden="1" ht="15" customHeight="1" s="365">
      <c r="A79" s="76" t="n">
        <v>2017</v>
      </c>
      <c r="B79" s="76" t="n">
        <v>101</v>
      </c>
      <c r="C79" s="76" t="inlineStr">
        <is>
          <t>Savoie et Haute-Savoie</t>
        </is>
      </c>
      <c r="D79" s="76" t="n">
        <v>2002</v>
      </c>
      <c r="E79" s="76" t="inlineStr">
        <is>
          <t>USA - Porto Rico</t>
        </is>
      </c>
      <c r="F79" s="76" t="inlineStr">
        <is>
          <t>Papiers cartons</t>
        </is>
      </c>
      <c r="G79" s="76" t="n">
        <v>8</v>
      </c>
      <c r="H79" s="76" t="inlineStr">
        <is>
          <t>IMPORT</t>
        </is>
      </c>
    </row>
    <row r="80" hidden="1" ht="15" customHeight="1" s="365">
      <c r="A80" s="76" t="n">
        <v>2017</v>
      </c>
      <c r="B80" s="76" t="n">
        <v>101</v>
      </c>
      <c r="C80" s="76" t="inlineStr">
        <is>
          <t>Savoie et Haute-Savoie</t>
        </is>
      </c>
      <c r="D80" s="76" t="n">
        <v>2100</v>
      </c>
      <c r="E80" s="76" t="inlineStr">
        <is>
          <t>Canada</t>
        </is>
      </c>
      <c r="F80" s="76" t="inlineStr">
        <is>
          <t>Papiers cartons</t>
        </is>
      </c>
      <c r="G80" s="76" t="n">
        <v>0</v>
      </c>
      <c r="H80" s="76" t="inlineStr">
        <is>
          <t>IMPORT</t>
        </is>
      </c>
    </row>
    <row r="81" hidden="1" ht="15" customHeight="1" s="365">
      <c r="A81" s="76" t="n">
        <v>2017</v>
      </c>
      <c r="B81" s="76" t="n">
        <v>101</v>
      </c>
      <c r="C81" s="76" t="inlineStr">
        <is>
          <t>Savoie et Haute-Savoie</t>
        </is>
      </c>
      <c r="D81" s="76" t="n">
        <v>2100</v>
      </c>
      <c r="E81" s="76" t="inlineStr">
        <is>
          <t>Canada</t>
        </is>
      </c>
      <c r="F81" s="76" t="inlineStr">
        <is>
          <t>Pâte à papier</t>
        </is>
      </c>
      <c r="G81" s="76" t="n">
        <v>109</v>
      </c>
      <c r="H81" s="76" t="inlineStr">
        <is>
          <t>IMPORT</t>
        </is>
      </c>
    </row>
    <row r="82" hidden="1" ht="15" customHeight="1" s="365">
      <c r="A82" s="76" t="n">
        <v>2017</v>
      </c>
      <c r="B82" s="76" t="n">
        <v>101</v>
      </c>
      <c r="C82" s="76" t="inlineStr">
        <is>
          <t>Savoie et Haute-Savoie</t>
        </is>
      </c>
      <c r="D82" s="76" t="n">
        <v>2100</v>
      </c>
      <c r="E82" s="76" t="inlineStr">
        <is>
          <t>Canada</t>
        </is>
      </c>
      <c r="F82" s="76" t="inlineStr">
        <is>
          <t>Sciages et autres</t>
        </is>
      </c>
      <c r="G82" s="76" t="n">
        <v>2</v>
      </c>
      <c r="H82" s="76" t="inlineStr">
        <is>
          <t>IMPORT</t>
        </is>
      </c>
    </row>
    <row r="83" hidden="1" ht="15" customHeight="1" s="365">
      <c r="A83" s="76" t="n">
        <v>2017</v>
      </c>
      <c r="B83" s="76" t="n">
        <v>101</v>
      </c>
      <c r="C83" s="76" t="inlineStr">
        <is>
          <t>Savoie et Haute-Savoie</t>
        </is>
      </c>
      <c r="D83" s="76" t="n">
        <v>2340</v>
      </c>
      <c r="E83" s="76" t="inlineStr">
        <is>
          <t>Brésil</t>
        </is>
      </c>
      <c r="F83" s="76" t="inlineStr">
        <is>
          <t>Pâte à papier</t>
        </is>
      </c>
      <c r="G83" s="76" t="n">
        <v>335</v>
      </c>
      <c r="H83" s="76" t="inlineStr">
        <is>
          <t>IMPORT</t>
        </is>
      </c>
    </row>
    <row r="84" hidden="1" ht="15" customHeight="1" s="365">
      <c r="A84" s="76" t="n">
        <v>2017</v>
      </c>
      <c r="B84" s="76" t="n">
        <v>101</v>
      </c>
      <c r="C84" s="76" t="inlineStr">
        <is>
          <t>Savoie et Haute-Savoie</t>
        </is>
      </c>
      <c r="D84" s="76" t="n">
        <v>2360</v>
      </c>
      <c r="E84" s="76" t="inlineStr">
        <is>
          <t>Uruguay</t>
        </is>
      </c>
      <c r="F84" s="76" t="inlineStr">
        <is>
          <t>Pâte à papier</t>
        </is>
      </c>
      <c r="G84" s="76" t="n">
        <v>1365</v>
      </c>
      <c r="H84" s="76" t="inlineStr">
        <is>
          <t>IMPORT</t>
        </is>
      </c>
    </row>
    <row r="85" hidden="1" ht="15" customHeight="1" s="365">
      <c r="A85" s="76" t="n">
        <v>2017</v>
      </c>
      <c r="B85" s="76" t="n">
        <v>101</v>
      </c>
      <c r="C85" s="76" t="inlineStr">
        <is>
          <t>Savoie et Haute-Savoie</t>
        </is>
      </c>
      <c r="D85" s="76" t="n">
        <v>2440</v>
      </c>
      <c r="E85" s="76" t="inlineStr">
        <is>
          <t>Chili</t>
        </is>
      </c>
      <c r="F85" s="76" t="inlineStr">
        <is>
          <t>Pâte à papier</t>
        </is>
      </c>
      <c r="G85" s="76" t="n">
        <v>255</v>
      </c>
      <c r="H85" s="76" t="inlineStr">
        <is>
          <t>IMPORT</t>
        </is>
      </c>
    </row>
    <row r="86" ht="15" customHeight="1" s="365">
      <c r="A86" s="76" t="n">
        <v>2017</v>
      </c>
      <c r="B86" s="76" t="n">
        <v>101</v>
      </c>
      <c r="C86" s="76" t="inlineStr">
        <is>
          <t>Savoie et Haute-Savoie</t>
        </is>
      </c>
      <c r="D86" s="76" t="n">
        <v>1000</v>
      </c>
      <c r="E86" s="76" t="inlineStr">
        <is>
          <t>International</t>
        </is>
      </c>
      <c r="F86" s="76" t="inlineStr">
        <is>
          <t>Bois rond</t>
        </is>
      </c>
      <c r="G86" s="76" t="n">
        <v>2152</v>
      </c>
      <c r="H86" s="76" t="inlineStr">
        <is>
          <t>IMPORT</t>
        </is>
      </c>
    </row>
    <row r="87" ht="15" customHeight="1" s="365">
      <c r="A87" s="76" t="n">
        <v>2017</v>
      </c>
      <c r="B87" s="76" t="n">
        <v>101</v>
      </c>
      <c r="C87" s="76" t="inlineStr">
        <is>
          <t>Savoie et Haute-Savoie</t>
        </is>
      </c>
      <c r="D87" s="76" t="n">
        <v>1000</v>
      </c>
      <c r="E87" s="76" t="inlineStr">
        <is>
          <t>International</t>
        </is>
      </c>
      <c r="F87" s="76" t="inlineStr">
        <is>
          <t>Connexes plaquettes déchets</t>
        </is>
      </c>
      <c r="G87" s="76" t="n">
        <v>10819</v>
      </c>
      <c r="H87" s="76" t="inlineStr">
        <is>
          <t>IMPORT</t>
        </is>
      </c>
    </row>
    <row r="88" ht="15" customHeight="1" s="365">
      <c r="A88" s="76" t="n">
        <v>2017</v>
      </c>
      <c r="B88" s="76" t="n">
        <v>101</v>
      </c>
      <c r="C88" s="76" t="inlineStr">
        <is>
          <t>Savoie et Haute-Savoie</t>
        </is>
      </c>
      <c r="D88" s="76" t="n">
        <v>1000</v>
      </c>
      <c r="E88" s="76" t="inlineStr">
        <is>
          <t>International</t>
        </is>
      </c>
      <c r="F88" s="76" t="inlineStr">
        <is>
          <t>Panneaux placages contreplaqués</t>
        </is>
      </c>
      <c r="G88" s="76" t="n">
        <v>14334</v>
      </c>
      <c r="H88" s="76" t="inlineStr">
        <is>
          <t>IMPORT</t>
        </is>
      </c>
    </row>
    <row r="89" ht="15" customHeight="1" s="365">
      <c r="A89" s="76" t="n">
        <v>2017</v>
      </c>
      <c r="B89" s="76" t="n">
        <v>101</v>
      </c>
      <c r="C89" s="76" t="inlineStr">
        <is>
          <t>Savoie et Haute-Savoie</t>
        </is>
      </c>
      <c r="D89" s="76" t="n">
        <v>1000</v>
      </c>
      <c r="E89" s="76" t="inlineStr">
        <is>
          <t>International</t>
        </is>
      </c>
      <c r="F89" s="76" t="inlineStr">
        <is>
          <t>Papier à recycler</t>
        </is>
      </c>
      <c r="G89" s="76" t="n">
        <v>46</v>
      </c>
      <c r="H89" s="76" t="inlineStr">
        <is>
          <t>IMPORT</t>
        </is>
      </c>
    </row>
    <row r="90" ht="15" customHeight="1" s="365">
      <c r="A90" s="76" t="n">
        <v>2017</v>
      </c>
      <c r="B90" s="76" t="n">
        <v>101</v>
      </c>
      <c r="C90" s="76" t="inlineStr">
        <is>
          <t>Savoie et Haute-Savoie</t>
        </is>
      </c>
      <c r="D90" s="76" t="n">
        <v>1000</v>
      </c>
      <c r="E90" s="76" t="inlineStr">
        <is>
          <t>International</t>
        </is>
      </c>
      <c r="F90" s="76" t="inlineStr">
        <is>
          <t>Papiers cartons</t>
        </is>
      </c>
      <c r="G90" s="76" t="n">
        <v>26940</v>
      </c>
      <c r="H90" s="76" t="inlineStr">
        <is>
          <t>IMPORT</t>
        </is>
      </c>
    </row>
    <row r="91" ht="15" customHeight="1" s="365">
      <c r="A91" s="76" t="n">
        <v>2017</v>
      </c>
      <c r="B91" s="76" t="n">
        <v>101</v>
      </c>
      <c r="C91" s="76" t="inlineStr">
        <is>
          <t>Savoie et Haute-Savoie</t>
        </is>
      </c>
      <c r="D91" s="76" t="n">
        <v>1000</v>
      </c>
      <c r="E91" s="76" t="inlineStr">
        <is>
          <t>International</t>
        </is>
      </c>
      <c r="F91" s="76" t="inlineStr">
        <is>
          <t>Pâte à papier</t>
        </is>
      </c>
      <c r="G91" s="76" t="n">
        <v>30361</v>
      </c>
      <c r="H91" s="76" t="inlineStr">
        <is>
          <t>IMPORT</t>
        </is>
      </c>
    </row>
    <row r="92" ht="15" customHeight="1" s="365">
      <c r="A92" s="76" t="n">
        <v>2017</v>
      </c>
      <c r="B92" s="76" t="n">
        <v>101</v>
      </c>
      <c r="C92" s="76" t="inlineStr">
        <is>
          <t>Savoie et Haute-Savoie</t>
        </is>
      </c>
      <c r="D92" s="76" t="n">
        <v>1000</v>
      </c>
      <c r="E92" s="76" t="inlineStr">
        <is>
          <t>International</t>
        </is>
      </c>
      <c r="F92" s="76" t="inlineStr">
        <is>
          <t>Sciages et autres</t>
        </is>
      </c>
      <c r="G92" s="76" t="n">
        <v>1881</v>
      </c>
      <c r="H92" s="76" t="inlineStr">
        <is>
          <t>IMPORT</t>
        </is>
      </c>
    </row>
    <row r="93" hidden="1" ht="15" customHeight="1" s="365">
      <c r="A93" s="76" t="n">
        <v>2017</v>
      </c>
      <c r="B93" s="76" t="n">
        <v>101</v>
      </c>
      <c r="C93" s="76" t="inlineStr">
        <is>
          <t>Savoie et Haute-Savoie</t>
        </is>
      </c>
      <c r="D93" s="76" t="n">
        <v>210</v>
      </c>
      <c r="E93" s="76" t="inlineStr">
        <is>
          <t>Belgique</t>
        </is>
      </c>
      <c r="F93" s="76" t="inlineStr">
        <is>
          <t>Connexes plaquettes déchets</t>
        </is>
      </c>
      <c r="G93" s="76" t="n">
        <v>1085</v>
      </c>
      <c r="H93" s="76" t="inlineStr">
        <is>
          <t>EXPORT</t>
        </is>
      </c>
    </row>
    <row r="94" hidden="1" ht="15" customHeight="1" s="365">
      <c r="A94" s="76" t="n">
        <v>2017</v>
      </c>
      <c r="B94" s="76" t="n">
        <v>101</v>
      </c>
      <c r="C94" s="76" t="inlineStr">
        <is>
          <t>Savoie et Haute-Savoie</t>
        </is>
      </c>
      <c r="D94" s="76" t="n">
        <v>210</v>
      </c>
      <c r="E94" s="76" t="inlineStr">
        <is>
          <t>Belgique</t>
        </is>
      </c>
      <c r="F94" s="76" t="inlineStr">
        <is>
          <t>Panneaux placages contreplaqués</t>
        </is>
      </c>
      <c r="G94" s="76" t="n">
        <v>740</v>
      </c>
      <c r="H94" s="76" t="inlineStr">
        <is>
          <t>EXPORT</t>
        </is>
      </c>
    </row>
    <row r="95" hidden="1" ht="15" customHeight="1" s="365">
      <c r="A95" s="76" t="n">
        <v>2017</v>
      </c>
      <c r="B95" s="76" t="n">
        <v>101</v>
      </c>
      <c r="C95" s="76" t="inlineStr">
        <is>
          <t>Savoie et Haute-Savoie</t>
        </is>
      </c>
      <c r="D95" s="76" t="n">
        <v>210</v>
      </c>
      <c r="E95" s="76" t="inlineStr">
        <is>
          <t>Belgique</t>
        </is>
      </c>
      <c r="F95" s="76" t="inlineStr">
        <is>
          <t>Papier à recycler</t>
        </is>
      </c>
      <c r="G95" s="76" t="n">
        <v>25</v>
      </c>
      <c r="H95" s="76" t="inlineStr">
        <is>
          <t>EXPORT</t>
        </is>
      </c>
    </row>
    <row r="96" hidden="1" ht="15" customHeight="1" s="365">
      <c r="A96" s="76" t="n">
        <v>2017</v>
      </c>
      <c r="B96" s="76" t="n">
        <v>101</v>
      </c>
      <c r="C96" s="76" t="inlineStr">
        <is>
          <t>Savoie et Haute-Savoie</t>
        </is>
      </c>
      <c r="D96" s="76" t="n">
        <v>210</v>
      </c>
      <c r="E96" s="76" t="inlineStr">
        <is>
          <t>Belgique</t>
        </is>
      </c>
      <c r="F96" s="76" t="inlineStr">
        <is>
          <t>Papiers cartons</t>
        </is>
      </c>
      <c r="G96" s="76" t="n">
        <v>246</v>
      </c>
      <c r="H96" s="76" t="inlineStr">
        <is>
          <t>EXPORT</t>
        </is>
      </c>
    </row>
    <row r="97" hidden="1" ht="15" customHeight="1" s="365">
      <c r="A97" s="76" t="n">
        <v>2017</v>
      </c>
      <c r="B97" s="76" t="n">
        <v>101</v>
      </c>
      <c r="C97" s="76" t="inlineStr">
        <is>
          <t>Savoie et Haute-Savoie</t>
        </is>
      </c>
      <c r="D97" s="76" t="n">
        <v>220</v>
      </c>
      <c r="E97" s="76" t="inlineStr">
        <is>
          <t>Luxembourg</t>
        </is>
      </c>
      <c r="F97" s="76" t="inlineStr">
        <is>
          <t>Papiers cartons</t>
        </is>
      </c>
      <c r="G97" s="76" t="n">
        <v>9</v>
      </c>
      <c r="H97" s="76" t="inlineStr">
        <is>
          <t>EXPORT</t>
        </is>
      </c>
    </row>
    <row r="98" hidden="1" ht="15" customHeight="1" s="365">
      <c r="A98" s="76" t="n">
        <v>2017</v>
      </c>
      <c r="B98" s="76" t="n">
        <v>101</v>
      </c>
      <c r="C98" s="76" t="inlineStr">
        <is>
          <t>Savoie et Haute-Savoie</t>
        </is>
      </c>
      <c r="D98" s="76" t="n">
        <v>300</v>
      </c>
      <c r="E98" s="76" t="inlineStr">
        <is>
          <t>Pays-Bas</t>
        </is>
      </c>
      <c r="F98" s="76" t="inlineStr">
        <is>
          <t>Connexes plaquettes déchets</t>
        </is>
      </c>
      <c r="G98" s="76" t="n">
        <v>10</v>
      </c>
      <c r="H98" s="76" t="inlineStr">
        <is>
          <t>EXPORT</t>
        </is>
      </c>
    </row>
    <row r="99" hidden="1" ht="15" customHeight="1" s="365">
      <c r="A99" s="76" t="n">
        <v>2017</v>
      </c>
      <c r="B99" s="76" t="n">
        <v>101</v>
      </c>
      <c r="C99" s="76" t="inlineStr">
        <is>
          <t>Savoie et Haute-Savoie</t>
        </is>
      </c>
      <c r="D99" s="76" t="n">
        <v>300</v>
      </c>
      <c r="E99" s="76" t="inlineStr">
        <is>
          <t>Pays-Bas</t>
        </is>
      </c>
      <c r="F99" s="76" t="inlineStr">
        <is>
          <t>Papier à recycler</t>
        </is>
      </c>
      <c r="G99" s="76" t="n">
        <v>5881</v>
      </c>
      <c r="H99" s="76" t="inlineStr">
        <is>
          <t>EXPORT</t>
        </is>
      </c>
    </row>
    <row r="100" hidden="1" ht="15" customHeight="1" s="365">
      <c r="A100" s="76" t="n">
        <v>2017</v>
      </c>
      <c r="B100" s="76" t="n">
        <v>101</v>
      </c>
      <c r="C100" s="76" t="inlineStr">
        <is>
          <t>Savoie et Haute-Savoie</t>
        </is>
      </c>
      <c r="D100" s="76" t="n">
        <v>300</v>
      </c>
      <c r="E100" s="76" t="inlineStr">
        <is>
          <t>Pays-Bas</t>
        </is>
      </c>
      <c r="F100" s="76" t="inlineStr">
        <is>
          <t>Papiers cartons</t>
        </is>
      </c>
      <c r="G100" s="76" t="n">
        <v>793</v>
      </c>
      <c r="H100" s="76" t="inlineStr">
        <is>
          <t>EXPORT</t>
        </is>
      </c>
    </row>
    <row r="101" hidden="1" ht="15" customHeight="1" s="365">
      <c r="A101" s="76" t="n">
        <v>2017</v>
      </c>
      <c r="B101" s="76" t="n">
        <v>101</v>
      </c>
      <c r="C101" s="76" t="inlineStr">
        <is>
          <t>Savoie et Haute-Savoie</t>
        </is>
      </c>
      <c r="D101" s="76" t="n">
        <v>500</v>
      </c>
      <c r="E101" s="76" t="inlineStr">
        <is>
          <t>Italie</t>
        </is>
      </c>
      <c r="F101" s="76" t="inlineStr">
        <is>
          <t>Bois rond</t>
        </is>
      </c>
      <c r="G101" s="76" t="n">
        <v>11766</v>
      </c>
      <c r="H101" s="76" t="inlineStr">
        <is>
          <t>EXPORT</t>
        </is>
      </c>
    </row>
    <row r="102" hidden="1" ht="15" customHeight="1" s="365">
      <c r="A102" s="76" t="n">
        <v>2017</v>
      </c>
      <c r="B102" s="76" t="n">
        <v>101</v>
      </c>
      <c r="C102" s="76" t="inlineStr">
        <is>
          <t>Savoie et Haute-Savoie</t>
        </is>
      </c>
      <c r="D102" s="76" t="n">
        <v>500</v>
      </c>
      <c r="E102" s="76" t="inlineStr">
        <is>
          <t>Italie</t>
        </is>
      </c>
      <c r="F102" s="76" t="inlineStr">
        <is>
          <t>Connexes plaquettes déchets</t>
        </is>
      </c>
      <c r="G102" s="76" t="n">
        <v>42271</v>
      </c>
      <c r="H102" s="76" t="inlineStr">
        <is>
          <t>EXPORT</t>
        </is>
      </c>
    </row>
    <row r="103" hidden="1" ht="15" customHeight="1" s="365">
      <c r="A103" s="76" t="n">
        <v>2017</v>
      </c>
      <c r="B103" s="76" t="n">
        <v>101</v>
      </c>
      <c r="C103" s="76" t="inlineStr">
        <is>
          <t>Savoie et Haute-Savoie</t>
        </is>
      </c>
      <c r="D103" s="76" t="n">
        <v>500</v>
      </c>
      <c r="E103" s="76" t="inlineStr">
        <is>
          <t>Italie</t>
        </is>
      </c>
      <c r="F103" s="76" t="inlineStr">
        <is>
          <t>Panneaux placages contreplaqués</t>
        </is>
      </c>
      <c r="G103" s="76" t="n">
        <v>54</v>
      </c>
      <c r="H103" s="76" t="inlineStr">
        <is>
          <t>EXPORT</t>
        </is>
      </c>
    </row>
    <row r="104" hidden="1" ht="15" customHeight="1" s="365">
      <c r="A104" s="76" t="n">
        <v>2017</v>
      </c>
      <c r="B104" s="76" t="n">
        <v>101</v>
      </c>
      <c r="C104" s="76" t="inlineStr">
        <is>
          <t>Savoie et Haute-Savoie</t>
        </is>
      </c>
      <c r="D104" s="76" t="n">
        <v>500</v>
      </c>
      <c r="E104" s="76" t="inlineStr">
        <is>
          <t>Italie</t>
        </is>
      </c>
      <c r="F104" s="76" t="inlineStr">
        <is>
          <t>Papier à recycler</t>
        </is>
      </c>
      <c r="G104" s="76" t="n">
        <v>2972</v>
      </c>
      <c r="H104" s="76" t="inlineStr">
        <is>
          <t>EXPORT</t>
        </is>
      </c>
    </row>
    <row r="105" hidden="1" ht="15" customHeight="1" s="365">
      <c r="A105" s="76" t="n">
        <v>2017</v>
      </c>
      <c r="B105" s="76" t="n">
        <v>101</v>
      </c>
      <c r="C105" s="76" t="inlineStr">
        <is>
          <t>Savoie et Haute-Savoie</t>
        </is>
      </c>
      <c r="D105" s="76" t="n">
        <v>500</v>
      </c>
      <c r="E105" s="76" t="inlineStr">
        <is>
          <t>Italie</t>
        </is>
      </c>
      <c r="F105" s="76" t="inlineStr">
        <is>
          <t>Papiers cartons</t>
        </is>
      </c>
      <c r="G105" s="76" t="n">
        <v>2707</v>
      </c>
      <c r="H105" s="76" t="inlineStr">
        <is>
          <t>EXPORT</t>
        </is>
      </c>
    </row>
    <row r="106" hidden="1" ht="15" customHeight="1" s="365">
      <c r="A106" s="76" t="n">
        <v>2017</v>
      </c>
      <c r="B106" s="76" t="n">
        <v>101</v>
      </c>
      <c r="C106" s="76" t="inlineStr">
        <is>
          <t>Savoie et Haute-Savoie</t>
        </is>
      </c>
      <c r="D106" s="76" t="n">
        <v>610</v>
      </c>
      <c r="E106" s="76" t="inlineStr">
        <is>
          <t>Royaume Uni</t>
        </is>
      </c>
      <c r="F106" s="76" t="inlineStr">
        <is>
          <t>Papiers cartons</t>
        </is>
      </c>
      <c r="G106" s="76" t="n">
        <v>293</v>
      </c>
      <c r="H106" s="76" t="inlineStr">
        <is>
          <t>EXPORT</t>
        </is>
      </c>
    </row>
    <row r="107" hidden="1" ht="15" customHeight="1" s="365">
      <c r="A107" s="76" t="n">
        <v>2017</v>
      </c>
      <c r="B107" s="76" t="n">
        <v>101</v>
      </c>
      <c r="C107" s="76" t="inlineStr">
        <is>
          <t>Savoie et Haute-Savoie</t>
        </is>
      </c>
      <c r="D107" s="76" t="n">
        <v>700</v>
      </c>
      <c r="E107" s="76" t="inlineStr">
        <is>
          <t>Danemark</t>
        </is>
      </c>
      <c r="F107" s="76" t="inlineStr">
        <is>
          <t>Papiers cartons</t>
        </is>
      </c>
      <c r="G107" s="76" t="n">
        <v>24</v>
      </c>
      <c r="H107" s="76" t="inlineStr">
        <is>
          <t>EXPORT</t>
        </is>
      </c>
    </row>
    <row r="108" hidden="1" ht="15" customHeight="1" s="365">
      <c r="A108" s="76" t="n">
        <v>2017</v>
      </c>
      <c r="B108" s="76" t="n">
        <v>101</v>
      </c>
      <c r="C108" s="76" t="inlineStr">
        <is>
          <t>Savoie et Haute-Savoie</t>
        </is>
      </c>
      <c r="D108" s="76" t="n">
        <v>820</v>
      </c>
      <c r="E108" s="76" t="inlineStr">
        <is>
          <t>Autriche</t>
        </is>
      </c>
      <c r="F108" s="76" t="inlineStr">
        <is>
          <t>Connexes plaquettes déchets</t>
        </is>
      </c>
      <c r="G108" s="76" t="n">
        <v>1</v>
      </c>
      <c r="H108" s="76" t="inlineStr">
        <is>
          <t>EXPORT</t>
        </is>
      </c>
    </row>
    <row r="109" hidden="1" ht="15" customHeight="1" s="365">
      <c r="A109" s="76" t="n">
        <v>2017</v>
      </c>
      <c r="B109" s="76" t="n">
        <v>101</v>
      </c>
      <c r="C109" s="76" t="inlineStr">
        <is>
          <t>Savoie et Haute-Savoie</t>
        </is>
      </c>
      <c r="D109" s="76" t="n">
        <v>820</v>
      </c>
      <c r="E109" s="76" t="inlineStr">
        <is>
          <t>Autriche</t>
        </is>
      </c>
      <c r="F109" s="76" t="inlineStr">
        <is>
          <t>Papier à recycler</t>
        </is>
      </c>
      <c r="G109" s="76" t="n">
        <v>49</v>
      </c>
      <c r="H109" s="76" t="inlineStr">
        <is>
          <t>EXPORT</t>
        </is>
      </c>
    </row>
    <row r="110" hidden="1" ht="15" customHeight="1" s="365">
      <c r="A110" s="76" t="n">
        <v>2017</v>
      </c>
      <c r="B110" s="76" t="n">
        <v>101</v>
      </c>
      <c r="C110" s="76" t="inlineStr">
        <is>
          <t>Savoie et Haute-Savoie</t>
        </is>
      </c>
      <c r="D110" s="76" t="n">
        <v>820</v>
      </c>
      <c r="E110" s="76" t="inlineStr">
        <is>
          <t>Autriche</t>
        </is>
      </c>
      <c r="F110" s="76" t="inlineStr">
        <is>
          <t>Papiers cartons</t>
        </is>
      </c>
      <c r="G110" s="76" t="n">
        <v>2830</v>
      </c>
      <c r="H110" s="76" t="inlineStr">
        <is>
          <t>EXPORT</t>
        </is>
      </c>
    </row>
    <row r="111" hidden="1" ht="15" customHeight="1" s="365">
      <c r="A111" s="76" t="n">
        <v>2017</v>
      </c>
      <c r="B111" s="76" t="n">
        <v>101</v>
      </c>
      <c r="C111" s="76" t="inlineStr">
        <is>
          <t>Savoie et Haute-Savoie</t>
        </is>
      </c>
      <c r="D111" s="76" t="n">
        <v>830</v>
      </c>
      <c r="E111" s="76" t="inlineStr">
        <is>
          <t>Suisse</t>
        </is>
      </c>
      <c r="F111" s="76" t="inlineStr">
        <is>
          <t>Bois rond</t>
        </is>
      </c>
      <c r="G111" s="76" t="n">
        <v>5839</v>
      </c>
      <c r="H111" s="76" t="inlineStr">
        <is>
          <t>EXPORT</t>
        </is>
      </c>
    </row>
    <row r="112" hidden="1" ht="15" customHeight="1" s="365">
      <c r="A112" s="76" t="n">
        <v>2017</v>
      </c>
      <c r="B112" s="76" t="n">
        <v>101</v>
      </c>
      <c r="C112" s="76" t="inlineStr">
        <is>
          <t>Savoie et Haute-Savoie</t>
        </is>
      </c>
      <c r="D112" s="76" t="n">
        <v>830</v>
      </c>
      <c r="E112" s="76" t="inlineStr">
        <is>
          <t>Suisse</t>
        </is>
      </c>
      <c r="F112" s="76" t="inlineStr">
        <is>
          <t>Connexes plaquettes déchets</t>
        </is>
      </c>
      <c r="G112" s="76" t="n">
        <v>9908</v>
      </c>
      <c r="H112" s="76" t="inlineStr">
        <is>
          <t>EXPORT</t>
        </is>
      </c>
    </row>
    <row r="113" hidden="1" ht="15" customHeight="1" s="365">
      <c r="A113" s="76" t="n">
        <v>2017</v>
      </c>
      <c r="B113" s="76" t="n">
        <v>101</v>
      </c>
      <c r="C113" s="76" t="inlineStr">
        <is>
          <t>Savoie et Haute-Savoie</t>
        </is>
      </c>
      <c r="D113" s="76" t="n">
        <v>830</v>
      </c>
      <c r="E113" s="76" t="inlineStr">
        <is>
          <t>Suisse</t>
        </is>
      </c>
      <c r="F113" s="76" t="inlineStr">
        <is>
          <t>Panneaux placages contreplaqués</t>
        </is>
      </c>
      <c r="G113" s="76" t="n">
        <v>89</v>
      </c>
      <c r="H113" s="76" t="inlineStr">
        <is>
          <t>EXPORT</t>
        </is>
      </c>
    </row>
    <row r="114" hidden="1" ht="15" customHeight="1" s="365">
      <c r="A114" s="76" t="n">
        <v>2017</v>
      </c>
      <c r="B114" s="76" t="n">
        <v>101</v>
      </c>
      <c r="C114" s="76" t="inlineStr">
        <is>
          <t>Savoie et Haute-Savoie</t>
        </is>
      </c>
      <c r="D114" s="76" t="n">
        <v>830</v>
      </c>
      <c r="E114" s="76" t="inlineStr">
        <is>
          <t>Suisse</t>
        </is>
      </c>
      <c r="F114" s="76" t="inlineStr">
        <is>
          <t>Papier à recycler</t>
        </is>
      </c>
      <c r="G114" s="76" t="n">
        <v>6860</v>
      </c>
      <c r="H114" s="76" t="inlineStr">
        <is>
          <t>EXPORT</t>
        </is>
      </c>
    </row>
    <row r="115" hidden="1" ht="15" customHeight="1" s="365">
      <c r="A115" s="76" t="n">
        <v>2017</v>
      </c>
      <c r="B115" s="76" t="n">
        <v>101</v>
      </c>
      <c r="C115" s="76" t="inlineStr">
        <is>
          <t>Savoie et Haute-Savoie</t>
        </is>
      </c>
      <c r="D115" s="76" t="n">
        <v>830</v>
      </c>
      <c r="E115" s="76" t="inlineStr">
        <is>
          <t>Suisse</t>
        </is>
      </c>
      <c r="F115" s="76" t="inlineStr">
        <is>
          <t>Papiers cartons</t>
        </is>
      </c>
      <c r="G115" s="76" t="n">
        <v>104</v>
      </c>
      <c r="H115" s="76" t="inlineStr">
        <is>
          <t>EXPORT</t>
        </is>
      </c>
    </row>
    <row r="116" hidden="1" ht="15" customHeight="1" s="365">
      <c r="A116" s="76" t="n">
        <v>2017</v>
      </c>
      <c r="B116" s="76" t="n">
        <v>101</v>
      </c>
      <c r="C116" s="76" t="inlineStr">
        <is>
          <t>Savoie et Haute-Savoie</t>
        </is>
      </c>
      <c r="D116" s="76" t="n">
        <v>830</v>
      </c>
      <c r="E116" s="76" t="inlineStr">
        <is>
          <t>Suisse</t>
        </is>
      </c>
      <c r="F116" s="76" t="inlineStr">
        <is>
          <t>Sciages et autres</t>
        </is>
      </c>
      <c r="G116" s="76" t="n">
        <v>35</v>
      </c>
      <c r="H116" s="76" t="inlineStr">
        <is>
          <t>EXPORT</t>
        </is>
      </c>
    </row>
    <row r="117" hidden="1" ht="15" customHeight="1" s="365">
      <c r="A117" s="76" t="n">
        <v>2017</v>
      </c>
      <c r="B117" s="76" t="n">
        <v>101</v>
      </c>
      <c r="C117" s="76" t="inlineStr">
        <is>
          <t>Savoie et Haute-Savoie</t>
        </is>
      </c>
      <c r="D117" s="76" t="n">
        <v>1007</v>
      </c>
      <c r="E117" s="76" t="inlineStr">
        <is>
          <t>Belarus</t>
        </is>
      </c>
      <c r="F117" s="76" t="inlineStr">
        <is>
          <t>Papiers cartons</t>
        </is>
      </c>
      <c r="G117" s="76" t="n">
        <v>118</v>
      </c>
      <c r="H117" s="76" t="inlineStr">
        <is>
          <t>EXPORT</t>
        </is>
      </c>
    </row>
    <row r="118" hidden="1" ht="15" customHeight="1" s="365">
      <c r="A118" s="76" t="n">
        <v>2017</v>
      </c>
      <c r="B118" s="76" t="n">
        <v>101</v>
      </c>
      <c r="C118" s="76" t="inlineStr">
        <is>
          <t>Savoie et Haute-Savoie</t>
        </is>
      </c>
      <c r="D118" s="76" t="n">
        <v>1009</v>
      </c>
      <c r="E118" s="76" t="inlineStr">
        <is>
          <t>Russie</t>
        </is>
      </c>
      <c r="F118" s="76" t="inlineStr">
        <is>
          <t>Papiers cartons</t>
        </is>
      </c>
      <c r="G118" s="76" t="n">
        <v>217</v>
      </c>
      <c r="H118" s="76" t="inlineStr">
        <is>
          <t>EXPORT</t>
        </is>
      </c>
    </row>
    <row r="119" hidden="1" ht="15" customHeight="1" s="365">
      <c r="A119" s="76" t="n">
        <v>2017</v>
      </c>
      <c r="B119" s="76" t="n">
        <v>101</v>
      </c>
      <c r="C119" s="76" t="inlineStr">
        <is>
          <t>Savoie et Haute-Savoie</t>
        </is>
      </c>
      <c r="D119" s="76" t="n">
        <v>1300</v>
      </c>
      <c r="E119" s="76" t="inlineStr">
        <is>
          <t>Allemagne</t>
        </is>
      </c>
      <c r="F119" s="76" t="inlineStr">
        <is>
          <t>Panneaux placages contreplaqués</t>
        </is>
      </c>
      <c r="G119" s="76" t="n">
        <v>5</v>
      </c>
      <c r="H119" s="76" t="inlineStr">
        <is>
          <t>EXPORT</t>
        </is>
      </c>
    </row>
    <row r="120" hidden="1" ht="15" customHeight="1" s="365">
      <c r="A120" s="76" t="n">
        <v>2017</v>
      </c>
      <c r="B120" s="76" t="n">
        <v>101</v>
      </c>
      <c r="C120" s="76" t="inlineStr">
        <is>
          <t>Savoie et Haute-Savoie</t>
        </is>
      </c>
      <c r="D120" s="76" t="n">
        <v>1300</v>
      </c>
      <c r="E120" s="76" t="inlineStr">
        <is>
          <t>Allemagne</t>
        </is>
      </c>
      <c r="F120" s="76" t="inlineStr">
        <is>
          <t>Papier à recycler</t>
        </is>
      </c>
      <c r="G120" s="76" t="n">
        <v>976</v>
      </c>
      <c r="H120" s="76" t="inlineStr">
        <is>
          <t>EXPORT</t>
        </is>
      </c>
    </row>
    <row r="121" hidden="1" ht="15" customHeight="1" s="365">
      <c r="A121" s="76" t="n">
        <v>2017</v>
      </c>
      <c r="B121" s="76" t="n">
        <v>101</v>
      </c>
      <c r="C121" s="76" t="inlineStr">
        <is>
          <t>Savoie et Haute-Savoie</t>
        </is>
      </c>
      <c r="D121" s="76" t="n">
        <v>1300</v>
      </c>
      <c r="E121" s="76" t="inlineStr">
        <is>
          <t>Allemagne</t>
        </is>
      </c>
      <c r="F121" s="76" t="inlineStr">
        <is>
          <t>Papiers cartons</t>
        </is>
      </c>
      <c r="G121" s="76" t="n">
        <v>2932</v>
      </c>
      <c r="H121" s="76" t="inlineStr">
        <is>
          <t>EXPORT</t>
        </is>
      </c>
    </row>
    <row r="122" hidden="1" ht="15" customHeight="1" s="365">
      <c r="A122" s="76" t="n">
        <v>2017</v>
      </c>
      <c r="B122" s="76" t="n">
        <v>101</v>
      </c>
      <c r="C122" s="76" t="inlineStr">
        <is>
          <t>Savoie et Haute-Savoie</t>
        </is>
      </c>
      <c r="D122" s="76" t="n">
        <v>1311</v>
      </c>
      <c r="E122" s="76" t="inlineStr">
        <is>
          <t>République Tchèque</t>
        </is>
      </c>
      <c r="F122" s="76" t="inlineStr">
        <is>
          <t>Connexes plaquettes déchets</t>
        </is>
      </c>
      <c r="G122" s="76" t="n">
        <v>164</v>
      </c>
      <c r="H122" s="76" t="inlineStr">
        <is>
          <t>EXPORT</t>
        </is>
      </c>
    </row>
    <row r="123" hidden="1" ht="15" customHeight="1" s="365">
      <c r="A123" s="76" t="n">
        <v>2017</v>
      </c>
      <c r="B123" s="76" t="n">
        <v>101</v>
      </c>
      <c r="C123" s="76" t="inlineStr">
        <is>
          <t>Savoie et Haute-Savoie</t>
        </is>
      </c>
      <c r="D123" s="76" t="n">
        <v>1330</v>
      </c>
      <c r="E123" s="76" t="inlineStr">
        <is>
          <t>Roumanie</t>
        </is>
      </c>
      <c r="F123" s="76" t="inlineStr">
        <is>
          <t>Panneaux placages contreplaqués</t>
        </is>
      </c>
      <c r="G123" s="76" t="n">
        <v>11</v>
      </c>
      <c r="H123" s="76" t="inlineStr">
        <is>
          <t>EXPORT</t>
        </is>
      </c>
    </row>
    <row r="124" hidden="1" ht="15" customHeight="1" s="365">
      <c r="A124" s="76" t="n">
        <v>2017</v>
      </c>
      <c r="B124" s="76" t="n">
        <v>101</v>
      </c>
      <c r="C124" s="76" t="inlineStr">
        <is>
          <t>Savoie et Haute-Savoie</t>
        </is>
      </c>
      <c r="D124" s="76" t="n">
        <v>1330</v>
      </c>
      <c r="E124" s="76" t="inlineStr">
        <is>
          <t>Roumanie</t>
        </is>
      </c>
      <c r="F124" s="76" t="inlineStr">
        <is>
          <t>Papiers cartons</t>
        </is>
      </c>
      <c r="G124" s="76" t="n">
        <v>21</v>
      </c>
      <c r="H124" s="76" t="inlineStr">
        <is>
          <t>EXPORT</t>
        </is>
      </c>
    </row>
    <row r="125" hidden="1" ht="15" customHeight="1" s="365">
      <c r="A125" s="76" t="n">
        <v>2017</v>
      </c>
      <c r="B125" s="76" t="n">
        <v>101</v>
      </c>
      <c r="C125" s="76" t="inlineStr">
        <is>
          <t>Savoie et Haute-Savoie</t>
        </is>
      </c>
      <c r="D125" s="76" t="n">
        <v>1340</v>
      </c>
      <c r="E125" s="76" t="inlineStr">
        <is>
          <t>Bulgarie</t>
        </is>
      </c>
      <c r="F125" s="76" t="inlineStr">
        <is>
          <t>Connexes plaquettes déchets</t>
        </is>
      </c>
      <c r="G125" s="76" t="n">
        <v>766</v>
      </c>
      <c r="H125" s="76" t="inlineStr">
        <is>
          <t>EXPORT</t>
        </is>
      </c>
    </row>
    <row r="126" hidden="1" ht="15" customHeight="1" s="365">
      <c r="A126" s="76" t="n">
        <v>2017</v>
      </c>
      <c r="B126" s="76" t="n">
        <v>101</v>
      </c>
      <c r="C126" s="76" t="inlineStr">
        <is>
          <t>Savoie et Haute-Savoie</t>
        </is>
      </c>
      <c r="D126" s="76" t="n">
        <v>1340</v>
      </c>
      <c r="E126" s="76" t="inlineStr">
        <is>
          <t>Bulgarie</t>
        </is>
      </c>
      <c r="F126" s="76" t="inlineStr">
        <is>
          <t>Papiers cartons</t>
        </is>
      </c>
      <c r="G126" s="76" t="n">
        <v>92</v>
      </c>
      <c r="H126" s="76" t="inlineStr">
        <is>
          <t>EXPORT</t>
        </is>
      </c>
    </row>
    <row r="127" hidden="1" ht="15" customHeight="1" s="365">
      <c r="A127" s="76" t="n">
        <v>2017</v>
      </c>
      <c r="B127" s="76" t="n">
        <v>101</v>
      </c>
      <c r="C127" s="76" t="inlineStr">
        <is>
          <t>Savoie et Haute-Savoie</t>
        </is>
      </c>
      <c r="D127" s="76" t="n">
        <v>1410</v>
      </c>
      <c r="E127" s="76" t="inlineStr">
        <is>
          <t>Espagne</t>
        </is>
      </c>
      <c r="F127" s="76" t="inlineStr">
        <is>
          <t>Connexes plaquettes déchets</t>
        </is>
      </c>
      <c r="G127" s="76" t="n">
        <v>7028</v>
      </c>
      <c r="H127" s="76" t="inlineStr">
        <is>
          <t>EXPORT</t>
        </is>
      </c>
    </row>
    <row r="128" hidden="1" ht="15" customHeight="1" s="365">
      <c r="A128" s="76" t="n">
        <v>2017</v>
      </c>
      <c r="B128" s="76" t="n">
        <v>101</v>
      </c>
      <c r="C128" s="76" t="inlineStr">
        <is>
          <t>Savoie et Haute-Savoie</t>
        </is>
      </c>
      <c r="D128" s="76" t="n">
        <v>1410</v>
      </c>
      <c r="E128" s="76" t="inlineStr">
        <is>
          <t>Espagne</t>
        </is>
      </c>
      <c r="F128" s="76" t="inlineStr">
        <is>
          <t>Papier à recycler</t>
        </is>
      </c>
      <c r="G128" s="76" t="n">
        <v>38313</v>
      </c>
      <c r="H128" s="76" t="inlineStr">
        <is>
          <t>EXPORT</t>
        </is>
      </c>
    </row>
    <row r="129" hidden="1" ht="15" customHeight="1" s="365">
      <c r="A129" s="76" t="n">
        <v>2017</v>
      </c>
      <c r="B129" s="76" t="n">
        <v>101</v>
      </c>
      <c r="C129" s="76" t="inlineStr">
        <is>
          <t>Savoie et Haute-Savoie</t>
        </is>
      </c>
      <c r="D129" s="76" t="n">
        <v>1410</v>
      </c>
      <c r="E129" s="76" t="inlineStr">
        <is>
          <t>Espagne</t>
        </is>
      </c>
      <c r="F129" s="76" t="inlineStr">
        <is>
          <t>Papiers cartons</t>
        </is>
      </c>
      <c r="G129" s="76" t="n">
        <v>101</v>
      </c>
      <c r="H129" s="76" t="inlineStr">
        <is>
          <t>EXPORT</t>
        </is>
      </c>
    </row>
    <row r="130" hidden="1" ht="15" customHeight="1" s="365">
      <c r="A130" s="76" t="n">
        <v>2017</v>
      </c>
      <c r="B130" s="76" t="n">
        <v>101</v>
      </c>
      <c r="C130" s="76" t="inlineStr">
        <is>
          <t>Savoie et Haute-Savoie</t>
        </is>
      </c>
      <c r="D130" s="76" t="n">
        <v>1420</v>
      </c>
      <c r="E130" s="76" t="inlineStr">
        <is>
          <t>Portugal</t>
        </is>
      </c>
      <c r="F130" s="76" t="inlineStr">
        <is>
          <t>Connexes plaquettes déchets</t>
        </is>
      </c>
      <c r="G130" s="76" t="n">
        <v>25</v>
      </c>
      <c r="H130" s="76" t="inlineStr">
        <is>
          <t>EXPORT</t>
        </is>
      </c>
    </row>
    <row r="131" hidden="1" ht="15" customHeight="1" s="365">
      <c r="A131" s="76" t="n">
        <v>2017</v>
      </c>
      <c r="B131" s="76" t="n">
        <v>101</v>
      </c>
      <c r="C131" s="76" t="inlineStr">
        <is>
          <t>Savoie et Haute-Savoie</t>
        </is>
      </c>
      <c r="D131" s="76" t="n">
        <v>1520</v>
      </c>
      <c r="E131" s="76" t="inlineStr">
        <is>
          <t>Turquie</t>
        </is>
      </c>
      <c r="F131" s="76" t="inlineStr">
        <is>
          <t>Papiers cartons</t>
        </is>
      </c>
      <c r="G131" s="76" t="n">
        <v>315</v>
      </c>
      <c r="H131" s="76" t="inlineStr">
        <is>
          <t>EXPORT</t>
        </is>
      </c>
    </row>
    <row r="132" hidden="1" ht="15" customHeight="1" s="365">
      <c r="A132" s="76" t="n">
        <v>2017</v>
      </c>
      <c r="B132" s="76" t="n">
        <v>101</v>
      </c>
      <c r="C132" s="76" t="inlineStr">
        <is>
          <t>Savoie et Haute-Savoie</t>
        </is>
      </c>
      <c r="D132" s="76" t="n">
        <v>1532</v>
      </c>
      <c r="E132" s="76" t="inlineStr">
        <is>
          <t>Croatie</t>
        </is>
      </c>
      <c r="F132" s="76" t="inlineStr">
        <is>
          <t>Connexes plaquettes déchets</t>
        </is>
      </c>
      <c r="G132" s="76" t="n">
        <v>140</v>
      </c>
      <c r="H132" s="76" t="inlineStr">
        <is>
          <t>EXPORT</t>
        </is>
      </c>
    </row>
    <row r="133" hidden="1" ht="15" customHeight="1" s="365">
      <c r="A133" s="76" t="n">
        <v>2017</v>
      </c>
      <c r="B133" s="76" t="n">
        <v>101</v>
      </c>
      <c r="C133" s="76" t="inlineStr">
        <is>
          <t>Savoie et Haute-Savoie</t>
        </is>
      </c>
      <c r="D133" s="76" t="n">
        <v>1610</v>
      </c>
      <c r="E133" s="76" t="inlineStr">
        <is>
          <t>Maroc</t>
        </is>
      </c>
      <c r="F133" s="76" t="inlineStr">
        <is>
          <t>Connexes plaquettes déchets</t>
        </is>
      </c>
      <c r="G133" s="76" t="n">
        <v>3</v>
      </c>
      <c r="H133" s="76" t="inlineStr">
        <is>
          <t>EXPORT</t>
        </is>
      </c>
    </row>
    <row r="134" hidden="1" ht="15" customHeight="1" s="365">
      <c r="A134" s="76" t="n">
        <v>2017</v>
      </c>
      <c r="B134" s="76" t="n">
        <v>101</v>
      </c>
      <c r="C134" s="76" t="inlineStr">
        <is>
          <t>Savoie et Haute-Savoie</t>
        </is>
      </c>
      <c r="D134" s="76" t="n">
        <v>1610</v>
      </c>
      <c r="E134" s="76" t="inlineStr">
        <is>
          <t>Maroc</t>
        </is>
      </c>
      <c r="F134" s="76" t="inlineStr">
        <is>
          <t>Papiers cartons</t>
        </is>
      </c>
      <c r="G134" s="76" t="n">
        <v>1</v>
      </c>
      <c r="H134" s="76" t="inlineStr">
        <is>
          <t>EXPORT</t>
        </is>
      </c>
    </row>
    <row r="135" hidden="1" ht="15" customHeight="1" s="365">
      <c r="A135" s="76" t="n">
        <v>2017</v>
      </c>
      <c r="B135" s="76" t="n">
        <v>101</v>
      </c>
      <c r="C135" s="76" t="inlineStr">
        <is>
          <t>Savoie et Haute-Savoie</t>
        </is>
      </c>
      <c r="D135" s="76" t="n">
        <v>1630</v>
      </c>
      <c r="E135" s="76" t="inlineStr">
        <is>
          <t>Tunisie</t>
        </is>
      </c>
      <c r="F135" s="76" t="inlineStr">
        <is>
          <t>Papiers cartons</t>
        </is>
      </c>
      <c r="G135" s="76" t="n">
        <v>10</v>
      </c>
      <c r="H135" s="76" t="inlineStr">
        <is>
          <t>EXPORT</t>
        </is>
      </c>
    </row>
    <row r="136" hidden="1" ht="15" customHeight="1" s="365">
      <c r="A136" s="76" t="n">
        <v>2017</v>
      </c>
      <c r="B136" s="76" t="n">
        <v>101</v>
      </c>
      <c r="C136" s="76" t="inlineStr">
        <is>
          <t>Savoie et Haute-Savoie</t>
        </is>
      </c>
      <c r="D136" s="76" t="n">
        <v>1644</v>
      </c>
      <c r="E136" s="76" t="inlineStr">
        <is>
          <t>Egypte</t>
        </is>
      </c>
      <c r="F136" s="76" t="inlineStr">
        <is>
          <t>Papiers cartons</t>
        </is>
      </c>
      <c r="G136" s="76" t="n">
        <v>20</v>
      </c>
      <c r="H136" s="76" t="inlineStr">
        <is>
          <t>EXPORT</t>
        </is>
      </c>
    </row>
    <row r="137" hidden="1" ht="15" customHeight="1" s="365">
      <c r="A137" s="76" t="n">
        <v>2017</v>
      </c>
      <c r="B137" s="76" t="n">
        <v>101</v>
      </c>
      <c r="C137" s="76" t="inlineStr">
        <is>
          <t>Savoie et Haute-Savoie</t>
        </is>
      </c>
      <c r="D137" s="76" t="n">
        <v>1814</v>
      </c>
      <c r="E137" s="76" t="inlineStr">
        <is>
          <t>Gabon</t>
        </is>
      </c>
      <c r="F137" s="76" t="inlineStr">
        <is>
          <t>Papiers cartons</t>
        </is>
      </c>
      <c r="G137" s="76" t="n">
        <v>1</v>
      </c>
      <c r="H137" s="76" t="inlineStr">
        <is>
          <t>EXPORT</t>
        </is>
      </c>
    </row>
    <row r="138" hidden="1" ht="15" customHeight="1" s="365">
      <c r="A138" s="76" t="n">
        <v>2017</v>
      </c>
      <c r="B138" s="76" t="n">
        <v>101</v>
      </c>
      <c r="C138" s="76" t="inlineStr">
        <is>
          <t>Savoie et Haute-Savoie</t>
        </is>
      </c>
      <c r="D138" s="76" t="n">
        <v>1840</v>
      </c>
      <c r="E138" s="76" t="inlineStr">
        <is>
          <t>République d'Afrique du Sud</t>
        </is>
      </c>
      <c r="F138" s="76" t="inlineStr">
        <is>
          <t>Papiers cartons</t>
        </is>
      </c>
      <c r="G138" s="76" t="n">
        <v>24</v>
      </c>
      <c r="H138" s="76" t="inlineStr">
        <is>
          <t>EXPORT</t>
        </is>
      </c>
    </row>
    <row r="139" hidden="1" ht="15" customHeight="1" s="365">
      <c r="A139" s="76" t="n">
        <v>2017</v>
      </c>
      <c r="B139" s="76" t="n">
        <v>101</v>
      </c>
      <c r="C139" s="76" t="inlineStr">
        <is>
          <t>Savoie et Haute-Savoie</t>
        </is>
      </c>
      <c r="D139" s="76" t="n">
        <v>2002</v>
      </c>
      <c r="E139" s="76" t="inlineStr">
        <is>
          <t>USA - Porto Rico</t>
        </is>
      </c>
      <c r="F139" s="76" t="inlineStr">
        <is>
          <t>Papiers cartons</t>
        </is>
      </c>
      <c r="G139" s="76" t="n">
        <v>1335</v>
      </c>
      <c r="H139" s="76" t="inlineStr">
        <is>
          <t>EXPORT</t>
        </is>
      </c>
    </row>
    <row r="140" hidden="1" ht="15" customHeight="1" s="365">
      <c r="A140" s="76" t="n">
        <v>2017</v>
      </c>
      <c r="B140" s="76" t="n">
        <v>101</v>
      </c>
      <c r="C140" s="76" t="inlineStr">
        <is>
          <t>Savoie et Haute-Savoie</t>
        </is>
      </c>
      <c r="D140" s="76" t="n">
        <v>2340</v>
      </c>
      <c r="E140" s="76" t="inlineStr">
        <is>
          <t>Brésil</t>
        </is>
      </c>
      <c r="F140" s="76" t="inlineStr">
        <is>
          <t>Papiers cartons</t>
        </is>
      </c>
      <c r="G140" s="76" t="n">
        <v>526</v>
      </c>
      <c r="H140" s="76" t="inlineStr">
        <is>
          <t>EXPORT</t>
        </is>
      </c>
    </row>
    <row r="141" hidden="1" ht="15" customHeight="1" s="365">
      <c r="A141" s="76" t="n">
        <v>2017</v>
      </c>
      <c r="B141" s="76" t="n">
        <v>101</v>
      </c>
      <c r="C141" s="76" t="inlineStr">
        <is>
          <t>Savoie et Haute-Savoie</t>
        </is>
      </c>
      <c r="D141" s="76" t="n">
        <v>2360</v>
      </c>
      <c r="E141" s="76" t="inlineStr">
        <is>
          <t>Uruguay</t>
        </is>
      </c>
      <c r="F141" s="76" t="inlineStr">
        <is>
          <t>Papiers cartons</t>
        </is>
      </c>
      <c r="G141" s="76" t="n">
        <v>37</v>
      </c>
      <c r="H141" s="76" t="inlineStr">
        <is>
          <t>EXPORT</t>
        </is>
      </c>
    </row>
    <row r="142" hidden="1" ht="15" customHeight="1" s="365">
      <c r="A142" s="76" t="n">
        <v>2017</v>
      </c>
      <c r="B142" s="76" t="n">
        <v>101</v>
      </c>
      <c r="C142" s="76" t="inlineStr">
        <is>
          <t>Savoie et Haute-Savoie</t>
        </is>
      </c>
      <c r="D142" s="76" t="n">
        <v>2540</v>
      </c>
      <c r="E142" s="76" t="inlineStr">
        <is>
          <t>Israel</t>
        </is>
      </c>
      <c r="F142" s="76" t="inlineStr">
        <is>
          <t>Papiers cartons</t>
        </is>
      </c>
      <c r="G142" s="76" t="n">
        <v>28</v>
      </c>
      <c r="H142" s="76" t="inlineStr">
        <is>
          <t>EXPORT</t>
        </is>
      </c>
    </row>
    <row r="143" ht="15" customHeight="1" s="365">
      <c r="A143" s="76" t="n">
        <v>2017</v>
      </c>
      <c r="B143" s="76" t="n">
        <v>101</v>
      </c>
      <c r="C143" s="76" t="inlineStr">
        <is>
          <t>Savoie et Haute-Savoie</t>
        </is>
      </c>
      <c r="D143" s="76" t="n">
        <v>1000</v>
      </c>
      <c r="E143" s="76" t="inlineStr">
        <is>
          <t>International</t>
        </is>
      </c>
      <c r="F143" s="76" t="inlineStr">
        <is>
          <t>Bois rond</t>
        </is>
      </c>
      <c r="G143" s="76" t="n">
        <v>17605</v>
      </c>
      <c r="H143" s="76" t="inlineStr">
        <is>
          <t>EXPORT</t>
        </is>
      </c>
    </row>
    <row r="144" ht="15" customHeight="1" s="365">
      <c r="A144" s="76" t="n">
        <v>2017</v>
      </c>
      <c r="B144" s="76" t="n">
        <v>101</v>
      </c>
      <c r="C144" s="76" t="inlineStr">
        <is>
          <t>Savoie et Haute-Savoie</t>
        </is>
      </c>
      <c r="D144" s="76" t="n">
        <v>1000</v>
      </c>
      <c r="E144" s="76" t="inlineStr">
        <is>
          <t>International</t>
        </is>
      </c>
      <c r="F144" s="76" t="inlineStr">
        <is>
          <t>Connexes plaquettes déchets</t>
        </is>
      </c>
      <c r="G144" s="76" t="n">
        <v>61401</v>
      </c>
      <c r="H144" s="76" t="inlineStr">
        <is>
          <t>EXPORT</t>
        </is>
      </c>
    </row>
    <row r="145" ht="15" customHeight="1" s="365">
      <c r="A145" s="76" t="n">
        <v>2017</v>
      </c>
      <c r="B145" s="76" t="n">
        <v>101</v>
      </c>
      <c r="C145" s="76" t="inlineStr">
        <is>
          <t>Savoie et Haute-Savoie</t>
        </is>
      </c>
      <c r="D145" s="76" t="n">
        <v>1000</v>
      </c>
      <c r="E145" s="76" t="inlineStr">
        <is>
          <t>International</t>
        </is>
      </c>
      <c r="F145" s="76" t="inlineStr">
        <is>
          <t>Panneaux placages contreplaqués</t>
        </is>
      </c>
      <c r="G145" s="76" t="n">
        <v>899</v>
      </c>
      <c r="H145" s="76" t="inlineStr">
        <is>
          <t>EXPORT</t>
        </is>
      </c>
    </row>
    <row r="146" ht="15" customHeight="1" s="365">
      <c r="A146" s="76" t="n">
        <v>2017</v>
      </c>
      <c r="B146" s="76" t="n">
        <v>101</v>
      </c>
      <c r="C146" s="76" t="inlineStr">
        <is>
          <t>Savoie et Haute-Savoie</t>
        </is>
      </c>
      <c r="D146" s="76" t="n">
        <v>1000</v>
      </c>
      <c r="E146" s="76" t="inlineStr">
        <is>
          <t>International</t>
        </is>
      </c>
      <c r="F146" s="76" t="inlineStr">
        <is>
          <t>Papier à recycler</t>
        </is>
      </c>
      <c r="G146" s="76" t="n">
        <v>55076</v>
      </c>
      <c r="H146" s="76" t="inlineStr">
        <is>
          <t>EXPORT</t>
        </is>
      </c>
    </row>
    <row r="147" ht="15" customHeight="1" s="365">
      <c r="A147" s="76" t="n">
        <v>2017</v>
      </c>
      <c r="B147" s="76" t="n">
        <v>101</v>
      </c>
      <c r="C147" s="76" t="inlineStr">
        <is>
          <t>Savoie et Haute-Savoie</t>
        </is>
      </c>
      <c r="D147" s="76" t="n">
        <v>1000</v>
      </c>
      <c r="E147" s="76" t="inlineStr">
        <is>
          <t>International</t>
        </is>
      </c>
      <c r="F147" s="76" t="inlineStr">
        <is>
          <t>Papiers cartons</t>
        </is>
      </c>
      <c r="G147" s="76" t="n">
        <v>12784</v>
      </c>
      <c r="H147" s="76" t="inlineStr">
        <is>
          <t>EXPORT</t>
        </is>
      </c>
    </row>
  </sheetData>
  <autoFilter ref="A1:H147">
    <filterColumn colId="4" hiddenButton="0" showButton="1">
      <filters>
        <filter val="International"/>
      </filters>
    </filterColumn>
  </autoFilter>
  <pageMargins left="0.7" right="0.7" top="0.75" bottom="0.75" header="0.3" footer="0.3"/>
</worksheet>
</file>

<file path=xl/worksheets/sheet21.xml><?xml version="1.0" encoding="utf-8"?>
<worksheet xmlns="http://schemas.openxmlformats.org/spreadsheetml/2006/main">
  <sheetPr filterMode="1">
    <outlinePr summaryBelow="1" summaryRight="1"/>
    <pageSetUpPr/>
  </sheetPr>
  <dimension ref="A1:L210"/>
  <sheetViews>
    <sheetView workbookViewId="0">
      <selection activeCell="G97" sqref="A1:L210"/>
    </sheetView>
  </sheetViews>
  <sheetFormatPr baseColWidth="10" defaultRowHeight="12.6"/>
  <cols>
    <col width="10" bestFit="1" customWidth="1" style="365" min="1" max="1"/>
    <col width="20.26953125" bestFit="1" customWidth="1" style="365" min="2" max="2"/>
    <col width="42.6328125" bestFit="1" customWidth="1" style="365" min="3" max="5"/>
    <col width="27.90625" bestFit="1" customWidth="1" style="365" min="6" max="6"/>
    <col width="12.453125" bestFit="1" customWidth="1" style="365" min="7" max="7"/>
    <col width="23" bestFit="1" customWidth="1" style="365" min="8" max="8"/>
    <col width="10.90625" bestFit="1" customWidth="1" style="365" min="9" max="9"/>
    <col width="8.453125" bestFit="1" customWidth="1" style="365" min="10" max="10"/>
    <col width="20.36328125" bestFit="1" customWidth="1" style="365" min="11" max="11"/>
    <col width="14.7265625" bestFit="1" customWidth="1" style="365" min="12" max="12"/>
  </cols>
  <sheetData>
    <row r="1" ht="15" customHeight="1" s="365">
      <c r="A1" s="75" t="inlineStr">
        <is>
          <t>annee</t>
        </is>
      </c>
      <c r="B1" s="75" t="inlineStr">
        <is>
          <t>code_reg_cht</t>
        </is>
      </c>
      <c r="C1" s="75" t="inlineStr">
        <is>
          <t>reg_cht</t>
        </is>
      </c>
      <c r="D1" s="75" t="inlineStr">
        <is>
          <t>code_reg_decht</t>
        </is>
      </c>
      <c r="E1" s="75" t="inlineStr">
        <is>
          <t>reg_decht</t>
        </is>
      </c>
      <c r="F1" s="75" t="inlineStr">
        <is>
          <t>produit_modele</t>
        </is>
      </c>
      <c r="G1" s="75" t="inlineStr">
        <is>
          <t>tonnes</t>
        </is>
      </c>
      <c r="H1" s="75" t="inlineStr">
        <is>
          <t>nb_obs</t>
        </is>
      </c>
      <c r="I1" s="75" t="inlineStr">
        <is>
          <t>uncert</t>
        </is>
      </c>
      <c r="J1" s="75" t="n"/>
      <c r="K1" s="75" t="n"/>
      <c r="L1" s="75" t="n"/>
    </row>
    <row r="2" hidden="1" s="365">
      <c r="A2" t="n">
        <v>2017</v>
      </c>
      <c r="B2" t="n">
        <v>11</v>
      </c>
      <c r="C2" t="inlineStr">
        <is>
          <t>Île-de-France</t>
        </is>
      </c>
      <c r="D2" t="n">
        <v>101</v>
      </c>
      <c r="E2" t="inlineStr">
        <is>
          <t>Savoie et Haute-Savoie</t>
        </is>
      </c>
      <c r="F2" t="inlineStr">
        <is>
          <t>Bois rond</t>
        </is>
      </c>
      <c r="G2" t="n">
        <v>1130</v>
      </c>
      <c r="H2" t="n">
        <v>1</v>
      </c>
      <c r="I2" t="n">
        <v>10</v>
      </c>
    </row>
    <row r="3" hidden="1" s="365">
      <c r="A3" t="n">
        <v>2017</v>
      </c>
      <c r="B3" t="n">
        <v>11</v>
      </c>
      <c r="C3" t="inlineStr">
        <is>
          <t>Île-de-France</t>
        </is>
      </c>
      <c r="D3" t="n">
        <v>101</v>
      </c>
      <c r="E3" t="inlineStr">
        <is>
          <t>Savoie et Haute-Savoie</t>
        </is>
      </c>
      <c r="F3" t="inlineStr">
        <is>
          <t>Palettes et emballages</t>
        </is>
      </c>
      <c r="G3" t="n">
        <v>13049</v>
      </c>
      <c r="H3" t="n">
        <v>2</v>
      </c>
      <c r="I3" t="n">
        <v>10</v>
      </c>
    </row>
    <row r="4" hidden="1" s="365">
      <c r="A4" t="n">
        <v>2017</v>
      </c>
      <c r="B4" t="n">
        <v>24</v>
      </c>
      <c r="C4" t="inlineStr">
        <is>
          <t>Centre-Val de Loire</t>
        </is>
      </c>
      <c r="D4" t="n">
        <v>101</v>
      </c>
      <c r="E4" t="inlineStr">
        <is>
          <t>Savoie et Haute-Savoie</t>
        </is>
      </c>
      <c r="F4" t="inlineStr">
        <is>
          <t>Palettes et emballages</t>
        </is>
      </c>
      <c r="G4" t="n">
        <v>2414</v>
      </c>
      <c r="H4" t="n">
        <v>1</v>
      </c>
      <c r="I4" t="n">
        <v>10</v>
      </c>
    </row>
    <row r="5" hidden="1" s="365">
      <c r="A5" t="n">
        <v>2017</v>
      </c>
      <c r="B5" t="n">
        <v>27</v>
      </c>
      <c r="C5" t="inlineStr">
        <is>
          <t>Bourgogne-Franche-Comté</t>
        </is>
      </c>
      <c r="D5" t="n">
        <v>101</v>
      </c>
      <c r="E5" t="inlineStr">
        <is>
          <t>Savoie et Haute-Savoie</t>
        </is>
      </c>
      <c r="F5" t="inlineStr">
        <is>
          <t>Bois rond</t>
        </is>
      </c>
      <c r="G5" t="n">
        <v>50329</v>
      </c>
      <c r="H5" t="n">
        <v>13</v>
      </c>
      <c r="I5" t="n">
        <v>0.8675481224212404</v>
      </c>
    </row>
    <row r="6" hidden="1" s="365">
      <c r="A6" t="n">
        <v>2017</v>
      </c>
      <c r="B6" t="n">
        <v>27</v>
      </c>
      <c r="C6" t="inlineStr">
        <is>
          <t>Bourgogne-Franche-Comté</t>
        </is>
      </c>
      <c r="D6" t="n">
        <v>101</v>
      </c>
      <c r="E6" t="inlineStr">
        <is>
          <t>Savoie et Haute-Savoie</t>
        </is>
      </c>
      <c r="F6" t="inlineStr">
        <is>
          <t>Connexes plaquettes déchets</t>
        </is>
      </c>
      <c r="G6" t="n">
        <v>10641</v>
      </c>
      <c r="H6" t="n">
        <v>1</v>
      </c>
      <c r="I6" t="n">
        <v>10</v>
      </c>
    </row>
    <row r="7" hidden="1" s="365">
      <c r="A7" t="n">
        <v>2017</v>
      </c>
      <c r="B7" t="n">
        <v>27</v>
      </c>
      <c r="C7" t="inlineStr">
        <is>
          <t>Bourgogne-Franche-Comté</t>
        </is>
      </c>
      <c r="D7" t="n">
        <v>101</v>
      </c>
      <c r="E7" t="inlineStr">
        <is>
          <t>Savoie et Haute-Savoie</t>
        </is>
      </c>
      <c r="F7" t="inlineStr">
        <is>
          <t>Palettes et emballages</t>
        </is>
      </c>
      <c r="G7" t="n">
        <v>23205</v>
      </c>
      <c r="H7" t="n">
        <v>14</v>
      </c>
      <c r="I7" t="n">
        <v>0.8490393746515853</v>
      </c>
    </row>
    <row r="8" hidden="1" s="365">
      <c r="A8" t="n">
        <v>2017</v>
      </c>
      <c r="B8" t="n">
        <v>27</v>
      </c>
      <c r="C8" t="inlineStr">
        <is>
          <t>Bourgogne-Franche-Comté</t>
        </is>
      </c>
      <c r="D8" t="n">
        <v>101</v>
      </c>
      <c r="E8" t="inlineStr">
        <is>
          <t>Savoie et Haute-Savoie</t>
        </is>
      </c>
      <c r="F8" t="inlineStr">
        <is>
          <t>Panneaux placages contreplaqués</t>
        </is>
      </c>
      <c r="G8" t="n">
        <v>1980</v>
      </c>
      <c r="H8" t="n">
        <v>1</v>
      </c>
      <c r="I8" t="n">
        <v>10</v>
      </c>
    </row>
    <row r="9" hidden="1" s="365">
      <c r="A9" t="n">
        <v>2017</v>
      </c>
      <c r="B9" t="n">
        <v>27</v>
      </c>
      <c r="C9" t="inlineStr">
        <is>
          <t>Bourgogne-Franche-Comté</t>
        </is>
      </c>
      <c r="D9" t="n">
        <v>101</v>
      </c>
      <c r="E9" t="inlineStr">
        <is>
          <t>Savoie et Haute-Savoie</t>
        </is>
      </c>
      <c r="F9" t="inlineStr">
        <is>
          <t>Papiers cartons</t>
        </is>
      </c>
      <c r="G9" t="n">
        <v>665</v>
      </c>
      <c r="H9" t="n">
        <v>1</v>
      </c>
      <c r="I9" t="n">
        <v>10</v>
      </c>
    </row>
    <row r="10" hidden="1" s="365">
      <c r="A10" t="n">
        <v>2017</v>
      </c>
      <c r="B10" t="n">
        <v>27</v>
      </c>
      <c r="C10" t="inlineStr">
        <is>
          <t>Bourgogne-Franche-Comté</t>
        </is>
      </c>
      <c r="D10" t="n">
        <v>101</v>
      </c>
      <c r="E10" t="inlineStr">
        <is>
          <t>Savoie et Haute-Savoie</t>
        </is>
      </c>
      <c r="F10" t="inlineStr">
        <is>
          <t>Sciages et autres</t>
        </is>
      </c>
      <c r="G10" t="n">
        <v>953</v>
      </c>
      <c r="H10" t="n">
        <v>1</v>
      </c>
      <c r="I10" t="n">
        <v>10</v>
      </c>
    </row>
    <row r="11" hidden="1" s="365">
      <c r="A11" t="n">
        <v>2017</v>
      </c>
      <c r="B11" t="n">
        <v>28</v>
      </c>
      <c r="C11" t="inlineStr">
        <is>
          <t>Normandie</t>
        </is>
      </c>
      <c r="D11" t="n">
        <v>101</v>
      </c>
      <c r="E11" t="inlineStr">
        <is>
          <t>Savoie et Haute-Savoie</t>
        </is>
      </c>
      <c r="F11" t="inlineStr">
        <is>
          <t>Bois rond</t>
        </is>
      </c>
      <c r="G11" t="n">
        <v>12884</v>
      </c>
      <c r="H11" t="n">
        <v>4</v>
      </c>
      <c r="I11" t="n">
        <v>10</v>
      </c>
    </row>
    <row r="12" hidden="1" s="365">
      <c r="A12" t="n">
        <v>2017</v>
      </c>
      <c r="B12" t="n">
        <v>28</v>
      </c>
      <c r="C12" t="inlineStr">
        <is>
          <t>Normandie</t>
        </is>
      </c>
      <c r="D12" t="n">
        <v>101</v>
      </c>
      <c r="E12" t="inlineStr">
        <is>
          <t>Savoie et Haute-Savoie</t>
        </is>
      </c>
      <c r="F12" t="inlineStr">
        <is>
          <t>Papiers cartons</t>
        </is>
      </c>
      <c r="G12" t="n">
        <v>2184</v>
      </c>
      <c r="H12" t="n">
        <v>2</v>
      </c>
      <c r="I12" t="n">
        <v>10</v>
      </c>
    </row>
    <row r="13" hidden="1" s="365">
      <c r="A13" t="n">
        <v>2017</v>
      </c>
      <c r="B13" t="n">
        <v>32</v>
      </c>
      <c r="C13" t="inlineStr">
        <is>
          <t>Hauts-de-France</t>
        </is>
      </c>
      <c r="D13" t="n">
        <v>101</v>
      </c>
      <c r="E13" t="inlineStr">
        <is>
          <t>Savoie et Haute-Savoie</t>
        </is>
      </c>
      <c r="F13" t="inlineStr">
        <is>
          <t>Palettes et emballages</t>
        </is>
      </c>
      <c r="G13" t="n">
        <v>198</v>
      </c>
      <c r="H13" t="n">
        <v>1</v>
      </c>
      <c r="I13" t="n">
        <v>10</v>
      </c>
    </row>
    <row r="14" hidden="1" s="365">
      <c r="A14" t="n">
        <v>2017</v>
      </c>
      <c r="B14" t="n">
        <v>44</v>
      </c>
      <c r="C14" t="inlineStr">
        <is>
          <t>Grand Est</t>
        </is>
      </c>
      <c r="D14" t="n">
        <v>101</v>
      </c>
      <c r="E14" t="inlineStr">
        <is>
          <t>Savoie et Haute-Savoie</t>
        </is>
      </c>
      <c r="F14" t="inlineStr">
        <is>
          <t>Bois rond</t>
        </is>
      </c>
      <c r="G14" t="n">
        <v>3073</v>
      </c>
      <c r="H14" t="n">
        <v>1</v>
      </c>
      <c r="I14" t="n">
        <v>10</v>
      </c>
    </row>
    <row r="15" hidden="1" s="365">
      <c r="A15" t="n">
        <v>2017</v>
      </c>
      <c r="B15" t="n">
        <v>44</v>
      </c>
      <c r="C15" t="inlineStr">
        <is>
          <t>Grand Est</t>
        </is>
      </c>
      <c r="D15" t="n">
        <v>101</v>
      </c>
      <c r="E15" t="inlineStr">
        <is>
          <t>Savoie et Haute-Savoie</t>
        </is>
      </c>
      <c r="F15" t="inlineStr">
        <is>
          <t>Palettes et emballages</t>
        </is>
      </c>
      <c r="G15" t="n">
        <v>804</v>
      </c>
      <c r="H15" t="n">
        <v>1</v>
      </c>
      <c r="I15" t="n">
        <v>10</v>
      </c>
    </row>
    <row r="16" hidden="1" s="365">
      <c r="A16" t="n">
        <v>2017</v>
      </c>
      <c r="B16" t="n">
        <v>44</v>
      </c>
      <c r="C16" t="inlineStr">
        <is>
          <t>Grand Est</t>
        </is>
      </c>
      <c r="D16" t="n">
        <v>101</v>
      </c>
      <c r="E16" t="inlineStr">
        <is>
          <t>Savoie et Haute-Savoie</t>
        </is>
      </c>
      <c r="F16" t="inlineStr">
        <is>
          <t>Panneaux placages contreplaqués</t>
        </is>
      </c>
      <c r="G16" t="n">
        <v>441</v>
      </c>
      <c r="H16" t="n">
        <v>1</v>
      </c>
      <c r="I16" t="n">
        <v>10</v>
      </c>
    </row>
    <row r="17" hidden="1" s="365">
      <c r="A17" t="n">
        <v>2017</v>
      </c>
      <c r="B17" t="n">
        <v>44</v>
      </c>
      <c r="C17" t="inlineStr">
        <is>
          <t>Grand Est</t>
        </is>
      </c>
      <c r="D17" t="n">
        <v>101</v>
      </c>
      <c r="E17" t="inlineStr">
        <is>
          <t>Savoie et Haute-Savoie</t>
        </is>
      </c>
      <c r="F17" t="inlineStr">
        <is>
          <t>Papiers cartons</t>
        </is>
      </c>
      <c r="G17" t="n">
        <v>480</v>
      </c>
      <c r="H17" t="n">
        <v>1</v>
      </c>
      <c r="I17" t="n">
        <v>10</v>
      </c>
    </row>
    <row r="18" hidden="1" s="365">
      <c r="A18" t="n">
        <v>2017</v>
      </c>
      <c r="B18" t="n">
        <v>44</v>
      </c>
      <c r="C18" t="inlineStr">
        <is>
          <t>Grand Est</t>
        </is>
      </c>
      <c r="D18" t="n">
        <v>101</v>
      </c>
      <c r="E18" t="inlineStr">
        <is>
          <t>Savoie et Haute-Savoie</t>
        </is>
      </c>
      <c r="F18" t="inlineStr">
        <is>
          <t>Sciages et autres</t>
        </is>
      </c>
      <c r="G18" t="n">
        <v>6849</v>
      </c>
      <c r="H18" t="n">
        <v>4</v>
      </c>
      <c r="I18" t="n">
        <v>10</v>
      </c>
    </row>
    <row r="19" hidden="1" s="365">
      <c r="A19" t="n">
        <v>2017</v>
      </c>
      <c r="B19" t="n">
        <v>75</v>
      </c>
      <c r="C19" t="inlineStr">
        <is>
          <t>Nouvelle-Aquitaine</t>
        </is>
      </c>
      <c r="D19" t="n">
        <v>101</v>
      </c>
      <c r="E19" t="inlineStr">
        <is>
          <t>Savoie et Haute-Savoie</t>
        </is>
      </c>
      <c r="F19" t="inlineStr">
        <is>
          <t>Bois rond</t>
        </is>
      </c>
      <c r="G19" t="n">
        <v>3668</v>
      </c>
      <c r="H19" t="n">
        <v>1</v>
      </c>
      <c r="I19" t="n">
        <v>10</v>
      </c>
    </row>
    <row r="20" hidden="1" s="365">
      <c r="A20" t="n">
        <v>2017</v>
      </c>
      <c r="B20" t="n">
        <v>75</v>
      </c>
      <c r="C20" t="inlineStr">
        <is>
          <t>Nouvelle-Aquitaine</t>
        </is>
      </c>
      <c r="D20" t="n">
        <v>101</v>
      </c>
      <c r="E20" t="inlineStr">
        <is>
          <t>Savoie et Haute-Savoie</t>
        </is>
      </c>
      <c r="F20" t="inlineStr">
        <is>
          <t>Palettes et emballages</t>
        </is>
      </c>
      <c r="G20" t="n">
        <v>2680</v>
      </c>
      <c r="H20" t="n">
        <v>2</v>
      </c>
      <c r="I20" t="n">
        <v>10</v>
      </c>
    </row>
    <row r="21" hidden="1" s="365">
      <c r="A21" t="n">
        <v>2017</v>
      </c>
      <c r="B21" t="n">
        <v>75</v>
      </c>
      <c r="C21" t="inlineStr">
        <is>
          <t>Nouvelle-Aquitaine</t>
        </is>
      </c>
      <c r="D21" t="n">
        <v>101</v>
      </c>
      <c r="E21" t="inlineStr">
        <is>
          <t>Savoie et Haute-Savoie</t>
        </is>
      </c>
      <c r="F21" t="inlineStr">
        <is>
          <t>Papiers cartons</t>
        </is>
      </c>
      <c r="G21" t="n">
        <v>2320</v>
      </c>
      <c r="H21" t="n">
        <v>1</v>
      </c>
      <c r="I21" t="n">
        <v>10</v>
      </c>
    </row>
    <row r="22" hidden="1" s="365">
      <c r="A22" t="n">
        <v>2017</v>
      </c>
      <c r="B22" t="n">
        <v>76</v>
      </c>
      <c r="C22" t="inlineStr">
        <is>
          <t>Occitanie</t>
        </is>
      </c>
      <c r="D22" t="n">
        <v>101</v>
      </c>
      <c r="E22" t="inlineStr">
        <is>
          <t>Savoie et Haute-Savoie</t>
        </is>
      </c>
      <c r="F22" t="inlineStr">
        <is>
          <t>Bois rond</t>
        </is>
      </c>
      <c r="G22" t="n">
        <v>2525</v>
      </c>
      <c r="H22" t="n">
        <v>1</v>
      </c>
      <c r="I22" t="n">
        <v>10</v>
      </c>
    </row>
    <row r="23" hidden="1" s="365">
      <c r="A23" t="n">
        <v>2017</v>
      </c>
      <c r="B23" t="n">
        <v>76</v>
      </c>
      <c r="C23" t="inlineStr">
        <is>
          <t>Occitanie</t>
        </is>
      </c>
      <c r="D23" t="n">
        <v>101</v>
      </c>
      <c r="E23" t="inlineStr">
        <is>
          <t>Savoie et Haute-Savoie</t>
        </is>
      </c>
      <c r="F23" t="inlineStr">
        <is>
          <t>Palettes et emballages</t>
        </is>
      </c>
      <c r="G23" t="n">
        <v>5080</v>
      </c>
      <c r="H23" t="n">
        <v>2</v>
      </c>
      <c r="I23" t="n">
        <v>10</v>
      </c>
    </row>
    <row r="24" hidden="1" s="365">
      <c r="A24" t="n">
        <v>2017</v>
      </c>
      <c r="B24" t="n">
        <v>76</v>
      </c>
      <c r="C24" t="inlineStr">
        <is>
          <t>Occitanie</t>
        </is>
      </c>
      <c r="D24" t="n">
        <v>101</v>
      </c>
      <c r="E24" t="inlineStr">
        <is>
          <t>Savoie et Haute-Savoie</t>
        </is>
      </c>
      <c r="F24" t="inlineStr">
        <is>
          <t>Panneaux placages contreplaqués</t>
        </is>
      </c>
      <c r="G24" t="n">
        <v>2352</v>
      </c>
      <c r="H24" t="n">
        <v>1</v>
      </c>
      <c r="I24" t="n">
        <v>10</v>
      </c>
    </row>
    <row r="25" hidden="1" s="365">
      <c r="A25" t="n">
        <v>2017</v>
      </c>
      <c r="B25" t="n">
        <v>93</v>
      </c>
      <c r="C25" t="inlineStr">
        <is>
          <t>Provence-Alpes-Côte d'Azur</t>
        </is>
      </c>
      <c r="D25" t="n">
        <v>101</v>
      </c>
      <c r="E25" t="inlineStr">
        <is>
          <t>Savoie et Haute-Savoie</t>
        </is>
      </c>
      <c r="F25" t="inlineStr">
        <is>
          <t>Palettes et emballages</t>
        </is>
      </c>
      <c r="G25" t="n">
        <v>14754</v>
      </c>
      <c r="H25" t="n">
        <v>4</v>
      </c>
      <c r="I25" t="n">
        <v>10</v>
      </c>
    </row>
    <row r="26" hidden="1" s="365">
      <c r="A26" t="n">
        <v>2017</v>
      </c>
      <c r="B26" t="n">
        <v>93</v>
      </c>
      <c r="C26" t="inlineStr">
        <is>
          <t>Provence-Alpes-Côte d'Azur</t>
        </is>
      </c>
      <c r="D26" t="n">
        <v>101</v>
      </c>
      <c r="E26" t="inlineStr">
        <is>
          <t>Savoie et Haute-Savoie</t>
        </is>
      </c>
      <c r="F26" t="inlineStr">
        <is>
          <t>Papiers cartons</t>
        </is>
      </c>
      <c r="G26" t="n">
        <v>6213</v>
      </c>
      <c r="H26" t="n">
        <v>2</v>
      </c>
      <c r="I26" t="n">
        <v>10</v>
      </c>
    </row>
    <row r="27" hidden="1" s="365">
      <c r="A27" t="n">
        <v>2017</v>
      </c>
      <c r="B27" t="n">
        <v>102</v>
      </c>
      <c r="C27" t="inlineStr">
        <is>
          <t>Auvergne-Rhône-Alpes hors Savoie et Haute-Savoie</t>
        </is>
      </c>
      <c r="D27" t="n">
        <v>101</v>
      </c>
      <c r="E27" t="inlineStr">
        <is>
          <t>Savoie et Haute-Savoie</t>
        </is>
      </c>
      <c r="F27" t="inlineStr">
        <is>
          <t>Bois rond</t>
        </is>
      </c>
      <c r="G27" t="n">
        <v>191368</v>
      </c>
      <c r="H27" t="n">
        <v>32</v>
      </c>
      <c r="I27" t="n">
        <v>0.6675018074898803</v>
      </c>
    </row>
    <row r="28" hidden="1" s="365">
      <c r="A28" t="n">
        <v>2017</v>
      </c>
      <c r="B28" t="n">
        <v>102</v>
      </c>
      <c r="C28" t="inlineStr">
        <is>
          <t>Auvergne-Rhône-Alpes hors Savoie et Haute-Savoie</t>
        </is>
      </c>
      <c r="D28" t="n">
        <v>101</v>
      </c>
      <c r="E28" t="inlineStr">
        <is>
          <t>Savoie et Haute-Savoie</t>
        </is>
      </c>
      <c r="F28" t="inlineStr">
        <is>
          <t>Connexes plaquettes déchets</t>
        </is>
      </c>
      <c r="G28" t="n">
        <v>16580</v>
      </c>
      <c r="H28" t="n">
        <v>3</v>
      </c>
      <c r="I28" t="n">
        <v>10</v>
      </c>
    </row>
    <row r="29" hidden="1" s="365">
      <c r="A29" t="n">
        <v>2017</v>
      </c>
      <c r="B29" t="n">
        <v>102</v>
      </c>
      <c r="C29" t="inlineStr">
        <is>
          <t>Auvergne-Rhône-Alpes hors Savoie et Haute-Savoie</t>
        </is>
      </c>
      <c r="D29" t="n">
        <v>101</v>
      </c>
      <c r="E29" t="inlineStr">
        <is>
          <t>Savoie et Haute-Savoie</t>
        </is>
      </c>
      <c r="F29" t="inlineStr">
        <is>
          <t>Palettes et emballages</t>
        </is>
      </c>
      <c r="G29" t="n">
        <v>31525</v>
      </c>
      <c r="H29" t="n">
        <v>19</v>
      </c>
      <c r="I29" t="n">
        <v>0.7768439571870358</v>
      </c>
    </row>
    <row r="30" hidden="1" s="365">
      <c r="A30" t="n">
        <v>2017</v>
      </c>
      <c r="B30" t="n">
        <v>102</v>
      </c>
      <c r="C30" t="inlineStr">
        <is>
          <t>Auvergne-Rhône-Alpes hors Savoie et Haute-Savoie</t>
        </is>
      </c>
      <c r="D30" t="n">
        <v>101</v>
      </c>
      <c r="E30" t="inlineStr">
        <is>
          <t>Savoie et Haute-Savoie</t>
        </is>
      </c>
      <c r="F30" t="inlineStr">
        <is>
          <t>Panneaux placages contreplaqués</t>
        </is>
      </c>
      <c r="G30" t="n">
        <v>4064</v>
      </c>
      <c r="H30" t="n">
        <v>1</v>
      </c>
      <c r="I30" t="n">
        <v>10</v>
      </c>
    </row>
    <row r="31" hidden="1" s="365">
      <c r="A31" t="n">
        <v>2017</v>
      </c>
      <c r="B31" t="n">
        <v>102</v>
      </c>
      <c r="C31" t="inlineStr">
        <is>
          <t>Auvergne-Rhône-Alpes hors Savoie et Haute-Savoie</t>
        </is>
      </c>
      <c r="D31" t="n">
        <v>101</v>
      </c>
      <c r="E31" t="inlineStr">
        <is>
          <t>Savoie et Haute-Savoie</t>
        </is>
      </c>
      <c r="F31" t="inlineStr">
        <is>
          <t>Papier à recycler</t>
        </is>
      </c>
      <c r="G31" t="n">
        <v>4270</v>
      </c>
      <c r="H31" t="n">
        <v>2</v>
      </c>
      <c r="I31" t="n">
        <v>10</v>
      </c>
    </row>
    <row r="32" hidden="1" s="365">
      <c r="A32" t="n">
        <v>2017</v>
      </c>
      <c r="B32" t="n">
        <v>102</v>
      </c>
      <c r="C32" t="inlineStr">
        <is>
          <t>Auvergne-Rhône-Alpes hors Savoie et Haute-Savoie</t>
        </is>
      </c>
      <c r="D32" t="n">
        <v>101</v>
      </c>
      <c r="E32" t="inlineStr">
        <is>
          <t>Savoie et Haute-Savoie</t>
        </is>
      </c>
      <c r="F32" t="inlineStr">
        <is>
          <t>Papiers cartons</t>
        </is>
      </c>
      <c r="G32" t="n">
        <v>21695</v>
      </c>
      <c r="H32" t="n">
        <v>12</v>
      </c>
      <c r="I32" t="n">
        <v>0.887992600997255</v>
      </c>
    </row>
    <row r="33" hidden="1" s="365">
      <c r="A33" t="n">
        <v>2017</v>
      </c>
      <c r="B33" t="n">
        <v>102</v>
      </c>
      <c r="C33" t="inlineStr">
        <is>
          <t>Auvergne-Rhône-Alpes hors Savoie et Haute-Savoie</t>
        </is>
      </c>
      <c r="D33" t="n">
        <v>101</v>
      </c>
      <c r="E33" t="inlineStr">
        <is>
          <t>Savoie et Haute-Savoie</t>
        </is>
      </c>
      <c r="F33" t="inlineStr">
        <is>
          <t>Sciages et autres</t>
        </is>
      </c>
      <c r="G33" t="n">
        <v>72</v>
      </c>
      <c r="H33" t="n">
        <v>1</v>
      </c>
      <c r="I33" t="n">
        <v>10</v>
      </c>
    </row>
    <row r="34" hidden="1" s="365">
      <c r="A34" t="n">
        <v>2018</v>
      </c>
      <c r="B34" t="n">
        <v>11</v>
      </c>
      <c r="C34" t="inlineStr">
        <is>
          <t>Île-de-France</t>
        </is>
      </c>
      <c r="D34" t="n">
        <v>101</v>
      </c>
      <c r="E34" t="inlineStr">
        <is>
          <t>Savoie et Haute-Savoie</t>
        </is>
      </c>
      <c r="F34" t="inlineStr">
        <is>
          <t>Palettes et emballages</t>
        </is>
      </c>
      <c r="G34" t="n">
        <v>8279</v>
      </c>
      <c r="H34" t="n">
        <v>3</v>
      </c>
      <c r="I34" t="n">
        <v>10</v>
      </c>
    </row>
    <row r="35" hidden="1" s="365">
      <c r="A35" t="n">
        <v>2018</v>
      </c>
      <c r="B35" t="n">
        <v>27</v>
      </c>
      <c r="C35" t="inlineStr">
        <is>
          <t>Bourgogne-Franche-Comté</t>
        </is>
      </c>
      <c r="D35" t="n">
        <v>101</v>
      </c>
      <c r="E35" t="inlineStr">
        <is>
          <t>Savoie et Haute-Savoie</t>
        </is>
      </c>
      <c r="F35" t="inlineStr">
        <is>
          <t>Bois rond</t>
        </is>
      </c>
      <c r="G35" t="n">
        <v>18884</v>
      </c>
      <c r="H35" t="n">
        <v>5</v>
      </c>
      <c r="I35" t="n">
        <v>10</v>
      </c>
    </row>
    <row r="36" hidden="1" s="365">
      <c r="A36" t="n">
        <v>2018</v>
      </c>
      <c r="B36" t="n">
        <v>27</v>
      </c>
      <c r="C36" t="inlineStr">
        <is>
          <t>Bourgogne-Franche-Comté</t>
        </is>
      </c>
      <c r="D36" t="n">
        <v>101</v>
      </c>
      <c r="E36" t="inlineStr">
        <is>
          <t>Savoie et Haute-Savoie</t>
        </is>
      </c>
      <c r="F36" t="inlineStr">
        <is>
          <t>Connexes plaquettes déchets</t>
        </is>
      </c>
      <c r="G36" t="n">
        <v>4891</v>
      </c>
      <c r="H36" t="n">
        <v>1</v>
      </c>
      <c r="I36" t="n">
        <v>10</v>
      </c>
    </row>
    <row r="37" hidden="1" s="365">
      <c r="A37" t="n">
        <v>2018</v>
      </c>
      <c r="B37" t="n">
        <v>27</v>
      </c>
      <c r="C37" t="inlineStr">
        <is>
          <t>Bourgogne-Franche-Comté</t>
        </is>
      </c>
      <c r="D37" t="n">
        <v>101</v>
      </c>
      <c r="E37" t="inlineStr">
        <is>
          <t>Savoie et Haute-Savoie</t>
        </is>
      </c>
      <c r="F37" t="inlineStr">
        <is>
          <t>Palettes et emballages</t>
        </is>
      </c>
      <c r="G37" t="n">
        <v>20733</v>
      </c>
      <c r="H37" t="n">
        <v>15</v>
      </c>
      <c r="I37" t="n">
        <v>0.8321632514967664</v>
      </c>
    </row>
    <row r="38" hidden="1" s="365">
      <c r="A38" t="n">
        <v>2018</v>
      </c>
      <c r="B38" t="n">
        <v>44</v>
      </c>
      <c r="C38" t="inlineStr">
        <is>
          <t>Grand Est</t>
        </is>
      </c>
      <c r="D38" t="n">
        <v>101</v>
      </c>
      <c r="E38" t="inlineStr">
        <is>
          <t>Savoie et Haute-Savoie</t>
        </is>
      </c>
      <c r="F38" t="inlineStr">
        <is>
          <t>Bois rond</t>
        </is>
      </c>
      <c r="G38" t="n">
        <v>5860</v>
      </c>
      <c r="H38" t="n">
        <v>3</v>
      </c>
      <c r="I38" t="n">
        <v>10</v>
      </c>
    </row>
    <row r="39" hidden="1" s="365">
      <c r="A39" t="n">
        <v>2018</v>
      </c>
      <c r="B39" t="n">
        <v>44</v>
      </c>
      <c r="C39" t="inlineStr">
        <is>
          <t>Grand Est</t>
        </is>
      </c>
      <c r="D39" t="n">
        <v>101</v>
      </c>
      <c r="E39" t="inlineStr">
        <is>
          <t>Savoie et Haute-Savoie</t>
        </is>
      </c>
      <c r="F39" t="inlineStr">
        <is>
          <t>Palettes et emballages</t>
        </is>
      </c>
      <c r="G39" t="n">
        <v>512</v>
      </c>
      <c r="H39" t="n">
        <v>1</v>
      </c>
      <c r="I39" t="n">
        <v>10</v>
      </c>
    </row>
    <row r="40" hidden="1" s="365">
      <c r="A40" t="n">
        <v>2018</v>
      </c>
      <c r="B40" t="n">
        <v>44</v>
      </c>
      <c r="C40" t="inlineStr">
        <is>
          <t>Grand Est</t>
        </is>
      </c>
      <c r="D40" t="n">
        <v>101</v>
      </c>
      <c r="E40" t="inlineStr">
        <is>
          <t>Savoie et Haute-Savoie</t>
        </is>
      </c>
      <c r="F40" t="inlineStr">
        <is>
          <t>Papier à recycler</t>
        </is>
      </c>
      <c r="G40" t="n">
        <v>5450</v>
      </c>
      <c r="H40" t="n">
        <v>1</v>
      </c>
      <c r="I40" t="n">
        <v>10</v>
      </c>
    </row>
    <row r="41" hidden="1" s="365">
      <c r="A41" t="n">
        <v>2018</v>
      </c>
      <c r="B41" t="n">
        <v>44</v>
      </c>
      <c r="C41" t="inlineStr">
        <is>
          <t>Grand Est</t>
        </is>
      </c>
      <c r="D41" t="n">
        <v>101</v>
      </c>
      <c r="E41" t="inlineStr">
        <is>
          <t>Savoie et Haute-Savoie</t>
        </is>
      </c>
      <c r="F41" t="inlineStr">
        <is>
          <t>Papiers cartons</t>
        </is>
      </c>
      <c r="G41" t="n">
        <v>2132</v>
      </c>
      <c r="H41" t="n">
        <v>1</v>
      </c>
      <c r="I41" t="n">
        <v>10</v>
      </c>
    </row>
    <row r="42" hidden="1" s="365">
      <c r="A42" t="n">
        <v>2018</v>
      </c>
      <c r="B42" t="n">
        <v>75</v>
      </c>
      <c r="C42" t="inlineStr">
        <is>
          <t>Nouvelle-Aquitaine</t>
        </is>
      </c>
      <c r="D42" t="n">
        <v>101</v>
      </c>
      <c r="E42" t="inlineStr">
        <is>
          <t>Savoie et Haute-Savoie</t>
        </is>
      </c>
      <c r="F42" t="inlineStr">
        <is>
          <t>Palettes et emballages</t>
        </is>
      </c>
      <c r="G42" t="n">
        <v>19740</v>
      </c>
      <c r="H42" t="n">
        <v>2</v>
      </c>
      <c r="I42" t="n">
        <v>10</v>
      </c>
    </row>
    <row r="43" hidden="1" s="365">
      <c r="A43" t="n">
        <v>2018</v>
      </c>
      <c r="B43" t="n">
        <v>75</v>
      </c>
      <c r="C43" t="inlineStr">
        <is>
          <t>Nouvelle-Aquitaine</t>
        </is>
      </c>
      <c r="D43" t="n">
        <v>101</v>
      </c>
      <c r="E43" t="inlineStr">
        <is>
          <t>Savoie et Haute-Savoie</t>
        </is>
      </c>
      <c r="F43" t="inlineStr">
        <is>
          <t>Pâte à papier</t>
        </is>
      </c>
      <c r="G43" t="n">
        <v>1794</v>
      </c>
      <c r="H43" t="n">
        <v>1</v>
      </c>
      <c r="I43" t="n">
        <v>10</v>
      </c>
    </row>
    <row r="44" hidden="1" s="365">
      <c r="A44" t="n">
        <v>2018</v>
      </c>
      <c r="B44" t="n">
        <v>75</v>
      </c>
      <c r="C44" t="inlineStr">
        <is>
          <t>Nouvelle-Aquitaine</t>
        </is>
      </c>
      <c r="D44" t="n">
        <v>101</v>
      </c>
      <c r="E44" t="inlineStr">
        <is>
          <t>Savoie et Haute-Savoie</t>
        </is>
      </c>
      <c r="F44" t="inlineStr">
        <is>
          <t>Sciages et autres</t>
        </is>
      </c>
      <c r="G44" t="n">
        <v>3927</v>
      </c>
      <c r="H44" t="n">
        <v>1</v>
      </c>
      <c r="I44" t="n">
        <v>10</v>
      </c>
    </row>
    <row r="45" hidden="1" s="365">
      <c r="A45" t="n">
        <v>2018</v>
      </c>
      <c r="B45" t="n">
        <v>76</v>
      </c>
      <c r="C45" t="inlineStr">
        <is>
          <t>Occitanie</t>
        </is>
      </c>
      <c r="D45" t="n">
        <v>101</v>
      </c>
      <c r="E45" t="inlineStr">
        <is>
          <t>Savoie et Haute-Savoie</t>
        </is>
      </c>
      <c r="F45" t="inlineStr">
        <is>
          <t>Palettes et emballages</t>
        </is>
      </c>
      <c r="G45" t="n">
        <v>9150</v>
      </c>
      <c r="H45" t="n">
        <v>1</v>
      </c>
      <c r="I45" t="n">
        <v>10</v>
      </c>
    </row>
    <row r="46" hidden="1" s="365">
      <c r="A46" t="n">
        <v>2018</v>
      </c>
      <c r="B46" t="n">
        <v>93</v>
      </c>
      <c r="C46" t="inlineStr">
        <is>
          <t>Provence-Alpes-Côte d'Azur</t>
        </is>
      </c>
      <c r="D46" t="n">
        <v>101</v>
      </c>
      <c r="E46" t="inlineStr">
        <is>
          <t>Savoie et Haute-Savoie</t>
        </is>
      </c>
      <c r="F46" t="inlineStr">
        <is>
          <t>Palettes et emballages</t>
        </is>
      </c>
      <c r="G46" t="n">
        <v>12571</v>
      </c>
      <c r="H46" t="n">
        <v>5</v>
      </c>
      <c r="I46" t="n">
        <v>10</v>
      </c>
    </row>
    <row r="47" hidden="1" s="365">
      <c r="A47" t="n">
        <v>2018</v>
      </c>
      <c r="B47" t="n">
        <v>102</v>
      </c>
      <c r="C47" t="inlineStr">
        <is>
          <t>Auvergne-Rhône-Alpes hors Savoie et Haute-Savoie</t>
        </is>
      </c>
      <c r="D47" t="n">
        <v>101</v>
      </c>
      <c r="E47" t="inlineStr">
        <is>
          <t>Savoie et Haute-Savoie</t>
        </is>
      </c>
      <c r="F47" t="inlineStr">
        <is>
          <t>Bois rond</t>
        </is>
      </c>
      <c r="G47" t="n">
        <v>306679</v>
      </c>
      <c r="H47" t="n">
        <v>53</v>
      </c>
      <c r="I47" t="n">
        <v>0.5763506823669765</v>
      </c>
    </row>
    <row r="48" hidden="1" s="365">
      <c r="A48" t="n">
        <v>2018</v>
      </c>
      <c r="B48" t="n">
        <v>102</v>
      </c>
      <c r="C48" t="inlineStr">
        <is>
          <t>Auvergne-Rhône-Alpes hors Savoie et Haute-Savoie</t>
        </is>
      </c>
      <c r="D48" t="n">
        <v>101</v>
      </c>
      <c r="E48" t="inlineStr">
        <is>
          <t>Savoie et Haute-Savoie</t>
        </is>
      </c>
      <c r="F48" t="inlineStr">
        <is>
          <t>Connexes plaquettes déchets</t>
        </is>
      </c>
      <c r="G48" t="n">
        <v>12407</v>
      </c>
      <c r="H48" t="n">
        <v>3</v>
      </c>
      <c r="I48" t="n">
        <v>10</v>
      </c>
    </row>
    <row r="49" hidden="1" s="365">
      <c r="A49" t="n">
        <v>2018</v>
      </c>
      <c r="B49" t="n">
        <v>102</v>
      </c>
      <c r="C49" t="inlineStr">
        <is>
          <t>Auvergne-Rhône-Alpes hors Savoie et Haute-Savoie</t>
        </is>
      </c>
      <c r="D49" t="n">
        <v>101</v>
      </c>
      <c r="E49" t="inlineStr">
        <is>
          <t>Savoie et Haute-Savoie</t>
        </is>
      </c>
      <c r="F49" t="inlineStr">
        <is>
          <t>Palettes et emballages</t>
        </is>
      </c>
      <c r="G49" t="n">
        <v>32089</v>
      </c>
      <c r="H49" t="n">
        <v>13</v>
      </c>
      <c r="I49" t="n">
        <v>0.8675481224212404</v>
      </c>
    </row>
    <row r="50" hidden="1" s="365">
      <c r="A50" t="n">
        <v>2018</v>
      </c>
      <c r="B50" t="n">
        <v>102</v>
      </c>
      <c r="C50" t="inlineStr">
        <is>
          <t>Auvergne-Rhône-Alpes hors Savoie et Haute-Savoie</t>
        </is>
      </c>
      <c r="D50" t="n">
        <v>101</v>
      </c>
      <c r="E50" t="inlineStr">
        <is>
          <t>Savoie et Haute-Savoie</t>
        </is>
      </c>
      <c r="F50" t="inlineStr">
        <is>
          <t>Panneaux placages contreplaqués</t>
        </is>
      </c>
      <c r="G50" t="n">
        <v>4000</v>
      </c>
      <c r="H50" t="n">
        <v>1</v>
      </c>
      <c r="I50" t="n">
        <v>10</v>
      </c>
    </row>
    <row r="51" hidden="1" s="365">
      <c r="A51" t="n">
        <v>2018</v>
      </c>
      <c r="B51" t="n">
        <v>102</v>
      </c>
      <c r="C51" t="inlineStr">
        <is>
          <t>Auvergne-Rhône-Alpes hors Savoie et Haute-Savoie</t>
        </is>
      </c>
      <c r="D51" t="n">
        <v>101</v>
      </c>
      <c r="E51" t="inlineStr">
        <is>
          <t>Savoie et Haute-Savoie</t>
        </is>
      </c>
      <c r="F51" t="inlineStr">
        <is>
          <t>Papier à recycler</t>
        </is>
      </c>
      <c r="G51" t="n">
        <v>54985</v>
      </c>
      <c r="H51" t="n">
        <v>5</v>
      </c>
      <c r="I51" t="n">
        <v>10</v>
      </c>
    </row>
    <row r="52" hidden="1" s="365">
      <c r="A52" t="n">
        <v>2018</v>
      </c>
      <c r="B52" t="n">
        <v>102</v>
      </c>
      <c r="C52" t="inlineStr">
        <is>
          <t>Auvergne-Rhône-Alpes hors Savoie et Haute-Savoie</t>
        </is>
      </c>
      <c r="D52" t="n">
        <v>101</v>
      </c>
      <c r="E52" t="inlineStr">
        <is>
          <t>Savoie et Haute-Savoie</t>
        </is>
      </c>
      <c r="F52" t="inlineStr">
        <is>
          <t>Papiers cartons</t>
        </is>
      </c>
      <c r="G52" t="n">
        <v>13333</v>
      </c>
      <c r="H52" t="n">
        <v>5</v>
      </c>
      <c r="I52" t="n">
        <v>10</v>
      </c>
    </row>
    <row r="53" hidden="1" s="365">
      <c r="A53" t="n">
        <v>2018</v>
      </c>
      <c r="B53" t="n">
        <v>102</v>
      </c>
      <c r="C53" t="inlineStr">
        <is>
          <t>Auvergne-Rhône-Alpes hors Savoie et Haute-Savoie</t>
        </is>
      </c>
      <c r="D53" t="n">
        <v>101</v>
      </c>
      <c r="E53" t="inlineStr">
        <is>
          <t>Savoie et Haute-Savoie</t>
        </is>
      </c>
      <c r="F53" t="inlineStr">
        <is>
          <t>Sciages et autres</t>
        </is>
      </c>
      <c r="G53" t="n">
        <v>4051</v>
      </c>
      <c r="H53" t="n">
        <v>2</v>
      </c>
      <c r="I53" t="n">
        <v>10</v>
      </c>
    </row>
    <row r="54">
      <c r="A54" t="n">
        <v>2017</v>
      </c>
      <c r="B54" t="n">
        <v>100</v>
      </c>
      <c r="C54" t="inlineStr">
        <is>
          <t>Autres régions françaises</t>
        </is>
      </c>
      <c r="D54" t="n">
        <v>101</v>
      </c>
      <c r="E54" t="inlineStr">
        <is>
          <t>Savoie et Haute-Savoie</t>
        </is>
      </c>
      <c r="F54" t="inlineStr">
        <is>
          <t>Bois rond</t>
        </is>
      </c>
      <c r="G54" t="n">
        <v>264977</v>
      </c>
      <c r="H54" t="n">
        <v>53</v>
      </c>
      <c r="I54" t="n">
        <v>0.5763506823669765</v>
      </c>
    </row>
    <row r="55">
      <c r="A55" t="n">
        <v>2017</v>
      </c>
      <c r="B55" t="n">
        <v>100</v>
      </c>
      <c r="C55" t="inlineStr">
        <is>
          <t>Autres régions françaises</t>
        </is>
      </c>
      <c r="D55" t="n">
        <v>101</v>
      </c>
      <c r="E55" t="inlineStr">
        <is>
          <t>Savoie et Haute-Savoie</t>
        </is>
      </c>
      <c r="F55" t="inlineStr">
        <is>
          <t>Connexes plaquettes déchets</t>
        </is>
      </c>
      <c r="G55" t="n">
        <v>27221</v>
      </c>
      <c r="H55" t="n">
        <v>4</v>
      </c>
      <c r="I55" t="n">
        <v>10</v>
      </c>
    </row>
    <row r="56">
      <c r="A56" t="n">
        <v>2017</v>
      </c>
      <c r="B56" t="n">
        <v>100</v>
      </c>
      <c r="C56" t="inlineStr">
        <is>
          <t>Autres régions françaises</t>
        </is>
      </c>
      <c r="D56" t="n">
        <v>101</v>
      </c>
      <c r="E56" t="inlineStr">
        <is>
          <t>Savoie et Haute-Savoie</t>
        </is>
      </c>
      <c r="F56" t="inlineStr">
        <is>
          <t>Palettes et emballages</t>
        </is>
      </c>
      <c r="G56" t="n">
        <v>93709</v>
      </c>
      <c r="H56" t="n">
        <v>46</v>
      </c>
      <c r="I56" t="n">
        <v>0.6006044708277311</v>
      </c>
    </row>
    <row r="57">
      <c r="A57" t="n">
        <v>2017</v>
      </c>
      <c r="B57" t="n">
        <v>100</v>
      </c>
      <c r="C57" t="inlineStr">
        <is>
          <t>Autres régions françaises</t>
        </is>
      </c>
      <c r="D57" t="n">
        <v>101</v>
      </c>
      <c r="E57" t="inlineStr">
        <is>
          <t>Savoie et Haute-Savoie</t>
        </is>
      </c>
      <c r="F57" t="inlineStr">
        <is>
          <t>Panneaux placages contreplaqués</t>
        </is>
      </c>
      <c r="G57" t="n">
        <v>8837</v>
      </c>
      <c r="H57" t="n">
        <v>4</v>
      </c>
      <c r="I57" t="n">
        <v>10</v>
      </c>
    </row>
    <row r="58">
      <c r="A58" t="n">
        <v>2017</v>
      </c>
      <c r="B58" t="n">
        <v>100</v>
      </c>
      <c r="C58" t="inlineStr">
        <is>
          <t>Autres régions françaises</t>
        </is>
      </c>
      <c r="D58" t="n">
        <v>101</v>
      </c>
      <c r="E58" t="inlineStr">
        <is>
          <t>Savoie et Haute-Savoie</t>
        </is>
      </c>
      <c r="F58" t="inlineStr">
        <is>
          <t>Papier à recycler</t>
        </is>
      </c>
      <c r="G58" t="n">
        <v>4270</v>
      </c>
      <c r="H58" t="n">
        <v>2</v>
      </c>
      <c r="I58" t="n">
        <v>10</v>
      </c>
    </row>
    <row r="59">
      <c r="A59" t="n">
        <v>2017</v>
      </c>
      <c r="B59" t="n">
        <v>100</v>
      </c>
      <c r="C59" t="inlineStr">
        <is>
          <t>Autres régions françaises</t>
        </is>
      </c>
      <c r="D59" t="n">
        <v>101</v>
      </c>
      <c r="E59" t="inlineStr">
        <is>
          <t>Savoie et Haute-Savoie</t>
        </is>
      </c>
      <c r="F59" t="inlineStr">
        <is>
          <t>Papiers cartons</t>
        </is>
      </c>
      <c r="G59" t="n">
        <v>33557</v>
      </c>
      <c r="H59" t="n">
        <v>19</v>
      </c>
      <c r="I59" t="n">
        <v>0.7768439571870358</v>
      </c>
    </row>
    <row r="60">
      <c r="A60" t="n">
        <v>2017</v>
      </c>
      <c r="B60" t="n">
        <v>100</v>
      </c>
      <c r="C60" t="inlineStr">
        <is>
          <t>Autres régions françaises</t>
        </is>
      </c>
      <c r="D60" t="n">
        <v>101</v>
      </c>
      <c r="E60" t="inlineStr">
        <is>
          <t>Savoie et Haute-Savoie</t>
        </is>
      </c>
      <c r="F60" t="inlineStr">
        <is>
          <t>Sciages et autres</t>
        </is>
      </c>
      <c r="G60" t="n">
        <v>7874</v>
      </c>
      <c r="H60" t="n">
        <v>6</v>
      </c>
      <c r="I60" t="n">
        <v>10</v>
      </c>
    </row>
    <row r="61">
      <c r="A61" t="n">
        <v>2018</v>
      </c>
      <c r="B61" t="n">
        <v>100</v>
      </c>
      <c r="C61" t="inlineStr">
        <is>
          <t>Autres régions françaises</t>
        </is>
      </c>
      <c r="D61" t="n">
        <v>101</v>
      </c>
      <c r="E61" t="inlineStr">
        <is>
          <t>Savoie et Haute-Savoie</t>
        </is>
      </c>
      <c r="F61" t="inlineStr">
        <is>
          <t>Bois rond</t>
        </is>
      </c>
      <c r="G61" t="n">
        <v>331423</v>
      </c>
      <c r="H61" t="n">
        <v>61</v>
      </c>
      <c r="I61" t="n">
        <v>0.5532483249993634</v>
      </c>
    </row>
    <row r="62">
      <c r="A62" t="n">
        <v>2018</v>
      </c>
      <c r="B62" t="n">
        <v>100</v>
      </c>
      <c r="C62" t="inlineStr">
        <is>
          <t>Autres régions françaises</t>
        </is>
      </c>
      <c r="D62" t="n">
        <v>101</v>
      </c>
      <c r="E62" t="inlineStr">
        <is>
          <t>Savoie et Haute-Savoie</t>
        </is>
      </c>
      <c r="F62" t="inlineStr">
        <is>
          <t>Connexes plaquettes déchets</t>
        </is>
      </c>
      <c r="G62" t="n">
        <v>17298</v>
      </c>
      <c r="H62" t="n">
        <v>4</v>
      </c>
      <c r="I62" t="n">
        <v>10</v>
      </c>
    </row>
    <row r="63">
      <c r="A63" t="n">
        <v>2018</v>
      </c>
      <c r="B63" t="n">
        <v>100</v>
      </c>
      <c r="C63" t="inlineStr">
        <is>
          <t>Autres régions françaises</t>
        </is>
      </c>
      <c r="D63" t="n">
        <v>101</v>
      </c>
      <c r="E63" t="inlineStr">
        <is>
          <t>Savoie et Haute-Savoie</t>
        </is>
      </c>
      <c r="F63" t="inlineStr">
        <is>
          <t>Palettes et emballages</t>
        </is>
      </c>
      <c r="G63" t="n">
        <v>103074</v>
      </c>
      <c r="H63" t="n">
        <v>40</v>
      </c>
      <c r="I63" t="n">
        <v>0.6255350257163511</v>
      </c>
    </row>
    <row r="64">
      <c r="A64" t="n">
        <v>2018</v>
      </c>
      <c r="B64" t="n">
        <v>100</v>
      </c>
      <c r="C64" t="inlineStr">
        <is>
          <t>Autres régions françaises</t>
        </is>
      </c>
      <c r="D64" t="n">
        <v>101</v>
      </c>
      <c r="E64" t="inlineStr">
        <is>
          <t>Savoie et Haute-Savoie</t>
        </is>
      </c>
      <c r="F64" t="inlineStr">
        <is>
          <t>Panneaux placages contreplaqués</t>
        </is>
      </c>
      <c r="G64" t="n">
        <v>4000</v>
      </c>
      <c r="H64" t="n">
        <v>1</v>
      </c>
      <c r="I64" t="n">
        <v>10</v>
      </c>
    </row>
    <row r="65">
      <c r="A65" t="n">
        <v>2018</v>
      </c>
      <c r="B65" t="n">
        <v>100</v>
      </c>
      <c r="C65" t="inlineStr">
        <is>
          <t>Autres régions françaises</t>
        </is>
      </c>
      <c r="D65" t="n">
        <v>101</v>
      </c>
      <c r="E65" t="inlineStr">
        <is>
          <t>Savoie et Haute-Savoie</t>
        </is>
      </c>
      <c r="F65" t="inlineStr">
        <is>
          <t>Papier à recycler</t>
        </is>
      </c>
      <c r="G65" t="n">
        <v>60435</v>
      </c>
      <c r="H65" t="n">
        <v>6</v>
      </c>
      <c r="I65" t="n">
        <v>10</v>
      </c>
    </row>
    <row r="66">
      <c r="A66" t="n">
        <v>2018</v>
      </c>
      <c r="B66" t="n">
        <v>100</v>
      </c>
      <c r="C66" t="inlineStr">
        <is>
          <t>Autres régions françaises</t>
        </is>
      </c>
      <c r="D66" t="n">
        <v>101</v>
      </c>
      <c r="E66" t="inlineStr">
        <is>
          <t>Savoie et Haute-Savoie</t>
        </is>
      </c>
      <c r="F66" t="inlineStr">
        <is>
          <t>Papiers cartons</t>
        </is>
      </c>
      <c r="G66" t="n">
        <v>15465</v>
      </c>
      <c r="H66" t="n">
        <v>6</v>
      </c>
      <c r="I66" t="n">
        <v>10</v>
      </c>
    </row>
    <row r="67">
      <c r="A67" t="n">
        <v>2018</v>
      </c>
      <c r="B67" t="n">
        <v>100</v>
      </c>
      <c r="C67" t="inlineStr">
        <is>
          <t>Autres régions françaises</t>
        </is>
      </c>
      <c r="D67" t="n">
        <v>101</v>
      </c>
      <c r="E67" t="inlineStr">
        <is>
          <t>Savoie et Haute-Savoie</t>
        </is>
      </c>
      <c r="F67" t="inlineStr">
        <is>
          <t>Pâte à papier</t>
        </is>
      </c>
      <c r="G67" t="n">
        <v>1794</v>
      </c>
      <c r="H67" t="n">
        <v>1</v>
      </c>
      <c r="I67" t="n">
        <v>10</v>
      </c>
    </row>
    <row r="68">
      <c r="A68" t="n">
        <v>2018</v>
      </c>
      <c r="B68" t="n">
        <v>100</v>
      </c>
      <c r="C68" t="inlineStr">
        <is>
          <t>Autres régions françaises</t>
        </is>
      </c>
      <c r="D68" t="n">
        <v>101</v>
      </c>
      <c r="E68" t="inlineStr">
        <is>
          <t>Savoie et Haute-Savoie</t>
        </is>
      </c>
      <c r="F68" t="inlineStr">
        <is>
          <t>Sciages et autres</t>
        </is>
      </c>
      <c r="G68" t="n">
        <v>7978</v>
      </c>
      <c r="H68" t="n">
        <v>3</v>
      </c>
      <c r="I68" t="n">
        <v>10</v>
      </c>
    </row>
    <row r="69" hidden="1" s="365">
      <c r="A69" t="inlineStr">
        <is>
          <t>2017_2018</t>
        </is>
      </c>
      <c r="B69" t="n">
        <v>11</v>
      </c>
      <c r="C69" t="inlineStr">
        <is>
          <t>Île-de-France</t>
        </is>
      </c>
      <c r="D69" t="n">
        <v>101</v>
      </c>
      <c r="E69" t="inlineStr">
        <is>
          <t>Savoie et Haute-Savoie</t>
        </is>
      </c>
      <c r="F69" t="inlineStr">
        <is>
          <t>Bois rond</t>
        </is>
      </c>
      <c r="G69" t="n">
        <v>565</v>
      </c>
      <c r="H69" t="n">
        <v>1</v>
      </c>
      <c r="I69" t="n">
        <v>10</v>
      </c>
    </row>
    <row r="70" hidden="1" s="365">
      <c r="A70" t="inlineStr">
        <is>
          <t>2017_2018</t>
        </is>
      </c>
      <c r="B70" t="n">
        <v>11</v>
      </c>
      <c r="C70" t="inlineStr">
        <is>
          <t>Île-de-France</t>
        </is>
      </c>
      <c r="D70" t="n">
        <v>101</v>
      </c>
      <c r="E70" t="inlineStr">
        <is>
          <t>Savoie et Haute-Savoie</t>
        </is>
      </c>
      <c r="F70" t="inlineStr">
        <is>
          <t>Palettes et emballages</t>
        </is>
      </c>
      <c r="G70" t="n">
        <v>10664</v>
      </c>
      <c r="H70" t="n">
        <v>5</v>
      </c>
      <c r="I70" t="n">
        <v>10</v>
      </c>
    </row>
    <row r="71" hidden="1" s="365">
      <c r="A71" t="inlineStr">
        <is>
          <t>2017_2018</t>
        </is>
      </c>
      <c r="B71" t="n">
        <v>24</v>
      </c>
      <c r="C71" t="inlineStr">
        <is>
          <t>Centre-Val de Loire</t>
        </is>
      </c>
      <c r="D71" t="n">
        <v>101</v>
      </c>
      <c r="E71" t="inlineStr">
        <is>
          <t>Savoie et Haute-Savoie</t>
        </is>
      </c>
      <c r="F71" t="inlineStr">
        <is>
          <t>Palettes et emballages</t>
        </is>
      </c>
      <c r="G71" t="n">
        <v>1207</v>
      </c>
      <c r="H71" t="n">
        <v>1</v>
      </c>
      <c r="I71" t="n">
        <v>10</v>
      </c>
    </row>
    <row r="72" hidden="1" s="365">
      <c r="A72" t="inlineStr">
        <is>
          <t>2017_2018</t>
        </is>
      </c>
      <c r="B72" t="n">
        <v>27</v>
      </c>
      <c r="C72" t="inlineStr">
        <is>
          <t>Bourgogne-Franche-Comté</t>
        </is>
      </c>
      <c r="D72" t="n">
        <v>101</v>
      </c>
      <c r="E72" t="inlineStr">
        <is>
          <t>Savoie et Haute-Savoie</t>
        </is>
      </c>
      <c r="F72" t="inlineStr">
        <is>
          <t>Bois rond</t>
        </is>
      </c>
      <c r="G72" t="n">
        <v>34606.5</v>
      </c>
      <c r="H72" t="n">
        <v>18</v>
      </c>
      <c r="I72" t="n">
        <v>0.7891631374388036</v>
      </c>
    </row>
    <row r="73" hidden="1" s="365">
      <c r="A73" t="inlineStr">
        <is>
          <t>2017_2018</t>
        </is>
      </c>
      <c r="B73" t="n">
        <v>27</v>
      </c>
      <c r="C73" t="inlineStr">
        <is>
          <t>Bourgogne-Franche-Comté</t>
        </is>
      </c>
      <c r="D73" t="n">
        <v>101</v>
      </c>
      <c r="E73" t="inlineStr">
        <is>
          <t>Savoie et Haute-Savoie</t>
        </is>
      </c>
      <c r="F73" t="inlineStr">
        <is>
          <t>Connexes plaquettes déchets</t>
        </is>
      </c>
      <c r="G73" t="n">
        <v>7766</v>
      </c>
      <c r="H73" t="n">
        <v>2</v>
      </c>
      <c r="I73" t="n">
        <v>10</v>
      </c>
    </row>
    <row r="74" hidden="1" s="365">
      <c r="A74" t="inlineStr">
        <is>
          <t>2017_2018</t>
        </is>
      </c>
      <c r="B74" t="n">
        <v>27</v>
      </c>
      <c r="C74" t="inlineStr">
        <is>
          <t>Bourgogne-Franche-Comté</t>
        </is>
      </c>
      <c r="D74" t="n">
        <v>101</v>
      </c>
      <c r="E74" t="inlineStr">
        <is>
          <t>Savoie et Haute-Savoie</t>
        </is>
      </c>
      <c r="F74" t="inlineStr">
        <is>
          <t>Palettes et emballages</t>
        </is>
      </c>
      <c r="G74" t="n">
        <v>21969</v>
      </c>
      <c r="H74" t="n">
        <v>29</v>
      </c>
      <c r="I74" t="n">
        <v>0.6868996140238319</v>
      </c>
    </row>
    <row r="75" hidden="1" s="365">
      <c r="A75" t="inlineStr">
        <is>
          <t>2017_2018</t>
        </is>
      </c>
      <c r="B75" t="n">
        <v>27</v>
      </c>
      <c r="C75" t="inlineStr">
        <is>
          <t>Bourgogne-Franche-Comté</t>
        </is>
      </c>
      <c r="D75" t="n">
        <v>101</v>
      </c>
      <c r="E75" t="inlineStr">
        <is>
          <t>Savoie et Haute-Savoie</t>
        </is>
      </c>
      <c r="F75" t="inlineStr">
        <is>
          <t>Panneaux placages contreplaqués</t>
        </is>
      </c>
      <c r="G75" t="n">
        <v>990</v>
      </c>
      <c r="H75" t="n">
        <v>1</v>
      </c>
      <c r="I75" t="n">
        <v>10</v>
      </c>
    </row>
    <row r="76" hidden="1" s="365">
      <c r="A76" t="inlineStr">
        <is>
          <t>2017_2018</t>
        </is>
      </c>
      <c r="B76" t="n">
        <v>27</v>
      </c>
      <c r="C76" t="inlineStr">
        <is>
          <t>Bourgogne-Franche-Comté</t>
        </is>
      </c>
      <c r="D76" t="n">
        <v>101</v>
      </c>
      <c r="E76" t="inlineStr">
        <is>
          <t>Savoie et Haute-Savoie</t>
        </is>
      </c>
      <c r="F76" t="inlineStr">
        <is>
          <t>Papiers cartons</t>
        </is>
      </c>
      <c r="G76" t="n">
        <v>332.5</v>
      </c>
      <c r="H76" t="n">
        <v>1</v>
      </c>
      <c r="I76" t="n">
        <v>10</v>
      </c>
    </row>
    <row r="77" hidden="1" s="365">
      <c r="A77" t="inlineStr">
        <is>
          <t>2017_2018</t>
        </is>
      </c>
      <c r="B77" t="n">
        <v>27</v>
      </c>
      <c r="C77" t="inlineStr">
        <is>
          <t>Bourgogne-Franche-Comté</t>
        </is>
      </c>
      <c r="D77" t="n">
        <v>101</v>
      </c>
      <c r="E77" t="inlineStr">
        <is>
          <t>Savoie et Haute-Savoie</t>
        </is>
      </c>
      <c r="F77" t="inlineStr">
        <is>
          <t>Sciages et autres</t>
        </is>
      </c>
      <c r="G77" t="n">
        <v>476.5</v>
      </c>
      <c r="H77" t="n">
        <v>1</v>
      </c>
      <c r="I77" t="n">
        <v>10</v>
      </c>
    </row>
    <row r="78" hidden="1" s="365">
      <c r="A78" t="inlineStr">
        <is>
          <t>2017_2018</t>
        </is>
      </c>
      <c r="B78" t="n">
        <v>28</v>
      </c>
      <c r="C78" t="inlineStr">
        <is>
          <t>Normandie</t>
        </is>
      </c>
      <c r="D78" t="n">
        <v>101</v>
      </c>
      <c r="E78" t="inlineStr">
        <is>
          <t>Savoie et Haute-Savoie</t>
        </is>
      </c>
      <c r="F78" t="inlineStr">
        <is>
          <t>Bois rond</t>
        </is>
      </c>
      <c r="G78" t="n">
        <v>6442</v>
      </c>
      <c r="H78" t="n">
        <v>4</v>
      </c>
      <c r="I78" t="n">
        <v>10</v>
      </c>
    </row>
    <row r="79" hidden="1" s="365">
      <c r="A79" t="inlineStr">
        <is>
          <t>2017_2018</t>
        </is>
      </c>
      <c r="B79" t="n">
        <v>28</v>
      </c>
      <c r="C79" t="inlineStr">
        <is>
          <t>Normandie</t>
        </is>
      </c>
      <c r="D79" t="n">
        <v>101</v>
      </c>
      <c r="E79" t="inlineStr">
        <is>
          <t>Savoie et Haute-Savoie</t>
        </is>
      </c>
      <c r="F79" t="inlineStr">
        <is>
          <t>Papiers cartons</t>
        </is>
      </c>
      <c r="G79" t="n">
        <v>1092</v>
      </c>
      <c r="H79" t="n">
        <v>2</v>
      </c>
      <c r="I79" t="n">
        <v>10</v>
      </c>
    </row>
    <row r="80" hidden="1" s="365">
      <c r="A80" t="inlineStr">
        <is>
          <t>2017_2018</t>
        </is>
      </c>
      <c r="B80" t="n">
        <v>32</v>
      </c>
      <c r="C80" t="inlineStr">
        <is>
          <t>Hauts-de-France</t>
        </is>
      </c>
      <c r="D80" t="n">
        <v>101</v>
      </c>
      <c r="E80" t="inlineStr">
        <is>
          <t>Savoie et Haute-Savoie</t>
        </is>
      </c>
      <c r="F80" t="inlineStr">
        <is>
          <t>Palettes et emballages</t>
        </is>
      </c>
      <c r="G80" t="n">
        <v>99</v>
      </c>
      <c r="H80" t="n">
        <v>1</v>
      </c>
      <c r="I80" t="n">
        <v>10</v>
      </c>
    </row>
    <row r="81" hidden="1" s="365">
      <c r="A81" t="inlineStr">
        <is>
          <t>2017_2018</t>
        </is>
      </c>
      <c r="B81" t="n">
        <v>44</v>
      </c>
      <c r="C81" t="inlineStr">
        <is>
          <t>Grand Est</t>
        </is>
      </c>
      <c r="D81" t="n">
        <v>101</v>
      </c>
      <c r="E81" t="inlineStr">
        <is>
          <t>Savoie et Haute-Savoie</t>
        </is>
      </c>
      <c r="F81" t="inlineStr">
        <is>
          <t>Bois rond</t>
        </is>
      </c>
      <c r="G81" t="n">
        <v>4466.5</v>
      </c>
      <c r="H81" t="n">
        <v>4</v>
      </c>
      <c r="I81" t="n">
        <v>10</v>
      </c>
    </row>
    <row r="82" hidden="1" s="365">
      <c r="A82" t="inlineStr">
        <is>
          <t>2017_2018</t>
        </is>
      </c>
      <c r="B82" t="n">
        <v>44</v>
      </c>
      <c r="C82" t="inlineStr">
        <is>
          <t>Grand Est</t>
        </is>
      </c>
      <c r="D82" t="n">
        <v>101</v>
      </c>
      <c r="E82" t="inlineStr">
        <is>
          <t>Savoie et Haute-Savoie</t>
        </is>
      </c>
      <c r="F82" t="inlineStr">
        <is>
          <t>Palettes et emballages</t>
        </is>
      </c>
      <c r="G82" t="n">
        <v>658</v>
      </c>
      <c r="H82" t="n">
        <v>2</v>
      </c>
      <c r="I82" t="n">
        <v>10</v>
      </c>
    </row>
    <row r="83" hidden="1" s="365">
      <c r="A83" t="inlineStr">
        <is>
          <t>2017_2018</t>
        </is>
      </c>
      <c r="B83" t="n">
        <v>44</v>
      </c>
      <c r="C83" t="inlineStr">
        <is>
          <t>Grand Est</t>
        </is>
      </c>
      <c r="D83" t="n">
        <v>101</v>
      </c>
      <c r="E83" t="inlineStr">
        <is>
          <t>Savoie et Haute-Savoie</t>
        </is>
      </c>
      <c r="F83" t="inlineStr">
        <is>
          <t>Panneaux placages contreplaqués</t>
        </is>
      </c>
      <c r="G83" t="n">
        <v>220.5</v>
      </c>
      <c r="H83" t="n">
        <v>1</v>
      </c>
      <c r="I83" t="n">
        <v>10</v>
      </c>
    </row>
    <row r="84" hidden="1" s="365">
      <c r="A84" t="inlineStr">
        <is>
          <t>2017_2018</t>
        </is>
      </c>
      <c r="B84" t="n">
        <v>44</v>
      </c>
      <c r="C84" t="inlineStr">
        <is>
          <t>Grand Est</t>
        </is>
      </c>
      <c r="D84" t="n">
        <v>101</v>
      </c>
      <c r="E84" t="inlineStr">
        <is>
          <t>Savoie et Haute-Savoie</t>
        </is>
      </c>
      <c r="F84" t="inlineStr">
        <is>
          <t>Papier à recycler</t>
        </is>
      </c>
      <c r="G84" t="n">
        <v>2725</v>
      </c>
      <c r="H84" t="n">
        <v>1</v>
      </c>
      <c r="I84" t="n">
        <v>10</v>
      </c>
    </row>
    <row r="85" hidden="1" s="365">
      <c r="A85" t="inlineStr">
        <is>
          <t>2017_2018</t>
        </is>
      </c>
      <c r="B85" t="n">
        <v>44</v>
      </c>
      <c r="C85" t="inlineStr">
        <is>
          <t>Grand Est</t>
        </is>
      </c>
      <c r="D85" t="n">
        <v>101</v>
      </c>
      <c r="E85" t="inlineStr">
        <is>
          <t>Savoie et Haute-Savoie</t>
        </is>
      </c>
      <c r="F85" t="inlineStr">
        <is>
          <t>Papiers cartons</t>
        </is>
      </c>
      <c r="G85" t="n">
        <v>1306</v>
      </c>
      <c r="H85" t="n">
        <v>2</v>
      </c>
      <c r="I85" t="n">
        <v>10</v>
      </c>
    </row>
    <row r="86" hidden="1" s="365">
      <c r="A86" t="inlineStr">
        <is>
          <t>2017_2018</t>
        </is>
      </c>
      <c r="B86" t="n">
        <v>44</v>
      </c>
      <c r="C86" t="inlineStr">
        <is>
          <t>Grand Est</t>
        </is>
      </c>
      <c r="D86" t="n">
        <v>101</v>
      </c>
      <c r="E86" t="inlineStr">
        <is>
          <t>Savoie et Haute-Savoie</t>
        </is>
      </c>
      <c r="F86" t="inlineStr">
        <is>
          <t>Sciages et autres</t>
        </is>
      </c>
      <c r="G86" t="n">
        <v>3424.5</v>
      </c>
      <c r="H86" t="n">
        <v>4</v>
      </c>
      <c r="I86" t="n">
        <v>10</v>
      </c>
    </row>
    <row r="87" hidden="1" s="365">
      <c r="A87" t="inlineStr">
        <is>
          <t>2017_2018</t>
        </is>
      </c>
      <c r="B87" t="n">
        <v>75</v>
      </c>
      <c r="C87" t="inlineStr">
        <is>
          <t>Nouvelle-Aquitaine</t>
        </is>
      </c>
      <c r="D87" t="n">
        <v>101</v>
      </c>
      <c r="E87" t="inlineStr">
        <is>
          <t>Savoie et Haute-Savoie</t>
        </is>
      </c>
      <c r="F87" t="inlineStr">
        <is>
          <t>Bois rond</t>
        </is>
      </c>
      <c r="G87" t="n">
        <v>1834</v>
      </c>
      <c r="H87" t="n">
        <v>1</v>
      </c>
      <c r="I87" t="n">
        <v>10</v>
      </c>
    </row>
    <row r="88" hidden="1" s="365">
      <c r="A88" t="inlineStr">
        <is>
          <t>2017_2018</t>
        </is>
      </c>
      <c r="B88" t="n">
        <v>75</v>
      </c>
      <c r="C88" t="inlineStr">
        <is>
          <t>Nouvelle-Aquitaine</t>
        </is>
      </c>
      <c r="D88" t="n">
        <v>101</v>
      </c>
      <c r="E88" t="inlineStr">
        <is>
          <t>Savoie et Haute-Savoie</t>
        </is>
      </c>
      <c r="F88" t="inlineStr">
        <is>
          <t>Palettes et emballages</t>
        </is>
      </c>
      <c r="G88" t="n">
        <v>11210</v>
      </c>
      <c r="H88" t="n">
        <v>4</v>
      </c>
      <c r="I88" t="n">
        <v>10</v>
      </c>
    </row>
    <row r="89" hidden="1" s="365">
      <c r="A89" t="inlineStr">
        <is>
          <t>2017_2018</t>
        </is>
      </c>
      <c r="B89" t="n">
        <v>75</v>
      </c>
      <c r="C89" t="inlineStr">
        <is>
          <t>Nouvelle-Aquitaine</t>
        </is>
      </c>
      <c r="D89" t="n">
        <v>101</v>
      </c>
      <c r="E89" t="inlineStr">
        <is>
          <t>Savoie et Haute-Savoie</t>
        </is>
      </c>
      <c r="F89" t="inlineStr">
        <is>
          <t>Papiers cartons</t>
        </is>
      </c>
      <c r="G89" t="n">
        <v>1160</v>
      </c>
      <c r="H89" t="n">
        <v>1</v>
      </c>
      <c r="I89" t="n">
        <v>10</v>
      </c>
    </row>
    <row r="90" hidden="1" s="365">
      <c r="A90" t="inlineStr">
        <is>
          <t>2017_2018</t>
        </is>
      </c>
      <c r="B90" t="n">
        <v>75</v>
      </c>
      <c r="C90" t="inlineStr">
        <is>
          <t>Nouvelle-Aquitaine</t>
        </is>
      </c>
      <c r="D90" t="n">
        <v>101</v>
      </c>
      <c r="E90" t="inlineStr">
        <is>
          <t>Savoie et Haute-Savoie</t>
        </is>
      </c>
      <c r="F90" t="inlineStr">
        <is>
          <t>Pâte à papier</t>
        </is>
      </c>
      <c r="G90" t="n">
        <v>897</v>
      </c>
      <c r="H90" t="n">
        <v>1</v>
      </c>
      <c r="I90" t="n">
        <v>10</v>
      </c>
    </row>
    <row r="91" hidden="1" s="365">
      <c r="A91" t="inlineStr">
        <is>
          <t>2017_2018</t>
        </is>
      </c>
      <c r="B91" t="n">
        <v>75</v>
      </c>
      <c r="C91" t="inlineStr">
        <is>
          <t>Nouvelle-Aquitaine</t>
        </is>
      </c>
      <c r="D91" t="n">
        <v>101</v>
      </c>
      <c r="E91" t="inlineStr">
        <is>
          <t>Savoie et Haute-Savoie</t>
        </is>
      </c>
      <c r="F91" t="inlineStr">
        <is>
          <t>Sciages et autres</t>
        </is>
      </c>
      <c r="G91" t="n">
        <v>1963.5</v>
      </c>
      <c r="H91" t="n">
        <v>1</v>
      </c>
      <c r="I91" t="n">
        <v>10</v>
      </c>
    </row>
    <row r="92" hidden="1" s="365">
      <c r="A92" t="inlineStr">
        <is>
          <t>2017_2018</t>
        </is>
      </c>
      <c r="B92" t="n">
        <v>76</v>
      </c>
      <c r="C92" t="inlineStr">
        <is>
          <t>Occitanie</t>
        </is>
      </c>
      <c r="D92" t="n">
        <v>101</v>
      </c>
      <c r="E92" t="inlineStr">
        <is>
          <t>Savoie et Haute-Savoie</t>
        </is>
      </c>
      <c r="F92" t="inlineStr">
        <is>
          <t>Bois rond</t>
        </is>
      </c>
      <c r="G92" t="n">
        <v>1262.5</v>
      </c>
      <c r="H92" t="n">
        <v>1</v>
      </c>
      <c r="I92" t="n">
        <v>10</v>
      </c>
    </row>
    <row r="93" hidden="1" s="365">
      <c r="A93" t="inlineStr">
        <is>
          <t>2017_2018</t>
        </is>
      </c>
      <c r="B93" t="n">
        <v>76</v>
      </c>
      <c r="C93" t="inlineStr">
        <is>
          <t>Occitanie</t>
        </is>
      </c>
      <c r="D93" t="n">
        <v>101</v>
      </c>
      <c r="E93" t="inlineStr">
        <is>
          <t>Savoie et Haute-Savoie</t>
        </is>
      </c>
      <c r="F93" t="inlineStr">
        <is>
          <t>Palettes et emballages</t>
        </is>
      </c>
      <c r="G93" t="n">
        <v>7115</v>
      </c>
      <c r="H93" t="n">
        <v>3</v>
      </c>
      <c r="I93" t="n">
        <v>10</v>
      </c>
    </row>
    <row r="94" hidden="1" s="365">
      <c r="A94" t="inlineStr">
        <is>
          <t>2017_2018</t>
        </is>
      </c>
      <c r="B94" t="n">
        <v>76</v>
      </c>
      <c r="C94" t="inlineStr">
        <is>
          <t>Occitanie</t>
        </is>
      </c>
      <c r="D94" t="n">
        <v>101</v>
      </c>
      <c r="E94" t="inlineStr">
        <is>
          <t>Savoie et Haute-Savoie</t>
        </is>
      </c>
      <c r="F94" t="inlineStr">
        <is>
          <t>Panneaux placages contreplaqués</t>
        </is>
      </c>
      <c r="G94" t="n">
        <v>1176</v>
      </c>
      <c r="H94" t="n">
        <v>1</v>
      </c>
      <c r="I94" t="n">
        <v>10</v>
      </c>
    </row>
    <row r="95" hidden="1" s="365">
      <c r="A95" t="inlineStr">
        <is>
          <t>2017_2018</t>
        </is>
      </c>
      <c r="B95" t="n">
        <v>93</v>
      </c>
      <c r="C95" t="inlineStr">
        <is>
          <t>Provence-Alpes-Côte d'Azur</t>
        </is>
      </c>
      <c r="D95" t="n">
        <v>101</v>
      </c>
      <c r="E95" t="inlineStr">
        <is>
          <t>Savoie et Haute-Savoie</t>
        </is>
      </c>
      <c r="F95" t="inlineStr">
        <is>
          <t>Palettes et emballages</t>
        </is>
      </c>
      <c r="G95" t="n">
        <v>13662.5</v>
      </c>
      <c r="H95" t="n">
        <v>9</v>
      </c>
      <c r="I95" t="n">
        <v>10</v>
      </c>
    </row>
    <row r="96" hidden="1" s="365">
      <c r="A96" t="inlineStr">
        <is>
          <t>2017_2018</t>
        </is>
      </c>
      <c r="B96" t="n">
        <v>93</v>
      </c>
      <c r="C96" t="inlineStr">
        <is>
          <t>Provence-Alpes-Côte d'Azur</t>
        </is>
      </c>
      <c r="D96" t="n">
        <v>101</v>
      </c>
      <c r="E96" t="inlineStr">
        <is>
          <t>Savoie et Haute-Savoie</t>
        </is>
      </c>
      <c r="F96" t="inlineStr">
        <is>
          <t>Papiers cartons</t>
        </is>
      </c>
      <c r="G96" t="n">
        <v>3106.5</v>
      </c>
      <c r="H96" t="n">
        <v>2</v>
      </c>
      <c r="I96" t="n">
        <v>10</v>
      </c>
    </row>
    <row r="97">
      <c r="A97" t="inlineStr">
        <is>
          <t>2017_2018</t>
        </is>
      </c>
      <c r="B97" t="n">
        <v>100</v>
      </c>
      <c r="C97" t="inlineStr">
        <is>
          <t>Autres régions françaises</t>
        </is>
      </c>
      <c r="D97" t="n">
        <v>101</v>
      </c>
      <c r="E97" t="inlineStr">
        <is>
          <t>Savoie et Haute-Savoie</t>
        </is>
      </c>
      <c r="F97" t="inlineStr">
        <is>
          <t>Bois rond</t>
        </is>
      </c>
      <c r="G97" t="n">
        <v>298200</v>
      </c>
      <c r="H97" t="n">
        <v>114</v>
      </c>
      <c r="I97" t="n">
        <v>0.4612026329788368</v>
      </c>
    </row>
    <row r="98">
      <c r="A98" t="inlineStr">
        <is>
          <t>2017_2018</t>
        </is>
      </c>
      <c r="B98" t="n">
        <v>100</v>
      </c>
      <c r="C98" t="inlineStr">
        <is>
          <t>Autres régions françaises</t>
        </is>
      </c>
      <c r="D98" t="n">
        <v>101</v>
      </c>
      <c r="E98" t="inlineStr">
        <is>
          <t>Savoie et Haute-Savoie</t>
        </is>
      </c>
      <c r="F98" t="inlineStr">
        <is>
          <t>Connexes plaquettes déchets</t>
        </is>
      </c>
      <c r="G98" t="n">
        <v>22259.5</v>
      </c>
      <c r="H98" t="n">
        <v>8</v>
      </c>
      <c r="I98" t="n">
        <v>10</v>
      </c>
    </row>
    <row r="99">
      <c r="A99" t="inlineStr">
        <is>
          <t>2017_2018</t>
        </is>
      </c>
      <c r="B99" t="n">
        <v>100</v>
      </c>
      <c r="C99" t="inlineStr">
        <is>
          <t>Autres régions françaises</t>
        </is>
      </c>
      <c r="D99" t="n">
        <v>101</v>
      </c>
      <c r="E99" t="inlineStr">
        <is>
          <t>Savoie et Haute-Savoie</t>
        </is>
      </c>
      <c r="F99" t="inlineStr">
        <is>
          <t>Palettes et emballages</t>
        </is>
      </c>
      <c r="G99" t="n">
        <v>98391.5</v>
      </c>
      <c r="H99" t="n">
        <v>86</v>
      </c>
      <c r="I99" t="n">
        <v>0.5006244316923606</v>
      </c>
    </row>
    <row r="100">
      <c r="A100" t="inlineStr">
        <is>
          <t>2017_2018</t>
        </is>
      </c>
      <c r="B100" t="n">
        <v>100</v>
      </c>
      <c r="C100" t="inlineStr">
        <is>
          <t>Autres régions françaises</t>
        </is>
      </c>
      <c r="D100" t="n">
        <v>101</v>
      </c>
      <c r="E100" t="inlineStr">
        <is>
          <t>Savoie et Haute-Savoie</t>
        </is>
      </c>
      <c r="F100" t="inlineStr">
        <is>
          <t>Panneaux placages contreplaqués</t>
        </is>
      </c>
      <c r="G100" t="n">
        <v>6418.5</v>
      </c>
      <c r="H100" t="n">
        <v>5</v>
      </c>
      <c r="I100" t="n">
        <v>10</v>
      </c>
    </row>
    <row r="101">
      <c r="A101" t="inlineStr">
        <is>
          <t>2017_2018</t>
        </is>
      </c>
      <c r="B101" t="n">
        <v>100</v>
      </c>
      <c r="C101" t="inlineStr">
        <is>
          <t>Autres régions françaises</t>
        </is>
      </c>
      <c r="D101" t="n">
        <v>101</v>
      </c>
      <c r="E101" t="inlineStr">
        <is>
          <t>Savoie et Haute-Savoie</t>
        </is>
      </c>
      <c r="F101" t="inlineStr">
        <is>
          <t>Papier à recycler</t>
        </is>
      </c>
      <c r="G101" t="n">
        <v>32352.5</v>
      </c>
      <c r="H101" t="n">
        <v>8</v>
      </c>
      <c r="I101" t="n">
        <v>10</v>
      </c>
    </row>
    <row r="102">
      <c r="A102" t="inlineStr">
        <is>
          <t>2017_2018</t>
        </is>
      </c>
      <c r="B102" t="n">
        <v>100</v>
      </c>
      <c r="C102" t="inlineStr">
        <is>
          <t>Autres régions françaises</t>
        </is>
      </c>
      <c r="D102" t="n">
        <v>101</v>
      </c>
      <c r="E102" t="inlineStr">
        <is>
          <t>Savoie et Haute-Savoie</t>
        </is>
      </c>
      <c r="F102" t="inlineStr">
        <is>
          <t>Papiers cartons</t>
        </is>
      </c>
      <c r="G102" t="n">
        <v>24511</v>
      </c>
      <c r="H102" t="n">
        <v>25</v>
      </c>
      <c r="I102" t="n">
        <v>0.7172169541398459</v>
      </c>
    </row>
    <row r="103">
      <c r="A103" t="inlineStr">
        <is>
          <t>2017_2018</t>
        </is>
      </c>
      <c r="B103" t="n">
        <v>100</v>
      </c>
      <c r="C103" t="inlineStr">
        <is>
          <t>Autres régions françaises</t>
        </is>
      </c>
      <c r="D103" t="n">
        <v>101</v>
      </c>
      <c r="E103" t="inlineStr">
        <is>
          <t>Savoie et Haute-Savoie</t>
        </is>
      </c>
      <c r="F103" t="inlineStr">
        <is>
          <t>Pâte à papier</t>
        </is>
      </c>
      <c r="G103" t="n">
        <v>897</v>
      </c>
      <c r="H103" t="n">
        <v>1</v>
      </c>
      <c r="I103" t="n">
        <v>10</v>
      </c>
    </row>
    <row r="104">
      <c r="A104" t="inlineStr">
        <is>
          <t>2017_2018</t>
        </is>
      </c>
      <c r="B104" t="n">
        <v>100</v>
      </c>
      <c r="C104" t="inlineStr">
        <is>
          <t>Autres régions françaises</t>
        </is>
      </c>
      <c r="D104" t="n">
        <v>101</v>
      </c>
      <c r="E104" t="inlineStr">
        <is>
          <t>Savoie et Haute-Savoie</t>
        </is>
      </c>
      <c r="F104" t="inlineStr">
        <is>
          <t>Sciages et autres</t>
        </is>
      </c>
      <c r="G104" t="n">
        <v>7926</v>
      </c>
      <c r="H104" t="n">
        <v>9</v>
      </c>
      <c r="I104" t="n">
        <v>10</v>
      </c>
    </row>
    <row r="105" hidden="1" s="365">
      <c r="A105" t="inlineStr">
        <is>
          <t>2017_2018</t>
        </is>
      </c>
      <c r="B105" t="n">
        <v>102</v>
      </c>
      <c r="C105" t="inlineStr">
        <is>
          <t>Auvergne-Rhône-Alpes hors Savoie et Haute-Savoie</t>
        </is>
      </c>
      <c r="D105" t="n">
        <v>101</v>
      </c>
      <c r="E105" t="inlineStr">
        <is>
          <t>Savoie et Haute-Savoie</t>
        </is>
      </c>
      <c r="F105" t="inlineStr">
        <is>
          <t>Bois rond</t>
        </is>
      </c>
      <c r="G105" t="n">
        <v>249023.5</v>
      </c>
      <c r="H105" t="n">
        <v>85</v>
      </c>
      <c r="I105" t="n">
        <v>0.5023312337041437</v>
      </c>
    </row>
    <row r="106" hidden="1" s="365">
      <c r="A106" t="inlineStr">
        <is>
          <t>2017_2018</t>
        </is>
      </c>
      <c r="B106" t="n">
        <v>102</v>
      </c>
      <c r="C106" t="inlineStr">
        <is>
          <t>Auvergne-Rhône-Alpes hors Savoie et Haute-Savoie</t>
        </is>
      </c>
      <c r="D106" t="n">
        <v>101</v>
      </c>
      <c r="E106" t="inlineStr">
        <is>
          <t>Savoie et Haute-Savoie</t>
        </is>
      </c>
      <c r="F106" t="inlineStr">
        <is>
          <t>Connexes plaquettes déchets</t>
        </is>
      </c>
      <c r="G106" t="n">
        <v>14493.5</v>
      </c>
      <c r="H106" t="n">
        <v>6</v>
      </c>
      <c r="I106" t="n">
        <v>10</v>
      </c>
    </row>
    <row r="107" hidden="1" s="365">
      <c r="A107" t="inlineStr">
        <is>
          <t>2017_2018</t>
        </is>
      </c>
      <c r="B107" t="n">
        <v>102</v>
      </c>
      <c r="C107" t="inlineStr">
        <is>
          <t>Auvergne-Rhône-Alpes hors Savoie et Haute-Savoie</t>
        </is>
      </c>
      <c r="D107" t="n">
        <v>101</v>
      </c>
      <c r="E107" t="inlineStr">
        <is>
          <t>Savoie et Haute-Savoie</t>
        </is>
      </c>
      <c r="F107" t="inlineStr">
        <is>
          <t>Palettes et emballages</t>
        </is>
      </c>
      <c r="G107" t="n">
        <v>31807</v>
      </c>
      <c r="H107" t="n">
        <v>32</v>
      </c>
      <c r="I107" t="n">
        <v>0.6675018074898803</v>
      </c>
    </row>
    <row r="108" hidden="1" s="365">
      <c r="A108" t="inlineStr">
        <is>
          <t>2017_2018</t>
        </is>
      </c>
      <c r="B108" t="n">
        <v>102</v>
      </c>
      <c r="C108" t="inlineStr">
        <is>
          <t>Auvergne-Rhône-Alpes hors Savoie et Haute-Savoie</t>
        </is>
      </c>
      <c r="D108" t="n">
        <v>101</v>
      </c>
      <c r="E108" t="inlineStr">
        <is>
          <t>Savoie et Haute-Savoie</t>
        </is>
      </c>
      <c r="F108" t="inlineStr">
        <is>
          <t>Panneaux placages contreplaqués</t>
        </is>
      </c>
      <c r="G108" t="n">
        <v>4032</v>
      </c>
      <c r="H108" t="n">
        <v>2</v>
      </c>
      <c r="I108" t="n">
        <v>10</v>
      </c>
    </row>
    <row r="109" hidden="1" s="365">
      <c r="A109" t="inlineStr">
        <is>
          <t>2017_2018</t>
        </is>
      </c>
      <c r="B109" t="n">
        <v>102</v>
      </c>
      <c r="C109" t="inlineStr">
        <is>
          <t>Auvergne-Rhône-Alpes hors Savoie et Haute-Savoie</t>
        </is>
      </c>
      <c r="D109" t="n">
        <v>101</v>
      </c>
      <c r="E109" t="inlineStr">
        <is>
          <t>Savoie et Haute-Savoie</t>
        </is>
      </c>
      <c r="F109" t="inlineStr">
        <is>
          <t>Papier à recycler</t>
        </is>
      </c>
      <c r="G109" t="n">
        <v>29627.5</v>
      </c>
      <c r="H109" t="n">
        <v>7</v>
      </c>
      <c r="I109" t="n">
        <v>10</v>
      </c>
    </row>
    <row r="110" hidden="1" s="365">
      <c r="A110" t="inlineStr">
        <is>
          <t>2017_2018</t>
        </is>
      </c>
      <c r="B110" t="n">
        <v>102</v>
      </c>
      <c r="C110" t="inlineStr">
        <is>
          <t>Auvergne-Rhône-Alpes hors Savoie et Haute-Savoie</t>
        </is>
      </c>
      <c r="D110" t="n">
        <v>101</v>
      </c>
      <c r="E110" t="inlineStr">
        <is>
          <t>Savoie et Haute-Savoie</t>
        </is>
      </c>
      <c r="F110" t="inlineStr">
        <is>
          <t>Papiers cartons</t>
        </is>
      </c>
      <c r="G110" t="n">
        <v>17514</v>
      </c>
      <c r="H110" t="n">
        <v>17</v>
      </c>
      <c r="I110" t="n">
        <v>0.80239913827693</v>
      </c>
    </row>
    <row r="111" hidden="1" s="365">
      <c r="A111" t="inlineStr">
        <is>
          <t>2017_2018</t>
        </is>
      </c>
      <c r="B111" t="n">
        <v>102</v>
      </c>
      <c r="C111" t="inlineStr">
        <is>
          <t>Auvergne-Rhône-Alpes hors Savoie et Haute-Savoie</t>
        </is>
      </c>
      <c r="D111" t="n">
        <v>101</v>
      </c>
      <c r="E111" t="inlineStr">
        <is>
          <t>Savoie et Haute-Savoie</t>
        </is>
      </c>
      <c r="F111" t="inlineStr">
        <is>
          <t>Sciages et autres</t>
        </is>
      </c>
      <c r="G111" t="n">
        <v>2061.5</v>
      </c>
      <c r="H111" t="n">
        <v>3</v>
      </c>
      <c r="I111" t="n">
        <v>10</v>
      </c>
    </row>
    <row r="112" hidden="1" s="365">
      <c r="A112" t="n">
        <v>2017</v>
      </c>
      <c r="B112" t="n">
        <v>101</v>
      </c>
      <c r="C112" t="inlineStr">
        <is>
          <t>Savoie et Haute-Savoie</t>
        </is>
      </c>
      <c r="D112" t="n">
        <v>11</v>
      </c>
      <c r="E112" t="inlineStr">
        <is>
          <t>Île-de-France</t>
        </is>
      </c>
      <c r="F112" t="inlineStr">
        <is>
          <t>Palettes et emballages</t>
        </is>
      </c>
      <c r="G112" t="n">
        <v>1880</v>
      </c>
      <c r="H112" t="n">
        <v>1</v>
      </c>
      <c r="I112" t="n">
        <v>10</v>
      </c>
    </row>
    <row r="113" hidden="1" s="365">
      <c r="A113" t="n">
        <v>2017</v>
      </c>
      <c r="B113" t="n">
        <v>101</v>
      </c>
      <c r="C113" t="inlineStr">
        <is>
          <t>Savoie et Haute-Savoie</t>
        </is>
      </c>
      <c r="D113" t="n">
        <v>24</v>
      </c>
      <c r="E113" t="inlineStr">
        <is>
          <t>Centre-Val de Loire</t>
        </is>
      </c>
      <c r="F113" t="inlineStr">
        <is>
          <t>Bois rond</t>
        </is>
      </c>
      <c r="G113" t="n">
        <v>4800</v>
      </c>
      <c r="H113" t="n">
        <v>1</v>
      </c>
      <c r="I113" t="n">
        <v>10</v>
      </c>
    </row>
    <row r="114" hidden="1" s="365">
      <c r="A114" t="n">
        <v>2017</v>
      </c>
      <c r="B114" t="n">
        <v>101</v>
      </c>
      <c r="C114" t="inlineStr">
        <is>
          <t>Savoie et Haute-Savoie</t>
        </is>
      </c>
      <c r="D114" t="n">
        <v>27</v>
      </c>
      <c r="E114" t="inlineStr">
        <is>
          <t>Bourgogne-Franche-Comté</t>
        </is>
      </c>
      <c r="F114" t="inlineStr">
        <is>
          <t>Bois rond</t>
        </is>
      </c>
      <c r="G114" t="n">
        <v>9027</v>
      </c>
      <c r="H114" t="n">
        <v>8</v>
      </c>
      <c r="I114" t="n">
        <v>10</v>
      </c>
    </row>
    <row r="115" hidden="1" s="365">
      <c r="A115" t="n">
        <v>2017</v>
      </c>
      <c r="B115" t="n">
        <v>101</v>
      </c>
      <c r="C115" t="inlineStr">
        <is>
          <t>Savoie et Haute-Savoie</t>
        </is>
      </c>
      <c r="D115" t="n">
        <v>27</v>
      </c>
      <c r="E115" t="inlineStr">
        <is>
          <t>Bourgogne-Franche-Comté</t>
        </is>
      </c>
      <c r="F115" t="inlineStr">
        <is>
          <t>Connexes plaquettes déchets</t>
        </is>
      </c>
      <c r="G115" t="n">
        <v>2508</v>
      </c>
      <c r="H115" t="n">
        <v>1</v>
      </c>
      <c r="I115" t="n">
        <v>10</v>
      </c>
    </row>
    <row r="116" hidden="1" s="365">
      <c r="A116" t="n">
        <v>2017</v>
      </c>
      <c r="B116" t="n">
        <v>101</v>
      </c>
      <c r="C116" t="inlineStr">
        <is>
          <t>Savoie et Haute-Savoie</t>
        </is>
      </c>
      <c r="D116" t="n">
        <v>27</v>
      </c>
      <c r="E116" t="inlineStr">
        <is>
          <t>Bourgogne-Franche-Comté</t>
        </is>
      </c>
      <c r="F116" t="inlineStr">
        <is>
          <t>Palettes et emballages</t>
        </is>
      </c>
      <c r="G116" t="n">
        <v>570</v>
      </c>
      <c r="H116" t="n">
        <v>1</v>
      </c>
      <c r="I116" t="n">
        <v>10</v>
      </c>
    </row>
    <row r="117" hidden="1" s="365">
      <c r="A117" t="n">
        <v>2017</v>
      </c>
      <c r="B117" t="n">
        <v>101</v>
      </c>
      <c r="C117" t="inlineStr">
        <is>
          <t>Savoie et Haute-Savoie</t>
        </is>
      </c>
      <c r="D117" t="n">
        <v>28</v>
      </c>
      <c r="E117" t="inlineStr">
        <is>
          <t>Normandie</t>
        </is>
      </c>
      <c r="F117" t="inlineStr">
        <is>
          <t>Bois rond</t>
        </is>
      </c>
      <c r="G117" t="n">
        <v>2750</v>
      </c>
      <c r="H117" t="n">
        <v>1</v>
      </c>
      <c r="I117" t="n">
        <v>10</v>
      </c>
    </row>
    <row r="118" hidden="1" s="365">
      <c r="A118" t="n">
        <v>2017</v>
      </c>
      <c r="B118" t="n">
        <v>101</v>
      </c>
      <c r="C118" t="inlineStr">
        <is>
          <t>Savoie et Haute-Savoie</t>
        </is>
      </c>
      <c r="D118" t="n">
        <v>44</v>
      </c>
      <c r="E118" t="inlineStr">
        <is>
          <t>Grand Est</t>
        </is>
      </c>
      <c r="F118" t="inlineStr">
        <is>
          <t>Bois rond</t>
        </is>
      </c>
      <c r="G118" t="n">
        <v>13146</v>
      </c>
      <c r="H118" t="n">
        <v>4</v>
      </c>
      <c r="I118" t="n">
        <v>10</v>
      </c>
    </row>
    <row r="119" hidden="1" s="365">
      <c r="A119" t="n">
        <v>2017</v>
      </c>
      <c r="B119" t="n">
        <v>101</v>
      </c>
      <c r="C119" t="inlineStr">
        <is>
          <t>Savoie et Haute-Savoie</t>
        </is>
      </c>
      <c r="D119" t="n">
        <v>44</v>
      </c>
      <c r="E119" t="inlineStr">
        <is>
          <t>Grand Est</t>
        </is>
      </c>
      <c r="F119" t="inlineStr">
        <is>
          <t>Connexes plaquettes déchets</t>
        </is>
      </c>
      <c r="G119" t="n">
        <v>7927</v>
      </c>
      <c r="H119" t="n">
        <v>2</v>
      </c>
      <c r="I119" t="n">
        <v>10</v>
      </c>
    </row>
    <row r="120" hidden="1" s="365">
      <c r="A120" t="n">
        <v>2017</v>
      </c>
      <c r="B120" t="n">
        <v>101</v>
      </c>
      <c r="C120" t="inlineStr">
        <is>
          <t>Savoie et Haute-Savoie</t>
        </is>
      </c>
      <c r="D120" t="n">
        <v>44</v>
      </c>
      <c r="E120" t="inlineStr">
        <is>
          <t>Grand Est</t>
        </is>
      </c>
      <c r="F120" t="inlineStr">
        <is>
          <t>Palettes et emballages</t>
        </is>
      </c>
      <c r="G120" t="n">
        <v>1965</v>
      </c>
      <c r="H120" t="n">
        <v>1</v>
      </c>
      <c r="I120" t="n">
        <v>10</v>
      </c>
    </row>
    <row r="121" hidden="1" s="365">
      <c r="A121" t="n">
        <v>2017</v>
      </c>
      <c r="B121" t="n">
        <v>101</v>
      </c>
      <c r="C121" t="inlineStr">
        <is>
          <t>Savoie et Haute-Savoie</t>
        </is>
      </c>
      <c r="D121" t="n">
        <v>44</v>
      </c>
      <c r="E121" t="inlineStr">
        <is>
          <t>Grand Est</t>
        </is>
      </c>
      <c r="F121" t="inlineStr">
        <is>
          <t>Panneaux placages contreplaqués</t>
        </is>
      </c>
      <c r="G121" t="n">
        <v>1120</v>
      </c>
      <c r="H121" t="n">
        <v>1</v>
      </c>
      <c r="I121" t="n">
        <v>10</v>
      </c>
    </row>
    <row r="122" hidden="1" s="365">
      <c r="A122" t="n">
        <v>2017</v>
      </c>
      <c r="B122" t="n">
        <v>101</v>
      </c>
      <c r="C122" t="inlineStr">
        <is>
          <t>Savoie et Haute-Savoie</t>
        </is>
      </c>
      <c r="D122" t="n">
        <v>44</v>
      </c>
      <c r="E122" t="inlineStr">
        <is>
          <t>Grand Est</t>
        </is>
      </c>
      <c r="F122" t="inlineStr">
        <is>
          <t>Papier à recycler</t>
        </is>
      </c>
      <c r="G122" t="n">
        <v>3075</v>
      </c>
      <c r="H122" t="n">
        <v>1</v>
      </c>
      <c r="I122" t="n">
        <v>10</v>
      </c>
    </row>
    <row r="123" hidden="1" s="365">
      <c r="A123" t="n">
        <v>2017</v>
      </c>
      <c r="B123" t="n">
        <v>101</v>
      </c>
      <c r="C123" t="inlineStr">
        <is>
          <t>Savoie et Haute-Savoie</t>
        </is>
      </c>
      <c r="D123" t="n">
        <v>44</v>
      </c>
      <c r="E123" t="inlineStr">
        <is>
          <t>Grand Est</t>
        </is>
      </c>
      <c r="F123" t="inlineStr">
        <is>
          <t>Papiers cartons</t>
        </is>
      </c>
      <c r="G123" t="n">
        <v>1898</v>
      </c>
      <c r="H123" t="n">
        <v>2</v>
      </c>
      <c r="I123" t="n">
        <v>10</v>
      </c>
    </row>
    <row r="124" hidden="1" s="365">
      <c r="A124" t="n">
        <v>2017</v>
      </c>
      <c r="B124" t="n">
        <v>101</v>
      </c>
      <c r="C124" t="inlineStr">
        <is>
          <t>Savoie et Haute-Savoie</t>
        </is>
      </c>
      <c r="D124" t="n">
        <v>52</v>
      </c>
      <c r="E124" t="inlineStr">
        <is>
          <t>Pays de la Loire</t>
        </is>
      </c>
      <c r="F124" t="inlineStr">
        <is>
          <t>Bois rond</t>
        </is>
      </c>
      <c r="G124" t="n">
        <v>4380</v>
      </c>
      <c r="H124" t="n">
        <v>1</v>
      </c>
      <c r="I124" t="n">
        <v>10</v>
      </c>
    </row>
    <row r="125" hidden="1" s="365">
      <c r="A125" t="n">
        <v>2017</v>
      </c>
      <c r="B125" t="n">
        <v>101</v>
      </c>
      <c r="C125" t="inlineStr">
        <is>
          <t>Savoie et Haute-Savoie</t>
        </is>
      </c>
      <c r="D125" t="n">
        <v>52</v>
      </c>
      <c r="E125" t="inlineStr">
        <is>
          <t>Pays de la Loire</t>
        </is>
      </c>
      <c r="F125" t="inlineStr">
        <is>
          <t>Connexes plaquettes déchets</t>
        </is>
      </c>
      <c r="G125" t="n">
        <v>3027</v>
      </c>
      <c r="H125" t="n">
        <v>2</v>
      </c>
      <c r="I125" t="n">
        <v>10</v>
      </c>
    </row>
    <row r="126" hidden="1" s="365">
      <c r="A126" t="n">
        <v>2017</v>
      </c>
      <c r="B126" t="n">
        <v>101</v>
      </c>
      <c r="C126" t="inlineStr">
        <is>
          <t>Savoie et Haute-Savoie</t>
        </is>
      </c>
      <c r="D126" t="n">
        <v>52</v>
      </c>
      <c r="E126" t="inlineStr">
        <is>
          <t>Pays de la Loire</t>
        </is>
      </c>
      <c r="F126" t="inlineStr">
        <is>
          <t>Palettes et emballages</t>
        </is>
      </c>
      <c r="G126" t="n">
        <v>815</v>
      </c>
      <c r="H126" t="n">
        <v>1</v>
      </c>
      <c r="I126" t="n">
        <v>10</v>
      </c>
    </row>
    <row r="127" hidden="1" s="365">
      <c r="A127" t="n">
        <v>2017</v>
      </c>
      <c r="B127" t="n">
        <v>101</v>
      </c>
      <c r="C127" t="inlineStr">
        <is>
          <t>Savoie et Haute-Savoie</t>
        </is>
      </c>
      <c r="D127" t="n">
        <v>53</v>
      </c>
      <c r="E127" t="inlineStr">
        <is>
          <t>Bretagne</t>
        </is>
      </c>
      <c r="F127" t="inlineStr">
        <is>
          <t>Bois rond</t>
        </is>
      </c>
      <c r="G127" t="n">
        <v>1326</v>
      </c>
      <c r="H127" t="n">
        <v>1</v>
      </c>
      <c r="I127" t="n">
        <v>10</v>
      </c>
    </row>
    <row r="128" hidden="1" s="365">
      <c r="A128" t="n">
        <v>2017</v>
      </c>
      <c r="B128" t="n">
        <v>101</v>
      </c>
      <c r="C128" t="inlineStr">
        <is>
          <t>Savoie et Haute-Savoie</t>
        </is>
      </c>
      <c r="D128" t="n">
        <v>75</v>
      </c>
      <c r="E128" t="inlineStr">
        <is>
          <t>Nouvelle-Aquitaine</t>
        </is>
      </c>
      <c r="F128" t="inlineStr">
        <is>
          <t>Palettes et emballages</t>
        </is>
      </c>
      <c r="G128" t="n">
        <v>4750</v>
      </c>
      <c r="H128" t="n">
        <v>2</v>
      </c>
      <c r="I128" t="n">
        <v>10</v>
      </c>
    </row>
    <row r="129" hidden="1" s="365">
      <c r="A129" t="n">
        <v>2017</v>
      </c>
      <c r="B129" t="n">
        <v>101</v>
      </c>
      <c r="C129" t="inlineStr">
        <is>
          <t>Savoie et Haute-Savoie</t>
        </is>
      </c>
      <c r="D129" t="n">
        <v>75</v>
      </c>
      <c r="E129" t="inlineStr">
        <is>
          <t>Nouvelle-Aquitaine</t>
        </is>
      </c>
      <c r="F129" t="inlineStr">
        <is>
          <t>Papiers cartons</t>
        </is>
      </c>
      <c r="G129" t="n">
        <v>1344</v>
      </c>
      <c r="H129" t="n">
        <v>1</v>
      </c>
      <c r="I129" t="n">
        <v>10</v>
      </c>
    </row>
    <row r="130" hidden="1" s="365">
      <c r="A130" t="n">
        <v>2017</v>
      </c>
      <c r="B130" t="n">
        <v>101</v>
      </c>
      <c r="C130" t="inlineStr">
        <is>
          <t>Savoie et Haute-Savoie</t>
        </is>
      </c>
      <c r="D130" t="n">
        <v>75</v>
      </c>
      <c r="E130" t="inlineStr">
        <is>
          <t>Nouvelle-Aquitaine</t>
        </is>
      </c>
      <c r="F130" t="inlineStr">
        <is>
          <t>Sciages et autres</t>
        </is>
      </c>
      <c r="G130" t="n">
        <v>2350</v>
      </c>
      <c r="H130" t="n">
        <v>1</v>
      </c>
      <c r="I130" t="n">
        <v>10</v>
      </c>
    </row>
    <row r="131" hidden="1" s="365">
      <c r="A131" t="n">
        <v>2017</v>
      </c>
      <c r="B131" t="n">
        <v>101</v>
      </c>
      <c r="C131" t="inlineStr">
        <is>
          <t>Savoie et Haute-Savoie</t>
        </is>
      </c>
      <c r="D131" t="n">
        <v>76</v>
      </c>
      <c r="E131" t="inlineStr">
        <is>
          <t>Occitanie</t>
        </is>
      </c>
      <c r="F131" t="inlineStr">
        <is>
          <t>Bois rond</t>
        </is>
      </c>
      <c r="G131" t="n">
        <v>4961</v>
      </c>
      <c r="H131" t="n">
        <v>2</v>
      </c>
      <c r="I131" t="n">
        <v>10</v>
      </c>
    </row>
    <row r="132" hidden="1" s="365">
      <c r="A132" t="n">
        <v>2017</v>
      </c>
      <c r="B132" t="n">
        <v>101</v>
      </c>
      <c r="C132" t="inlineStr">
        <is>
          <t>Savoie et Haute-Savoie</t>
        </is>
      </c>
      <c r="D132" t="n">
        <v>76</v>
      </c>
      <c r="E132" t="inlineStr">
        <is>
          <t>Occitanie</t>
        </is>
      </c>
      <c r="F132" t="inlineStr">
        <is>
          <t>Papiers cartons</t>
        </is>
      </c>
      <c r="G132" t="n">
        <v>1595</v>
      </c>
      <c r="H132" t="n">
        <v>1</v>
      </c>
      <c r="I132" t="n">
        <v>10</v>
      </c>
    </row>
    <row r="133" hidden="1" s="365">
      <c r="A133" t="n">
        <v>2017</v>
      </c>
      <c r="B133" t="n">
        <v>101</v>
      </c>
      <c r="C133" t="inlineStr">
        <is>
          <t>Savoie et Haute-Savoie</t>
        </is>
      </c>
      <c r="D133" t="n">
        <v>93</v>
      </c>
      <c r="E133" t="inlineStr">
        <is>
          <t>Provence-Alpes-Côte d'Azur</t>
        </is>
      </c>
      <c r="F133" t="inlineStr">
        <is>
          <t>Bois rond</t>
        </is>
      </c>
      <c r="G133" t="n">
        <v>2500</v>
      </c>
      <c r="H133" t="n">
        <v>1</v>
      </c>
      <c r="I133" t="n">
        <v>10</v>
      </c>
    </row>
    <row r="134" hidden="1" s="365">
      <c r="A134" t="n">
        <v>2017</v>
      </c>
      <c r="B134" t="n">
        <v>101</v>
      </c>
      <c r="C134" t="inlineStr">
        <is>
          <t>Savoie et Haute-Savoie</t>
        </is>
      </c>
      <c r="D134" t="n">
        <v>93</v>
      </c>
      <c r="E134" t="inlineStr">
        <is>
          <t>Provence-Alpes-Côte d'Azur</t>
        </is>
      </c>
      <c r="F134" t="inlineStr">
        <is>
          <t>Papiers cartons</t>
        </is>
      </c>
      <c r="G134" t="n">
        <v>1605</v>
      </c>
      <c r="H134" t="n">
        <v>1</v>
      </c>
      <c r="I134" t="n">
        <v>10</v>
      </c>
    </row>
    <row r="135" hidden="1" s="365">
      <c r="A135" t="n">
        <v>2017</v>
      </c>
      <c r="B135" t="n">
        <v>101</v>
      </c>
      <c r="C135" t="inlineStr">
        <is>
          <t>Savoie et Haute-Savoie</t>
        </is>
      </c>
      <c r="D135" t="n">
        <v>93</v>
      </c>
      <c r="E135" t="inlineStr">
        <is>
          <t>Provence-Alpes-Côte d'Azur</t>
        </is>
      </c>
      <c r="F135" t="inlineStr">
        <is>
          <t>Sciages et autres</t>
        </is>
      </c>
      <c r="G135" t="n">
        <v>4756</v>
      </c>
      <c r="H135" t="n">
        <v>2</v>
      </c>
      <c r="I135" t="n">
        <v>10</v>
      </c>
    </row>
    <row r="136" hidden="1" s="365">
      <c r="A136" t="n">
        <v>2017</v>
      </c>
      <c r="B136" t="n">
        <v>101</v>
      </c>
      <c r="C136" t="inlineStr">
        <is>
          <t>Savoie et Haute-Savoie</t>
        </is>
      </c>
      <c r="D136" t="n">
        <v>102</v>
      </c>
      <c r="E136" t="inlineStr">
        <is>
          <t>Auvergne-Rhône-Alpes hors Savoie et Haute-Savoie</t>
        </is>
      </c>
      <c r="F136" t="inlineStr">
        <is>
          <t>Bois rond</t>
        </is>
      </c>
      <c r="G136" t="n">
        <v>153606</v>
      </c>
      <c r="H136" t="n">
        <v>31</v>
      </c>
      <c r="I136" t="n">
        <v>0.6736973465459333</v>
      </c>
    </row>
    <row r="137" hidden="1" s="365">
      <c r="A137" t="n">
        <v>2017</v>
      </c>
      <c r="B137" t="n">
        <v>101</v>
      </c>
      <c r="C137" t="inlineStr">
        <is>
          <t>Savoie et Haute-Savoie</t>
        </is>
      </c>
      <c r="D137" t="n">
        <v>102</v>
      </c>
      <c r="E137" t="inlineStr">
        <is>
          <t>Auvergne-Rhône-Alpes hors Savoie et Haute-Savoie</t>
        </is>
      </c>
      <c r="F137" t="inlineStr">
        <is>
          <t>Palettes et emballages</t>
        </is>
      </c>
      <c r="G137" t="n">
        <v>18649</v>
      </c>
      <c r="H137" t="n">
        <v>28</v>
      </c>
      <c r="I137" t="n">
        <v>0.6939498761803401</v>
      </c>
    </row>
    <row r="138" hidden="1" s="365">
      <c r="A138" t="n">
        <v>2017</v>
      </c>
      <c r="B138" t="n">
        <v>101</v>
      </c>
      <c r="C138" t="inlineStr">
        <is>
          <t>Savoie et Haute-Savoie</t>
        </is>
      </c>
      <c r="D138" t="n">
        <v>102</v>
      </c>
      <c r="E138" t="inlineStr">
        <is>
          <t>Auvergne-Rhône-Alpes hors Savoie et Haute-Savoie</t>
        </is>
      </c>
      <c r="F138" t="inlineStr">
        <is>
          <t>Papier à recycler</t>
        </is>
      </c>
      <c r="G138" t="n">
        <v>27608</v>
      </c>
      <c r="H138" t="n">
        <v>8</v>
      </c>
      <c r="I138" t="n">
        <v>10</v>
      </c>
    </row>
    <row r="139" hidden="1" s="365">
      <c r="A139" t="n">
        <v>2017</v>
      </c>
      <c r="B139" t="n">
        <v>101</v>
      </c>
      <c r="C139" t="inlineStr">
        <is>
          <t>Savoie et Haute-Savoie</t>
        </is>
      </c>
      <c r="D139" t="n">
        <v>102</v>
      </c>
      <c r="E139" t="inlineStr">
        <is>
          <t>Auvergne-Rhône-Alpes hors Savoie et Haute-Savoie</t>
        </is>
      </c>
      <c r="F139" t="inlineStr">
        <is>
          <t>Papiers cartons</t>
        </is>
      </c>
      <c r="G139" t="n">
        <v>17969</v>
      </c>
      <c r="H139" t="n">
        <v>9</v>
      </c>
      <c r="I139" t="n">
        <v>10</v>
      </c>
    </row>
    <row r="140" hidden="1" s="365">
      <c r="A140" t="n">
        <v>2017</v>
      </c>
      <c r="B140" t="n">
        <v>101</v>
      </c>
      <c r="C140" t="inlineStr">
        <is>
          <t>Savoie et Haute-Savoie</t>
        </is>
      </c>
      <c r="D140" t="n">
        <v>102</v>
      </c>
      <c r="E140" t="inlineStr">
        <is>
          <t>Auvergne-Rhône-Alpes hors Savoie et Haute-Savoie</t>
        </is>
      </c>
      <c r="F140" t="inlineStr">
        <is>
          <t>Sciages et autres</t>
        </is>
      </c>
      <c r="G140" t="n">
        <v>716</v>
      </c>
      <c r="H140" t="n">
        <v>1</v>
      </c>
      <c r="I140" t="n">
        <v>10</v>
      </c>
    </row>
    <row r="141" hidden="1" s="365">
      <c r="A141" t="n">
        <v>2018</v>
      </c>
      <c r="B141" t="n">
        <v>101</v>
      </c>
      <c r="C141" t="inlineStr">
        <is>
          <t>Savoie et Haute-Savoie</t>
        </is>
      </c>
      <c r="D141" t="n">
        <v>11</v>
      </c>
      <c r="E141" t="inlineStr">
        <is>
          <t>Île-de-France</t>
        </is>
      </c>
      <c r="F141" t="inlineStr">
        <is>
          <t>Bois rond</t>
        </is>
      </c>
      <c r="G141" t="n">
        <v>1400</v>
      </c>
      <c r="H141" t="n">
        <v>2</v>
      </c>
      <c r="I141" t="n">
        <v>10</v>
      </c>
    </row>
    <row r="142" hidden="1" s="365">
      <c r="A142" t="n">
        <v>2018</v>
      </c>
      <c r="B142" t="n">
        <v>101</v>
      </c>
      <c r="C142" t="inlineStr">
        <is>
          <t>Savoie et Haute-Savoie</t>
        </is>
      </c>
      <c r="D142" t="n">
        <v>24</v>
      </c>
      <c r="E142" t="inlineStr">
        <is>
          <t>Centre-Val de Loire</t>
        </is>
      </c>
      <c r="F142" t="inlineStr">
        <is>
          <t>Palettes et emballages</t>
        </is>
      </c>
      <c r="G142" t="n">
        <v>1088</v>
      </c>
      <c r="H142" t="n">
        <v>1</v>
      </c>
      <c r="I142" t="n">
        <v>10</v>
      </c>
    </row>
    <row r="143" hidden="1" s="365">
      <c r="A143" t="n">
        <v>2018</v>
      </c>
      <c r="B143" t="n">
        <v>101</v>
      </c>
      <c r="C143" t="inlineStr">
        <is>
          <t>Savoie et Haute-Savoie</t>
        </is>
      </c>
      <c r="D143" t="n">
        <v>27</v>
      </c>
      <c r="E143" t="inlineStr">
        <is>
          <t>Bourgogne-Franche-Comté</t>
        </is>
      </c>
      <c r="F143" t="inlineStr">
        <is>
          <t>Bois rond</t>
        </is>
      </c>
      <c r="G143" t="n">
        <v>26742</v>
      </c>
      <c r="H143" t="n">
        <v>6</v>
      </c>
      <c r="I143" t="n">
        <v>10</v>
      </c>
    </row>
    <row r="144" hidden="1" s="365">
      <c r="A144" t="n">
        <v>2018</v>
      </c>
      <c r="B144" t="n">
        <v>101</v>
      </c>
      <c r="C144" t="inlineStr">
        <is>
          <t>Savoie et Haute-Savoie</t>
        </is>
      </c>
      <c r="D144" t="n">
        <v>27</v>
      </c>
      <c r="E144" t="inlineStr">
        <is>
          <t>Bourgogne-Franche-Comté</t>
        </is>
      </c>
      <c r="F144" t="inlineStr">
        <is>
          <t>Palettes et emballages</t>
        </is>
      </c>
      <c r="G144" t="n">
        <v>3654</v>
      </c>
      <c r="H144" t="n">
        <v>5</v>
      </c>
      <c r="I144" t="n">
        <v>10</v>
      </c>
    </row>
    <row r="145" hidden="1" s="365">
      <c r="A145" t="n">
        <v>2018</v>
      </c>
      <c r="B145" t="n">
        <v>101</v>
      </c>
      <c r="C145" t="inlineStr">
        <is>
          <t>Savoie et Haute-Savoie</t>
        </is>
      </c>
      <c r="D145" t="n">
        <v>27</v>
      </c>
      <c r="E145" t="inlineStr">
        <is>
          <t>Bourgogne-Franche-Comté</t>
        </is>
      </c>
      <c r="F145" t="inlineStr">
        <is>
          <t>Papiers cartons</t>
        </is>
      </c>
      <c r="G145" t="n">
        <v>2016</v>
      </c>
      <c r="H145" t="n">
        <v>1</v>
      </c>
      <c r="I145" t="n">
        <v>10</v>
      </c>
    </row>
    <row r="146" hidden="1" s="365">
      <c r="A146" t="n">
        <v>2018</v>
      </c>
      <c r="B146" t="n">
        <v>101</v>
      </c>
      <c r="C146" t="inlineStr">
        <is>
          <t>Savoie et Haute-Savoie</t>
        </is>
      </c>
      <c r="D146" t="n">
        <v>28</v>
      </c>
      <c r="E146" t="inlineStr">
        <is>
          <t>Normandie</t>
        </is>
      </c>
      <c r="F146" t="inlineStr">
        <is>
          <t>Bois rond</t>
        </is>
      </c>
      <c r="G146" t="n">
        <v>6021</v>
      </c>
      <c r="H146" t="n">
        <v>3</v>
      </c>
      <c r="I146" t="n">
        <v>10</v>
      </c>
    </row>
    <row r="147" hidden="1" s="365">
      <c r="A147" t="n">
        <v>2018</v>
      </c>
      <c r="B147" t="n">
        <v>101</v>
      </c>
      <c r="C147" t="inlineStr">
        <is>
          <t>Savoie et Haute-Savoie</t>
        </is>
      </c>
      <c r="D147" t="n">
        <v>44</v>
      </c>
      <c r="E147" t="inlineStr">
        <is>
          <t>Grand Est</t>
        </is>
      </c>
      <c r="F147" t="inlineStr">
        <is>
          <t>Connexes plaquettes déchets</t>
        </is>
      </c>
      <c r="G147" t="n">
        <v>5350</v>
      </c>
      <c r="H147" t="n">
        <v>1</v>
      </c>
      <c r="I147" t="n">
        <v>10</v>
      </c>
    </row>
    <row r="148" hidden="1" s="365">
      <c r="A148" t="n">
        <v>2018</v>
      </c>
      <c r="B148" t="n">
        <v>101</v>
      </c>
      <c r="C148" t="inlineStr">
        <is>
          <t>Savoie et Haute-Savoie</t>
        </is>
      </c>
      <c r="D148" t="n">
        <v>44</v>
      </c>
      <c r="E148" t="inlineStr">
        <is>
          <t>Grand Est</t>
        </is>
      </c>
      <c r="F148" t="inlineStr">
        <is>
          <t>Papier à recycler</t>
        </is>
      </c>
      <c r="G148" t="n">
        <v>5352</v>
      </c>
      <c r="H148" t="n">
        <v>1</v>
      </c>
      <c r="I148" t="n">
        <v>10</v>
      </c>
    </row>
    <row r="149" hidden="1" s="365">
      <c r="A149" t="n">
        <v>2018</v>
      </c>
      <c r="B149" t="n">
        <v>101</v>
      </c>
      <c r="C149" t="inlineStr">
        <is>
          <t>Savoie et Haute-Savoie</t>
        </is>
      </c>
      <c r="D149" t="n">
        <v>52</v>
      </c>
      <c r="E149" t="inlineStr">
        <is>
          <t>Pays de la Loire</t>
        </is>
      </c>
      <c r="F149" t="inlineStr">
        <is>
          <t>Bois rond</t>
        </is>
      </c>
      <c r="G149" t="n">
        <v>25472</v>
      </c>
      <c r="H149" t="n">
        <v>2</v>
      </c>
      <c r="I149" t="n">
        <v>10</v>
      </c>
    </row>
    <row r="150" hidden="1" s="365">
      <c r="A150" t="n">
        <v>2018</v>
      </c>
      <c r="B150" t="n">
        <v>101</v>
      </c>
      <c r="C150" t="inlineStr">
        <is>
          <t>Savoie et Haute-Savoie</t>
        </is>
      </c>
      <c r="D150" t="n">
        <v>75</v>
      </c>
      <c r="E150" t="inlineStr">
        <is>
          <t>Nouvelle-Aquitaine</t>
        </is>
      </c>
      <c r="F150" t="inlineStr">
        <is>
          <t>Bois rond</t>
        </is>
      </c>
      <c r="G150" t="n">
        <v>6663</v>
      </c>
      <c r="H150" t="n">
        <v>4</v>
      </c>
      <c r="I150" t="n">
        <v>10</v>
      </c>
    </row>
    <row r="151" hidden="1" s="365">
      <c r="A151" t="n">
        <v>2018</v>
      </c>
      <c r="B151" t="n">
        <v>101</v>
      </c>
      <c r="C151" t="inlineStr">
        <is>
          <t>Savoie et Haute-Savoie</t>
        </is>
      </c>
      <c r="D151" t="n">
        <v>76</v>
      </c>
      <c r="E151" t="inlineStr">
        <is>
          <t>Occitanie</t>
        </is>
      </c>
      <c r="F151" t="inlineStr">
        <is>
          <t>Bois rond</t>
        </is>
      </c>
      <c r="G151" t="n">
        <v>2990</v>
      </c>
      <c r="H151" t="n">
        <v>1</v>
      </c>
      <c r="I151" t="n">
        <v>10</v>
      </c>
    </row>
    <row r="152" hidden="1" s="365">
      <c r="A152" t="n">
        <v>2018</v>
      </c>
      <c r="B152" t="n">
        <v>101</v>
      </c>
      <c r="C152" t="inlineStr">
        <is>
          <t>Savoie et Haute-Savoie</t>
        </is>
      </c>
      <c r="D152" t="n">
        <v>93</v>
      </c>
      <c r="E152" t="inlineStr">
        <is>
          <t>Provence-Alpes-Côte d'Azur</t>
        </is>
      </c>
      <c r="F152" t="inlineStr">
        <is>
          <t>Bois rond</t>
        </is>
      </c>
      <c r="G152" t="n">
        <v>2553</v>
      </c>
      <c r="H152" t="n">
        <v>1</v>
      </c>
      <c r="I152" t="n">
        <v>10</v>
      </c>
    </row>
    <row r="153" hidden="1" s="365">
      <c r="A153" t="n">
        <v>2018</v>
      </c>
      <c r="B153" t="n">
        <v>101</v>
      </c>
      <c r="C153" t="inlineStr">
        <is>
          <t>Savoie et Haute-Savoie</t>
        </is>
      </c>
      <c r="D153" t="n">
        <v>102</v>
      </c>
      <c r="E153" t="inlineStr">
        <is>
          <t>Auvergne-Rhône-Alpes hors Savoie et Haute-Savoie</t>
        </is>
      </c>
      <c r="F153" t="inlineStr">
        <is>
          <t>Bois rond</t>
        </is>
      </c>
      <c r="G153" t="n">
        <v>135813</v>
      </c>
      <c r="H153" t="n">
        <v>31</v>
      </c>
      <c r="I153" t="n">
        <v>0.6736973465459333</v>
      </c>
    </row>
    <row r="154" hidden="1" s="365">
      <c r="A154" t="n">
        <v>2018</v>
      </c>
      <c r="B154" t="n">
        <v>101</v>
      </c>
      <c r="C154" t="inlineStr">
        <is>
          <t>Savoie et Haute-Savoie</t>
        </is>
      </c>
      <c r="D154" t="n">
        <v>102</v>
      </c>
      <c r="E154" t="inlineStr">
        <is>
          <t>Auvergne-Rhône-Alpes hors Savoie et Haute-Savoie</t>
        </is>
      </c>
      <c r="F154" t="inlineStr">
        <is>
          <t>Palettes et emballages</t>
        </is>
      </c>
      <c r="G154" t="n">
        <v>34693</v>
      </c>
      <c r="H154" t="n">
        <v>28</v>
      </c>
      <c r="I154" t="n">
        <v>0.6939498761803401</v>
      </c>
    </row>
    <row r="155" hidden="1" s="365">
      <c r="A155" t="n">
        <v>2018</v>
      </c>
      <c r="B155" t="n">
        <v>101</v>
      </c>
      <c r="C155" t="inlineStr">
        <is>
          <t>Savoie et Haute-Savoie</t>
        </is>
      </c>
      <c r="D155" t="n">
        <v>102</v>
      </c>
      <c r="E155" t="inlineStr">
        <is>
          <t>Auvergne-Rhône-Alpes hors Savoie et Haute-Savoie</t>
        </is>
      </c>
      <c r="F155" t="inlineStr">
        <is>
          <t>Papier à recycler</t>
        </is>
      </c>
      <c r="G155" t="n">
        <v>1724</v>
      </c>
      <c r="H155" t="n">
        <v>1</v>
      </c>
      <c r="I155" t="n">
        <v>10</v>
      </c>
    </row>
    <row r="156" hidden="1" s="365">
      <c r="A156" t="n">
        <v>2018</v>
      </c>
      <c r="B156" t="n">
        <v>101</v>
      </c>
      <c r="C156" t="inlineStr">
        <is>
          <t>Savoie et Haute-Savoie</t>
        </is>
      </c>
      <c r="D156" t="n">
        <v>102</v>
      </c>
      <c r="E156" t="inlineStr">
        <is>
          <t>Auvergne-Rhône-Alpes hors Savoie et Haute-Savoie</t>
        </is>
      </c>
      <c r="F156" t="inlineStr">
        <is>
          <t>Papiers cartons</t>
        </is>
      </c>
      <c r="G156" t="n">
        <v>21414</v>
      </c>
      <c r="H156" t="n">
        <v>10</v>
      </c>
      <c r="I156" t="n">
        <v>0.9363777590387632</v>
      </c>
    </row>
    <row r="157" hidden="1" s="365">
      <c r="A157" t="n">
        <v>2018</v>
      </c>
      <c r="B157" t="n">
        <v>101</v>
      </c>
      <c r="C157" t="inlineStr">
        <is>
          <t>Savoie et Haute-Savoie</t>
        </is>
      </c>
      <c r="D157" t="n">
        <v>102</v>
      </c>
      <c r="E157" t="inlineStr">
        <is>
          <t>Auvergne-Rhône-Alpes hors Savoie et Haute-Savoie</t>
        </is>
      </c>
      <c r="F157" t="inlineStr">
        <is>
          <t>Sciages et autres</t>
        </is>
      </c>
      <c r="G157" t="n">
        <v>2788</v>
      </c>
      <c r="H157" t="n">
        <v>1</v>
      </c>
      <c r="I157" t="n">
        <v>10</v>
      </c>
    </row>
    <row r="158" hidden="1" s="365">
      <c r="A158" t="n">
        <v>2017</v>
      </c>
      <c r="B158" t="n">
        <v>101</v>
      </c>
      <c r="C158" t="inlineStr">
        <is>
          <t>Savoie et Haute-Savoie</t>
        </is>
      </c>
      <c r="D158" t="n">
        <v>100</v>
      </c>
      <c r="E158" t="inlineStr">
        <is>
          <t>Autres régions françaises</t>
        </is>
      </c>
      <c r="F158" t="inlineStr">
        <is>
          <t>Bois rond</t>
        </is>
      </c>
      <c r="G158" t="n">
        <v>196496</v>
      </c>
      <c r="H158" t="n">
        <v>50</v>
      </c>
      <c r="I158" t="n">
        <v>0.5862067548092569</v>
      </c>
    </row>
    <row r="159" hidden="1" s="365">
      <c r="A159" t="n">
        <v>2017</v>
      </c>
      <c r="B159" t="n">
        <v>101</v>
      </c>
      <c r="C159" t="inlineStr">
        <is>
          <t>Savoie et Haute-Savoie</t>
        </is>
      </c>
      <c r="D159" t="n">
        <v>100</v>
      </c>
      <c r="E159" t="inlineStr">
        <is>
          <t>Autres régions françaises</t>
        </is>
      </c>
      <c r="F159" t="inlineStr">
        <is>
          <t>Connexes plaquettes déchets</t>
        </is>
      </c>
      <c r="G159" t="n">
        <v>13462</v>
      </c>
      <c r="H159" t="n">
        <v>5</v>
      </c>
      <c r="I159" t="n">
        <v>10</v>
      </c>
    </row>
    <row r="160" hidden="1" s="365">
      <c r="A160" t="n">
        <v>2017</v>
      </c>
      <c r="B160" t="n">
        <v>101</v>
      </c>
      <c r="C160" t="inlineStr">
        <is>
          <t>Savoie et Haute-Savoie</t>
        </is>
      </c>
      <c r="D160" t="n">
        <v>100</v>
      </c>
      <c r="E160" t="inlineStr">
        <is>
          <t>Autres régions françaises</t>
        </is>
      </c>
      <c r="F160" t="inlineStr">
        <is>
          <t>Palettes et emballages</t>
        </is>
      </c>
      <c r="G160" t="n">
        <v>28629</v>
      </c>
      <c r="H160" t="n">
        <v>34</v>
      </c>
      <c r="I160" t="n">
        <v>0.65582916326229</v>
      </c>
    </row>
    <row r="161" hidden="1" s="365">
      <c r="A161" t="n">
        <v>2017</v>
      </c>
      <c r="B161" t="n">
        <v>101</v>
      </c>
      <c r="C161" t="inlineStr">
        <is>
          <t>Savoie et Haute-Savoie</t>
        </is>
      </c>
      <c r="D161" t="n">
        <v>100</v>
      </c>
      <c r="E161" t="inlineStr">
        <is>
          <t>Autres régions françaises</t>
        </is>
      </c>
      <c r="F161" t="inlineStr">
        <is>
          <t>Panneaux placages contreplaqués</t>
        </is>
      </c>
      <c r="G161" t="n">
        <v>1120</v>
      </c>
      <c r="H161" t="n">
        <v>1</v>
      </c>
      <c r="I161" t="n">
        <v>10</v>
      </c>
    </row>
    <row r="162" hidden="1" s="365">
      <c r="A162" t="n">
        <v>2017</v>
      </c>
      <c r="B162" t="n">
        <v>101</v>
      </c>
      <c r="C162" t="inlineStr">
        <is>
          <t>Savoie et Haute-Savoie</t>
        </is>
      </c>
      <c r="D162" t="n">
        <v>100</v>
      </c>
      <c r="E162" t="inlineStr">
        <is>
          <t>Autres régions françaises</t>
        </is>
      </c>
      <c r="F162" t="inlineStr">
        <is>
          <t>Papier à recycler</t>
        </is>
      </c>
      <c r="G162" t="n">
        <v>30683</v>
      </c>
      <c r="H162" t="n">
        <v>9</v>
      </c>
      <c r="I162" t="n">
        <v>10</v>
      </c>
    </row>
    <row r="163" hidden="1" s="365">
      <c r="A163" t="n">
        <v>2017</v>
      </c>
      <c r="B163" t="n">
        <v>101</v>
      </c>
      <c r="C163" t="inlineStr">
        <is>
          <t>Savoie et Haute-Savoie</t>
        </is>
      </c>
      <c r="D163" t="n">
        <v>100</v>
      </c>
      <c r="E163" t="inlineStr">
        <is>
          <t>Autres régions françaises</t>
        </is>
      </c>
      <c r="F163" t="inlineStr">
        <is>
          <t>Papiers cartons</t>
        </is>
      </c>
      <c r="G163" t="n">
        <v>24411</v>
      </c>
      <c r="H163" t="n">
        <v>14</v>
      </c>
      <c r="I163" t="n">
        <v>0.8490393746515853</v>
      </c>
    </row>
    <row r="164" hidden="1" s="365">
      <c r="A164" t="n">
        <v>2017</v>
      </c>
      <c r="B164" t="n">
        <v>101</v>
      </c>
      <c r="C164" t="inlineStr">
        <is>
          <t>Savoie et Haute-Savoie</t>
        </is>
      </c>
      <c r="D164" t="n">
        <v>100</v>
      </c>
      <c r="E164" t="inlineStr">
        <is>
          <t>Autres régions françaises</t>
        </is>
      </c>
      <c r="F164" t="inlineStr">
        <is>
          <t>Sciages et autres</t>
        </is>
      </c>
      <c r="G164" t="n">
        <v>7822</v>
      </c>
      <c r="H164" t="n">
        <v>4</v>
      </c>
      <c r="I164" t="n">
        <v>10</v>
      </c>
    </row>
    <row r="165" hidden="1" s="365">
      <c r="A165" t="n">
        <v>2018</v>
      </c>
      <c r="B165" t="n">
        <v>101</v>
      </c>
      <c r="C165" t="inlineStr">
        <is>
          <t>Savoie et Haute-Savoie</t>
        </is>
      </c>
      <c r="D165" t="n">
        <v>100</v>
      </c>
      <c r="E165" t="inlineStr">
        <is>
          <t>Autres régions françaises</t>
        </is>
      </c>
      <c r="F165" t="inlineStr">
        <is>
          <t>Bois rond</t>
        </is>
      </c>
      <c r="G165" t="n">
        <v>207654</v>
      </c>
      <c r="H165" t="n">
        <v>50</v>
      </c>
      <c r="I165" t="n">
        <v>0.5862067548092569</v>
      </c>
    </row>
    <row r="166" hidden="1" s="365">
      <c r="A166" t="n">
        <v>2018</v>
      </c>
      <c r="B166" t="n">
        <v>101</v>
      </c>
      <c r="C166" t="inlineStr">
        <is>
          <t>Savoie et Haute-Savoie</t>
        </is>
      </c>
      <c r="D166" t="n">
        <v>100</v>
      </c>
      <c r="E166" t="inlineStr">
        <is>
          <t>Autres régions françaises</t>
        </is>
      </c>
      <c r="F166" t="inlineStr">
        <is>
          <t>Connexes plaquettes déchets</t>
        </is>
      </c>
      <c r="G166" t="n">
        <v>5350</v>
      </c>
      <c r="H166" t="n">
        <v>1</v>
      </c>
      <c r="I166" t="n">
        <v>10</v>
      </c>
    </row>
    <row r="167" hidden="1" s="365">
      <c r="A167" t="n">
        <v>2018</v>
      </c>
      <c r="B167" t="n">
        <v>101</v>
      </c>
      <c r="C167" t="inlineStr">
        <is>
          <t>Savoie et Haute-Savoie</t>
        </is>
      </c>
      <c r="D167" t="n">
        <v>100</v>
      </c>
      <c r="E167" t="inlineStr">
        <is>
          <t>Autres régions françaises</t>
        </is>
      </c>
      <c r="F167" t="inlineStr">
        <is>
          <t>Palettes et emballages</t>
        </is>
      </c>
      <c r="G167" t="n">
        <v>39435</v>
      </c>
      <c r="H167" t="n">
        <v>34</v>
      </c>
      <c r="I167" t="n">
        <v>0.65582916326229</v>
      </c>
    </row>
    <row r="168" hidden="1" s="365">
      <c r="A168" t="n">
        <v>2018</v>
      </c>
      <c r="B168" t="n">
        <v>101</v>
      </c>
      <c r="C168" t="inlineStr">
        <is>
          <t>Savoie et Haute-Savoie</t>
        </is>
      </c>
      <c r="D168" t="n">
        <v>100</v>
      </c>
      <c r="E168" t="inlineStr">
        <is>
          <t>Autres régions françaises</t>
        </is>
      </c>
      <c r="F168" t="inlineStr">
        <is>
          <t>Papier à recycler</t>
        </is>
      </c>
      <c r="G168" t="n">
        <v>7076</v>
      </c>
      <c r="H168" t="n">
        <v>2</v>
      </c>
      <c r="I168" t="n">
        <v>10</v>
      </c>
    </row>
    <row r="169" hidden="1" s="365">
      <c r="A169" t="n">
        <v>2018</v>
      </c>
      <c r="B169" t="n">
        <v>101</v>
      </c>
      <c r="C169" t="inlineStr">
        <is>
          <t>Savoie et Haute-Savoie</t>
        </is>
      </c>
      <c r="D169" t="n">
        <v>100</v>
      </c>
      <c r="E169" t="inlineStr">
        <is>
          <t>Autres régions françaises</t>
        </is>
      </c>
      <c r="F169" t="inlineStr">
        <is>
          <t>Papiers cartons</t>
        </is>
      </c>
      <c r="G169" t="n">
        <v>23430</v>
      </c>
      <c r="H169" t="n">
        <v>11</v>
      </c>
      <c r="I169" t="n">
        <v>0.9107639214324158</v>
      </c>
    </row>
    <row r="170" hidden="1" s="365">
      <c r="A170" t="n">
        <v>2018</v>
      </c>
      <c r="B170" t="n">
        <v>101</v>
      </c>
      <c r="C170" t="inlineStr">
        <is>
          <t>Savoie et Haute-Savoie</t>
        </is>
      </c>
      <c r="D170" t="n">
        <v>100</v>
      </c>
      <c r="E170" t="inlineStr">
        <is>
          <t>Autres régions françaises</t>
        </is>
      </c>
      <c r="F170" t="inlineStr">
        <is>
          <t>Sciages et autres</t>
        </is>
      </c>
      <c r="G170" t="n">
        <v>2788</v>
      </c>
      <c r="H170" t="n">
        <v>1</v>
      </c>
      <c r="I170" t="n">
        <v>10</v>
      </c>
    </row>
    <row r="171" hidden="1" s="365">
      <c r="A171" t="inlineStr">
        <is>
          <t>2017_2018</t>
        </is>
      </c>
      <c r="B171" t="n">
        <v>101</v>
      </c>
      <c r="C171" t="inlineStr">
        <is>
          <t>Savoie et Haute-Savoie</t>
        </is>
      </c>
      <c r="D171" t="n">
        <v>11</v>
      </c>
      <c r="E171" t="inlineStr">
        <is>
          <t>Île-de-France</t>
        </is>
      </c>
      <c r="F171" t="inlineStr">
        <is>
          <t>Bois rond</t>
        </is>
      </c>
      <c r="G171" t="n">
        <v>700</v>
      </c>
      <c r="H171" t="n">
        <v>2</v>
      </c>
      <c r="I171" t="n">
        <v>10</v>
      </c>
    </row>
    <row r="172" hidden="1" s="365">
      <c r="A172" t="inlineStr">
        <is>
          <t>2017_2018</t>
        </is>
      </c>
      <c r="B172" t="n">
        <v>101</v>
      </c>
      <c r="C172" t="inlineStr">
        <is>
          <t>Savoie et Haute-Savoie</t>
        </is>
      </c>
      <c r="D172" t="n">
        <v>11</v>
      </c>
      <c r="E172" t="inlineStr">
        <is>
          <t>Île-de-France</t>
        </is>
      </c>
      <c r="F172" t="inlineStr">
        <is>
          <t>Palettes et emballages</t>
        </is>
      </c>
      <c r="G172" t="n">
        <v>940</v>
      </c>
      <c r="H172" t="n">
        <v>1</v>
      </c>
      <c r="I172" t="n">
        <v>10</v>
      </c>
    </row>
    <row r="173" hidden="1" s="365">
      <c r="A173" t="inlineStr">
        <is>
          <t>2017_2018</t>
        </is>
      </c>
      <c r="B173" t="n">
        <v>101</v>
      </c>
      <c r="C173" t="inlineStr">
        <is>
          <t>Savoie et Haute-Savoie</t>
        </is>
      </c>
      <c r="D173" t="n">
        <v>24</v>
      </c>
      <c r="E173" t="inlineStr">
        <is>
          <t>Centre-Val de Loire</t>
        </is>
      </c>
      <c r="F173" t="inlineStr">
        <is>
          <t>Bois rond</t>
        </is>
      </c>
      <c r="G173" t="n">
        <v>2400</v>
      </c>
      <c r="H173" t="n">
        <v>1</v>
      </c>
      <c r="I173" t="n">
        <v>10</v>
      </c>
    </row>
    <row r="174" hidden="1" s="365">
      <c r="A174" t="inlineStr">
        <is>
          <t>2017_2018</t>
        </is>
      </c>
      <c r="B174" t="n">
        <v>101</v>
      </c>
      <c r="C174" t="inlineStr">
        <is>
          <t>Savoie et Haute-Savoie</t>
        </is>
      </c>
      <c r="D174" t="n">
        <v>24</v>
      </c>
      <c r="E174" t="inlineStr">
        <is>
          <t>Centre-Val de Loire</t>
        </is>
      </c>
      <c r="F174" t="inlineStr">
        <is>
          <t>Palettes et emballages</t>
        </is>
      </c>
      <c r="G174" t="n">
        <v>544</v>
      </c>
      <c r="H174" t="n">
        <v>1</v>
      </c>
      <c r="I174" t="n">
        <v>10</v>
      </c>
    </row>
    <row r="175" hidden="1" s="365">
      <c r="A175" t="inlineStr">
        <is>
          <t>2017_2018</t>
        </is>
      </c>
      <c r="B175" t="n">
        <v>101</v>
      </c>
      <c r="C175" t="inlineStr">
        <is>
          <t>Savoie et Haute-Savoie</t>
        </is>
      </c>
      <c r="D175" t="n">
        <v>27</v>
      </c>
      <c r="E175" t="inlineStr">
        <is>
          <t>Bourgogne-Franche-Comté</t>
        </is>
      </c>
      <c r="F175" t="inlineStr">
        <is>
          <t>Bois rond</t>
        </is>
      </c>
      <c r="G175" t="n">
        <v>17884.5</v>
      </c>
      <c r="H175" t="n">
        <v>14</v>
      </c>
      <c r="I175" t="n">
        <v>0.8490393746515853</v>
      </c>
    </row>
    <row r="176" hidden="1" s="365">
      <c r="A176" t="inlineStr">
        <is>
          <t>2017_2018</t>
        </is>
      </c>
      <c r="B176" t="n">
        <v>101</v>
      </c>
      <c r="C176" t="inlineStr">
        <is>
          <t>Savoie et Haute-Savoie</t>
        </is>
      </c>
      <c r="D176" t="n">
        <v>27</v>
      </c>
      <c r="E176" t="inlineStr">
        <is>
          <t>Bourgogne-Franche-Comté</t>
        </is>
      </c>
      <c r="F176" t="inlineStr">
        <is>
          <t>Connexes plaquettes déchets</t>
        </is>
      </c>
      <c r="G176" t="n">
        <v>1254</v>
      </c>
      <c r="H176" t="n">
        <v>1</v>
      </c>
      <c r="I176" t="n">
        <v>10</v>
      </c>
    </row>
    <row r="177" hidden="1" s="365">
      <c r="A177" t="inlineStr">
        <is>
          <t>2017_2018</t>
        </is>
      </c>
      <c r="B177" t="n">
        <v>101</v>
      </c>
      <c r="C177" t="inlineStr">
        <is>
          <t>Savoie et Haute-Savoie</t>
        </is>
      </c>
      <c r="D177" t="n">
        <v>27</v>
      </c>
      <c r="E177" t="inlineStr">
        <is>
          <t>Bourgogne-Franche-Comté</t>
        </is>
      </c>
      <c r="F177" t="inlineStr">
        <is>
          <t>Palettes et emballages</t>
        </is>
      </c>
      <c r="G177" t="n">
        <v>2112</v>
      </c>
      <c r="H177" t="n">
        <v>6</v>
      </c>
      <c r="I177" t="n">
        <v>10</v>
      </c>
    </row>
    <row r="178" hidden="1" s="365">
      <c r="A178" t="inlineStr">
        <is>
          <t>2017_2018</t>
        </is>
      </c>
      <c r="B178" t="n">
        <v>101</v>
      </c>
      <c r="C178" t="inlineStr">
        <is>
          <t>Savoie et Haute-Savoie</t>
        </is>
      </c>
      <c r="D178" t="n">
        <v>27</v>
      </c>
      <c r="E178" t="inlineStr">
        <is>
          <t>Bourgogne-Franche-Comté</t>
        </is>
      </c>
      <c r="F178" t="inlineStr">
        <is>
          <t>Papiers cartons</t>
        </is>
      </c>
      <c r="G178" t="n">
        <v>1008</v>
      </c>
      <c r="H178" t="n">
        <v>1</v>
      </c>
      <c r="I178" t="n">
        <v>10</v>
      </c>
    </row>
    <row r="179" hidden="1" s="365">
      <c r="A179" t="inlineStr">
        <is>
          <t>2017_2018</t>
        </is>
      </c>
      <c r="B179" t="n">
        <v>101</v>
      </c>
      <c r="C179" t="inlineStr">
        <is>
          <t>Savoie et Haute-Savoie</t>
        </is>
      </c>
      <c r="D179" t="n">
        <v>28</v>
      </c>
      <c r="E179" t="inlineStr">
        <is>
          <t>Normandie</t>
        </is>
      </c>
      <c r="F179" t="inlineStr">
        <is>
          <t>Bois rond</t>
        </is>
      </c>
      <c r="G179" t="n">
        <v>4385.5</v>
      </c>
      <c r="H179" t="n">
        <v>4</v>
      </c>
      <c r="I179" t="n">
        <v>10</v>
      </c>
    </row>
    <row r="180" hidden="1" s="365">
      <c r="A180" t="inlineStr">
        <is>
          <t>2017_2018</t>
        </is>
      </c>
      <c r="B180" t="n">
        <v>101</v>
      </c>
      <c r="C180" t="inlineStr">
        <is>
          <t>Savoie et Haute-Savoie</t>
        </is>
      </c>
      <c r="D180" t="n">
        <v>44</v>
      </c>
      <c r="E180" t="inlineStr">
        <is>
          <t>Grand Est</t>
        </is>
      </c>
      <c r="F180" t="inlineStr">
        <is>
          <t>Bois rond</t>
        </is>
      </c>
      <c r="G180" t="n">
        <v>6573</v>
      </c>
      <c r="H180" t="n">
        <v>4</v>
      </c>
      <c r="I180" t="n">
        <v>10</v>
      </c>
    </row>
    <row r="181" hidden="1" s="365">
      <c r="A181" t="inlineStr">
        <is>
          <t>2017_2018</t>
        </is>
      </c>
      <c r="B181" t="n">
        <v>101</v>
      </c>
      <c r="C181" t="inlineStr">
        <is>
          <t>Savoie et Haute-Savoie</t>
        </is>
      </c>
      <c r="D181" t="n">
        <v>44</v>
      </c>
      <c r="E181" t="inlineStr">
        <is>
          <t>Grand Est</t>
        </is>
      </c>
      <c r="F181" t="inlineStr">
        <is>
          <t>Connexes plaquettes déchets</t>
        </is>
      </c>
      <c r="G181" t="n">
        <v>6638.5</v>
      </c>
      <c r="H181" t="n">
        <v>3</v>
      </c>
      <c r="I181" t="n">
        <v>10</v>
      </c>
    </row>
    <row r="182" hidden="1" s="365">
      <c r="A182" t="inlineStr">
        <is>
          <t>2017_2018</t>
        </is>
      </c>
      <c r="B182" t="n">
        <v>101</v>
      </c>
      <c r="C182" t="inlineStr">
        <is>
          <t>Savoie et Haute-Savoie</t>
        </is>
      </c>
      <c r="D182" t="n">
        <v>44</v>
      </c>
      <c r="E182" t="inlineStr">
        <is>
          <t>Grand Est</t>
        </is>
      </c>
      <c r="F182" t="inlineStr">
        <is>
          <t>Palettes et emballages</t>
        </is>
      </c>
      <c r="G182" t="n">
        <v>982.5</v>
      </c>
      <c r="H182" t="n">
        <v>1</v>
      </c>
      <c r="I182" t="n">
        <v>10</v>
      </c>
    </row>
    <row r="183" hidden="1" s="365">
      <c r="A183" t="inlineStr">
        <is>
          <t>2017_2018</t>
        </is>
      </c>
      <c r="B183" t="n">
        <v>101</v>
      </c>
      <c r="C183" t="inlineStr">
        <is>
          <t>Savoie et Haute-Savoie</t>
        </is>
      </c>
      <c r="D183" t="n">
        <v>44</v>
      </c>
      <c r="E183" t="inlineStr">
        <is>
          <t>Grand Est</t>
        </is>
      </c>
      <c r="F183" t="inlineStr">
        <is>
          <t>Panneaux placages contreplaqués</t>
        </is>
      </c>
      <c r="G183" t="n">
        <v>560</v>
      </c>
      <c r="H183" t="n">
        <v>1</v>
      </c>
      <c r="I183" t="n">
        <v>10</v>
      </c>
    </row>
    <row r="184" hidden="1" s="365">
      <c r="A184" t="inlineStr">
        <is>
          <t>2017_2018</t>
        </is>
      </c>
      <c r="B184" t="n">
        <v>101</v>
      </c>
      <c r="C184" t="inlineStr">
        <is>
          <t>Savoie et Haute-Savoie</t>
        </is>
      </c>
      <c r="D184" t="n">
        <v>44</v>
      </c>
      <c r="E184" t="inlineStr">
        <is>
          <t>Grand Est</t>
        </is>
      </c>
      <c r="F184" t="inlineStr">
        <is>
          <t>Papier à recycler</t>
        </is>
      </c>
      <c r="G184" t="n">
        <v>4213.5</v>
      </c>
      <c r="H184" t="n">
        <v>2</v>
      </c>
      <c r="I184" t="n">
        <v>10</v>
      </c>
    </row>
    <row r="185" hidden="1" s="365">
      <c r="A185" t="inlineStr">
        <is>
          <t>2017_2018</t>
        </is>
      </c>
      <c r="B185" t="n">
        <v>101</v>
      </c>
      <c r="C185" t="inlineStr">
        <is>
          <t>Savoie et Haute-Savoie</t>
        </is>
      </c>
      <c r="D185" t="n">
        <v>44</v>
      </c>
      <c r="E185" t="inlineStr">
        <is>
          <t>Grand Est</t>
        </is>
      </c>
      <c r="F185" t="inlineStr">
        <is>
          <t>Papiers cartons</t>
        </is>
      </c>
      <c r="G185" t="n">
        <v>949</v>
      </c>
      <c r="H185" t="n">
        <v>2</v>
      </c>
      <c r="I185" t="n">
        <v>10</v>
      </c>
    </row>
    <row r="186" hidden="1" s="365">
      <c r="A186" t="inlineStr">
        <is>
          <t>2017_2018</t>
        </is>
      </c>
      <c r="B186" t="n">
        <v>101</v>
      </c>
      <c r="C186" t="inlineStr">
        <is>
          <t>Savoie et Haute-Savoie</t>
        </is>
      </c>
      <c r="D186" t="n">
        <v>52</v>
      </c>
      <c r="E186" t="inlineStr">
        <is>
          <t>Pays de la Loire</t>
        </is>
      </c>
      <c r="F186" t="inlineStr">
        <is>
          <t>Bois rond</t>
        </is>
      </c>
      <c r="G186" t="n">
        <v>14926</v>
      </c>
      <c r="H186" t="n">
        <v>3</v>
      </c>
      <c r="I186" t="n">
        <v>10</v>
      </c>
    </row>
    <row r="187" hidden="1" s="365">
      <c r="A187" t="inlineStr">
        <is>
          <t>2017_2018</t>
        </is>
      </c>
      <c r="B187" t="n">
        <v>101</v>
      </c>
      <c r="C187" t="inlineStr">
        <is>
          <t>Savoie et Haute-Savoie</t>
        </is>
      </c>
      <c r="D187" t="n">
        <v>52</v>
      </c>
      <c r="E187" t="inlineStr">
        <is>
          <t>Pays de la Loire</t>
        </is>
      </c>
      <c r="F187" t="inlineStr">
        <is>
          <t>Connexes plaquettes déchets</t>
        </is>
      </c>
      <c r="G187" t="n">
        <v>1513.5</v>
      </c>
      <c r="H187" t="n">
        <v>2</v>
      </c>
      <c r="I187" t="n">
        <v>10</v>
      </c>
    </row>
    <row r="188" hidden="1" s="365">
      <c r="A188" t="inlineStr">
        <is>
          <t>2017_2018</t>
        </is>
      </c>
      <c r="B188" t="n">
        <v>101</v>
      </c>
      <c r="C188" t="inlineStr">
        <is>
          <t>Savoie et Haute-Savoie</t>
        </is>
      </c>
      <c r="D188" t="n">
        <v>52</v>
      </c>
      <c r="E188" t="inlineStr">
        <is>
          <t>Pays de la Loire</t>
        </is>
      </c>
      <c r="F188" t="inlineStr">
        <is>
          <t>Palettes et emballages</t>
        </is>
      </c>
      <c r="G188" t="n">
        <v>407.5</v>
      </c>
      <c r="H188" t="n">
        <v>1</v>
      </c>
      <c r="I188" t="n">
        <v>10</v>
      </c>
    </row>
    <row r="189" hidden="1" s="365">
      <c r="A189" t="inlineStr">
        <is>
          <t>2017_2018</t>
        </is>
      </c>
      <c r="B189" t="n">
        <v>101</v>
      </c>
      <c r="C189" t="inlineStr">
        <is>
          <t>Savoie et Haute-Savoie</t>
        </is>
      </c>
      <c r="D189" t="n">
        <v>53</v>
      </c>
      <c r="E189" t="inlineStr">
        <is>
          <t>Bretagne</t>
        </is>
      </c>
      <c r="F189" t="inlineStr">
        <is>
          <t>Bois rond</t>
        </is>
      </c>
      <c r="G189" t="n">
        <v>663</v>
      </c>
      <c r="H189" t="n">
        <v>1</v>
      </c>
      <c r="I189" t="n">
        <v>10</v>
      </c>
    </row>
    <row r="190" hidden="1" s="365">
      <c r="A190" t="inlineStr">
        <is>
          <t>2017_2018</t>
        </is>
      </c>
      <c r="B190" t="n">
        <v>101</v>
      </c>
      <c r="C190" t="inlineStr">
        <is>
          <t>Savoie et Haute-Savoie</t>
        </is>
      </c>
      <c r="D190" t="n">
        <v>75</v>
      </c>
      <c r="E190" t="inlineStr">
        <is>
          <t>Nouvelle-Aquitaine</t>
        </is>
      </c>
      <c r="F190" t="inlineStr">
        <is>
          <t>Bois rond</t>
        </is>
      </c>
      <c r="G190" t="n">
        <v>3331.5</v>
      </c>
      <c r="H190" t="n">
        <v>4</v>
      </c>
      <c r="I190" t="n">
        <v>10</v>
      </c>
    </row>
    <row r="191" hidden="1" s="365">
      <c r="A191" t="inlineStr">
        <is>
          <t>2017_2018</t>
        </is>
      </c>
      <c r="B191" t="n">
        <v>101</v>
      </c>
      <c r="C191" t="inlineStr">
        <is>
          <t>Savoie et Haute-Savoie</t>
        </is>
      </c>
      <c r="D191" t="n">
        <v>75</v>
      </c>
      <c r="E191" t="inlineStr">
        <is>
          <t>Nouvelle-Aquitaine</t>
        </is>
      </c>
      <c r="F191" t="inlineStr">
        <is>
          <t>Palettes et emballages</t>
        </is>
      </c>
      <c r="G191" t="n">
        <v>2375</v>
      </c>
      <c r="H191" t="n">
        <v>2</v>
      </c>
      <c r="I191" t="n">
        <v>10</v>
      </c>
    </row>
    <row r="192" hidden="1" s="365">
      <c r="A192" t="inlineStr">
        <is>
          <t>2017_2018</t>
        </is>
      </c>
      <c r="B192" t="n">
        <v>101</v>
      </c>
      <c r="C192" t="inlineStr">
        <is>
          <t>Savoie et Haute-Savoie</t>
        </is>
      </c>
      <c r="D192" t="n">
        <v>75</v>
      </c>
      <c r="E192" t="inlineStr">
        <is>
          <t>Nouvelle-Aquitaine</t>
        </is>
      </c>
      <c r="F192" t="inlineStr">
        <is>
          <t>Papiers cartons</t>
        </is>
      </c>
      <c r="G192" t="n">
        <v>672</v>
      </c>
      <c r="H192" t="n">
        <v>1</v>
      </c>
      <c r="I192" t="n">
        <v>10</v>
      </c>
    </row>
    <row r="193" hidden="1" s="365">
      <c r="A193" t="inlineStr">
        <is>
          <t>2017_2018</t>
        </is>
      </c>
      <c r="B193" t="n">
        <v>101</v>
      </c>
      <c r="C193" t="inlineStr">
        <is>
          <t>Savoie et Haute-Savoie</t>
        </is>
      </c>
      <c r="D193" t="n">
        <v>75</v>
      </c>
      <c r="E193" t="inlineStr">
        <is>
          <t>Nouvelle-Aquitaine</t>
        </is>
      </c>
      <c r="F193" t="inlineStr">
        <is>
          <t>Sciages et autres</t>
        </is>
      </c>
      <c r="G193" t="n">
        <v>1175</v>
      </c>
      <c r="H193" t="n">
        <v>1</v>
      </c>
      <c r="I193" t="n">
        <v>10</v>
      </c>
    </row>
    <row r="194" hidden="1" s="365">
      <c r="A194" t="inlineStr">
        <is>
          <t>2017_2018</t>
        </is>
      </c>
      <c r="B194" t="n">
        <v>101</v>
      </c>
      <c r="C194" t="inlineStr">
        <is>
          <t>Savoie et Haute-Savoie</t>
        </is>
      </c>
      <c r="D194" t="n">
        <v>76</v>
      </c>
      <c r="E194" t="inlineStr">
        <is>
          <t>Occitanie</t>
        </is>
      </c>
      <c r="F194" t="inlineStr">
        <is>
          <t>Bois rond</t>
        </is>
      </c>
      <c r="G194" t="n">
        <v>3975.5</v>
      </c>
      <c r="H194" t="n">
        <v>3</v>
      </c>
      <c r="I194" t="n">
        <v>10</v>
      </c>
    </row>
    <row r="195" hidden="1" s="365">
      <c r="A195" t="inlineStr">
        <is>
          <t>2017_2018</t>
        </is>
      </c>
      <c r="B195" t="n">
        <v>101</v>
      </c>
      <c r="C195" t="inlineStr">
        <is>
          <t>Savoie et Haute-Savoie</t>
        </is>
      </c>
      <c r="D195" t="n">
        <v>76</v>
      </c>
      <c r="E195" t="inlineStr">
        <is>
          <t>Occitanie</t>
        </is>
      </c>
      <c r="F195" t="inlineStr">
        <is>
          <t>Papiers cartons</t>
        </is>
      </c>
      <c r="G195" t="n">
        <v>797.5</v>
      </c>
      <c r="H195" t="n">
        <v>1</v>
      </c>
      <c r="I195" t="n">
        <v>10</v>
      </c>
    </row>
    <row r="196" hidden="1" s="365">
      <c r="A196" t="inlineStr">
        <is>
          <t>2017_2018</t>
        </is>
      </c>
      <c r="B196" t="n">
        <v>101</v>
      </c>
      <c r="C196" t="inlineStr">
        <is>
          <t>Savoie et Haute-Savoie</t>
        </is>
      </c>
      <c r="D196" t="n">
        <v>93</v>
      </c>
      <c r="E196" t="inlineStr">
        <is>
          <t>Provence-Alpes-Côte d'Azur</t>
        </is>
      </c>
      <c r="F196" t="inlineStr">
        <is>
          <t>Bois rond</t>
        </is>
      </c>
      <c r="G196" t="n">
        <v>2526.5</v>
      </c>
      <c r="H196" t="n">
        <v>2</v>
      </c>
      <c r="I196" t="n">
        <v>10</v>
      </c>
    </row>
    <row r="197" hidden="1" s="365">
      <c r="A197" t="inlineStr">
        <is>
          <t>2017_2018</t>
        </is>
      </c>
      <c r="B197" t="n">
        <v>101</v>
      </c>
      <c r="C197" t="inlineStr">
        <is>
          <t>Savoie et Haute-Savoie</t>
        </is>
      </c>
      <c r="D197" t="n">
        <v>93</v>
      </c>
      <c r="E197" t="inlineStr">
        <is>
          <t>Provence-Alpes-Côte d'Azur</t>
        </is>
      </c>
      <c r="F197" t="inlineStr">
        <is>
          <t>Papiers cartons</t>
        </is>
      </c>
      <c r="G197" t="n">
        <v>802.5</v>
      </c>
      <c r="H197" t="n">
        <v>1</v>
      </c>
      <c r="I197" t="n">
        <v>10</v>
      </c>
    </row>
    <row r="198" hidden="1" s="365">
      <c r="A198" t="inlineStr">
        <is>
          <t>2017_2018</t>
        </is>
      </c>
      <c r="B198" t="n">
        <v>101</v>
      </c>
      <c r="C198" t="inlineStr">
        <is>
          <t>Savoie et Haute-Savoie</t>
        </is>
      </c>
      <c r="D198" t="n">
        <v>93</v>
      </c>
      <c r="E198" t="inlineStr">
        <is>
          <t>Provence-Alpes-Côte d'Azur</t>
        </is>
      </c>
      <c r="F198" t="inlineStr">
        <is>
          <t>Sciages et autres</t>
        </is>
      </c>
      <c r="G198" t="n">
        <v>2378</v>
      </c>
      <c r="H198" t="n">
        <v>2</v>
      </c>
      <c r="I198" t="n">
        <v>10</v>
      </c>
    </row>
    <row r="199" hidden="1" s="365">
      <c r="A199" t="inlineStr">
        <is>
          <t>2017_2018</t>
        </is>
      </c>
      <c r="B199" t="n">
        <v>101</v>
      </c>
      <c r="C199" t="inlineStr">
        <is>
          <t>Savoie et Haute-Savoie</t>
        </is>
      </c>
      <c r="D199" t="n">
        <v>100</v>
      </c>
      <c r="E199" t="inlineStr">
        <is>
          <t>Autres régions françaises</t>
        </is>
      </c>
      <c r="F199" t="inlineStr">
        <is>
          <t>Bois rond</t>
        </is>
      </c>
      <c r="G199" t="n">
        <v>202075</v>
      </c>
      <c r="H199" t="n">
        <v>100</v>
      </c>
      <c r="I199" t="n">
        <v>0.4791274905040743</v>
      </c>
    </row>
    <row r="200" hidden="1" s="365">
      <c r="A200" t="inlineStr">
        <is>
          <t>2017_2018</t>
        </is>
      </c>
      <c r="B200" t="n">
        <v>101</v>
      </c>
      <c r="C200" t="inlineStr">
        <is>
          <t>Savoie et Haute-Savoie</t>
        </is>
      </c>
      <c r="D200" t="n">
        <v>100</v>
      </c>
      <c r="E200" t="inlineStr">
        <is>
          <t>Autres régions françaises</t>
        </is>
      </c>
      <c r="F200" t="inlineStr">
        <is>
          <t>Connexes plaquettes déchets</t>
        </is>
      </c>
      <c r="G200" t="n">
        <v>9406</v>
      </c>
      <c r="H200" t="n">
        <v>6</v>
      </c>
      <c r="I200" t="n">
        <v>10</v>
      </c>
    </row>
    <row r="201" hidden="1" s="365">
      <c r="A201" t="inlineStr">
        <is>
          <t>2017_2018</t>
        </is>
      </c>
      <c r="B201" t="n">
        <v>101</v>
      </c>
      <c r="C201" t="inlineStr">
        <is>
          <t>Savoie et Haute-Savoie</t>
        </is>
      </c>
      <c r="D201" t="n">
        <v>100</v>
      </c>
      <c r="E201" t="inlineStr">
        <is>
          <t>Autres régions françaises</t>
        </is>
      </c>
      <c r="F201" t="inlineStr">
        <is>
          <t>Palettes et emballages</t>
        </is>
      </c>
      <c r="G201" t="n">
        <v>34032</v>
      </c>
      <c r="H201" t="n">
        <v>68</v>
      </c>
      <c r="I201" t="n">
        <v>0.5360323445871796</v>
      </c>
    </row>
    <row r="202" hidden="1" s="365">
      <c r="A202" t="inlineStr">
        <is>
          <t>2017_2018</t>
        </is>
      </c>
      <c r="B202" t="n">
        <v>101</v>
      </c>
      <c r="C202" t="inlineStr">
        <is>
          <t>Savoie et Haute-Savoie</t>
        </is>
      </c>
      <c r="D202" t="n">
        <v>100</v>
      </c>
      <c r="E202" t="inlineStr">
        <is>
          <t>Autres régions françaises</t>
        </is>
      </c>
      <c r="F202" t="inlineStr">
        <is>
          <t>Panneaux placages contreplaqués</t>
        </is>
      </c>
      <c r="G202" t="n">
        <v>560</v>
      </c>
      <c r="H202" t="n">
        <v>1</v>
      </c>
      <c r="I202" t="n">
        <v>10</v>
      </c>
    </row>
    <row r="203" hidden="1" s="365">
      <c r="A203" t="inlineStr">
        <is>
          <t>2017_2018</t>
        </is>
      </c>
      <c r="B203" t="n">
        <v>101</v>
      </c>
      <c r="C203" t="inlineStr">
        <is>
          <t>Savoie et Haute-Savoie</t>
        </is>
      </c>
      <c r="D203" t="n">
        <v>100</v>
      </c>
      <c r="E203" t="inlineStr">
        <is>
          <t>Autres régions françaises</t>
        </is>
      </c>
      <c r="F203" t="inlineStr">
        <is>
          <t>Papier à recycler</t>
        </is>
      </c>
      <c r="G203" t="n">
        <v>18879.5</v>
      </c>
      <c r="H203" t="n">
        <v>11</v>
      </c>
      <c r="I203" t="n">
        <v>0.9107639214324158</v>
      </c>
    </row>
    <row r="204" hidden="1" s="365">
      <c r="A204" t="inlineStr">
        <is>
          <t>2017_2018</t>
        </is>
      </c>
      <c r="B204" t="n">
        <v>101</v>
      </c>
      <c r="C204" t="inlineStr">
        <is>
          <t>Savoie et Haute-Savoie</t>
        </is>
      </c>
      <c r="D204" t="n">
        <v>100</v>
      </c>
      <c r="E204" t="inlineStr">
        <is>
          <t>Autres régions françaises</t>
        </is>
      </c>
      <c r="F204" t="inlineStr">
        <is>
          <t>Papiers cartons</t>
        </is>
      </c>
      <c r="G204" t="n">
        <v>23920.5</v>
      </c>
      <c r="H204" t="n">
        <v>25</v>
      </c>
      <c r="I204" t="n">
        <v>0.7172169541398459</v>
      </c>
    </row>
    <row r="205" hidden="1" s="365">
      <c r="A205" t="inlineStr">
        <is>
          <t>2017_2018</t>
        </is>
      </c>
      <c r="B205" t="n">
        <v>101</v>
      </c>
      <c r="C205" t="inlineStr">
        <is>
          <t>Savoie et Haute-Savoie</t>
        </is>
      </c>
      <c r="D205" t="n">
        <v>100</v>
      </c>
      <c r="E205" t="inlineStr">
        <is>
          <t>Autres régions françaises</t>
        </is>
      </c>
      <c r="F205" t="inlineStr">
        <is>
          <t>Sciages et autres</t>
        </is>
      </c>
      <c r="G205" t="n">
        <v>5305</v>
      </c>
      <c r="H205" t="n">
        <v>5</v>
      </c>
      <c r="I205" t="n">
        <v>10</v>
      </c>
    </row>
    <row r="206" hidden="1" s="365">
      <c r="A206" t="inlineStr">
        <is>
          <t>2017_2018</t>
        </is>
      </c>
      <c r="B206" t="n">
        <v>101</v>
      </c>
      <c r="C206" t="inlineStr">
        <is>
          <t>Savoie et Haute-Savoie</t>
        </is>
      </c>
      <c r="D206" t="n">
        <v>102</v>
      </c>
      <c r="E206" t="inlineStr">
        <is>
          <t>Auvergne-Rhône-Alpes hors Savoie et Haute-Savoie</t>
        </is>
      </c>
      <c r="F206" t="inlineStr">
        <is>
          <t>Bois rond</t>
        </is>
      </c>
      <c r="G206" t="n">
        <v>144709.5</v>
      </c>
      <c r="H206" t="n">
        <v>62</v>
      </c>
      <c r="I206" t="n">
        <v>0.5506366420408052</v>
      </c>
    </row>
    <row r="207" hidden="1" s="365">
      <c r="A207" t="inlineStr">
        <is>
          <t>2017_2018</t>
        </is>
      </c>
      <c r="B207" t="n">
        <v>101</v>
      </c>
      <c r="C207" t="inlineStr">
        <is>
          <t>Savoie et Haute-Savoie</t>
        </is>
      </c>
      <c r="D207" t="n">
        <v>102</v>
      </c>
      <c r="E207" t="inlineStr">
        <is>
          <t>Auvergne-Rhône-Alpes hors Savoie et Haute-Savoie</t>
        </is>
      </c>
      <c r="F207" t="inlineStr">
        <is>
          <t>Palettes et emballages</t>
        </is>
      </c>
      <c r="G207" t="n">
        <v>26671</v>
      </c>
      <c r="H207" t="n">
        <v>56</v>
      </c>
      <c r="I207" t="n">
        <v>0.5671897500022617</v>
      </c>
    </row>
    <row r="208" hidden="1" s="365">
      <c r="A208" t="inlineStr">
        <is>
          <t>2017_2018</t>
        </is>
      </c>
      <c r="B208" t="n">
        <v>101</v>
      </c>
      <c r="C208" t="inlineStr">
        <is>
          <t>Savoie et Haute-Savoie</t>
        </is>
      </c>
      <c r="D208" t="n">
        <v>102</v>
      </c>
      <c r="E208" t="inlineStr">
        <is>
          <t>Auvergne-Rhône-Alpes hors Savoie et Haute-Savoie</t>
        </is>
      </c>
      <c r="F208" t="inlineStr">
        <is>
          <t>Papier à recycler</t>
        </is>
      </c>
      <c r="G208" t="n">
        <v>14666</v>
      </c>
      <c r="H208" t="n">
        <v>9</v>
      </c>
      <c r="I208" t="n">
        <v>10</v>
      </c>
    </row>
    <row r="209" hidden="1" s="365">
      <c r="A209" t="inlineStr">
        <is>
          <t>2017_2018</t>
        </is>
      </c>
      <c r="B209" t="n">
        <v>101</v>
      </c>
      <c r="C209" t="inlineStr">
        <is>
          <t>Savoie et Haute-Savoie</t>
        </is>
      </c>
      <c r="D209" t="n">
        <v>102</v>
      </c>
      <c r="E209" t="inlineStr">
        <is>
          <t>Auvergne-Rhône-Alpes hors Savoie et Haute-Savoie</t>
        </is>
      </c>
      <c r="F209" t="inlineStr">
        <is>
          <t>Papiers cartons</t>
        </is>
      </c>
      <c r="G209" t="n">
        <v>19691.5</v>
      </c>
      <c r="H209" t="n">
        <v>19</v>
      </c>
      <c r="I209" t="n">
        <v>0.7768439571870358</v>
      </c>
    </row>
    <row r="210" hidden="1" s="365">
      <c r="A210" t="inlineStr">
        <is>
          <t>2017_2018</t>
        </is>
      </c>
      <c r="B210" t="n">
        <v>101</v>
      </c>
      <c r="C210" t="inlineStr">
        <is>
          <t>Savoie et Haute-Savoie</t>
        </is>
      </c>
      <c r="D210" t="n">
        <v>102</v>
      </c>
      <c r="E210" t="inlineStr">
        <is>
          <t>Auvergne-Rhône-Alpes hors Savoie et Haute-Savoie</t>
        </is>
      </c>
      <c r="F210" t="inlineStr">
        <is>
          <t>Sciages et autres</t>
        </is>
      </c>
      <c r="G210" t="n">
        <v>1752</v>
      </c>
      <c r="H210" t="n">
        <v>2</v>
      </c>
      <c r="I210" t="n">
        <v>10</v>
      </c>
    </row>
  </sheetData>
  <autoFilter ref="A1:M210">
    <filterColumn colId="2" hiddenButton="0" showButton="1">
      <filters>
        <filter val="Autres régions françaises"/>
      </filters>
    </filterColumn>
  </autoFilter>
  <pageMargins left="0.7" right="0.7" top="0.75" bottom="0.75" header="0.3" footer="0.3"/>
</worksheet>
</file>

<file path=xl/worksheets/sheet22.xml><?xml version="1.0" encoding="utf-8"?>
<worksheet xmlns="http://schemas.openxmlformats.org/spreadsheetml/2006/main">
  <sheetPr>
    <tabColor theme="7"/>
    <outlinePr summaryBelow="1" summaryRight="1"/>
    <pageSetUpPr/>
  </sheetPr>
  <dimension ref="A1:O24"/>
  <sheetViews>
    <sheetView workbookViewId="0">
      <pane xSplit="1" ySplit="1" topLeftCell="B2" activePane="bottomRight" state="frozen"/>
      <selection activeCell="H24" sqref="H24"/>
      <selection pane="topRight" activeCell="H24" sqref="H24"/>
      <selection pane="bottomLeft" activeCell="H24" sqref="H24"/>
      <selection pane="bottomRight" activeCell="H40" sqref="H40"/>
    </sheetView>
  </sheetViews>
  <sheetFormatPr baseColWidth="10" defaultColWidth="38.08984375" defaultRowHeight="12.6"/>
  <cols>
    <col width="11.7265625" bestFit="1" customWidth="1" style="37" min="1" max="1"/>
    <col width="15.7265625" bestFit="1" customWidth="1" style="37" min="2" max="2"/>
    <col width="37.36328125" bestFit="1" customWidth="1" style="37" min="3" max="3"/>
    <col width="30.90625" bestFit="1" customWidth="1" style="37" min="4" max="4"/>
    <col width="34.453125" bestFit="1" customWidth="1" style="31" min="5" max="5"/>
    <col width="33.7265625" bestFit="1" customWidth="1" style="31" min="6" max="6"/>
    <col width="34.08984375" bestFit="1" customWidth="1" style="37" min="7" max="7"/>
    <col width="36.7265625" bestFit="1" customWidth="1" style="37" min="8" max="8"/>
    <col width="37.7265625" bestFit="1" customWidth="1" style="37" min="9" max="9"/>
    <col width="36.6328125" bestFit="1" customWidth="1" style="37" min="10" max="10"/>
    <col width="4.90625" bestFit="1" customWidth="1" style="37" min="11" max="12"/>
    <col width="4.90625" bestFit="1" customWidth="1" style="20" min="13" max="15"/>
    <col width="4.90625" bestFit="1" customWidth="1" style="37" min="16" max="24"/>
    <col width="5.453125" bestFit="1" customWidth="1" style="37" min="25" max="30"/>
    <col width="11.36328125" bestFit="1" customWidth="1" style="37" min="31" max="31"/>
    <col width="38.08984375" customWidth="1" style="37" min="32" max="32"/>
    <col width="11.08984375" bestFit="1" customWidth="1" style="37" min="33" max="33"/>
    <col width="38.08984375" customWidth="1" style="37" min="34" max="35"/>
    <col width="38.08984375" customWidth="1" style="37" min="36" max="16384"/>
  </cols>
  <sheetData>
    <row r="1" ht="33" customFormat="1" customHeight="1" s="368">
      <c r="A1" s="27" t="n"/>
      <c r="C1" s="368" t="inlineStr">
        <is>
          <t xml:space="preserve"> (source : https://agritrop.cirad.fr/589166)</t>
        </is>
      </c>
      <c r="E1" s="367" t="inlineStr">
        <is>
          <t>http://www.afpia-estnord.fr/fichiers/download/Article%20Bernard%20Le%20Bouvet.pdf</t>
        </is>
      </c>
    </row>
    <row r="2" ht="32.25" customFormat="1" customHeight="1" s="368">
      <c r="A2" s="9" t="inlineStr">
        <is>
          <t>essence</t>
        </is>
      </c>
      <c r="B2" s="12" t="inlineStr">
        <is>
          <t xml:space="preserve">masse volumique 15% hs </t>
        </is>
      </c>
      <c r="C2" s="11" t="inlineStr">
        <is>
          <t>infra-densité 
(masse sèche / volume vert)</t>
        </is>
      </c>
    </row>
    <row r="3">
      <c r="A3" s="13" t="inlineStr">
        <is>
          <t>hêtre</t>
        </is>
      </c>
      <c r="B3" s="51" t="n">
        <v>705</v>
      </c>
      <c r="C3" s="58">
        <f>0.828*B3</f>
        <v/>
      </c>
      <c r="M3" s="37" t="n"/>
      <c r="N3" s="37" t="n"/>
      <c r="O3" s="37" t="n"/>
    </row>
    <row r="4">
      <c r="A4" s="13" t="inlineStr">
        <is>
          <t>chêne</t>
        </is>
      </c>
      <c r="B4" s="54" t="n">
        <v>685</v>
      </c>
      <c r="C4" s="59">
        <f>0.828*B4</f>
        <v/>
      </c>
      <c r="E4" s="37" t="n"/>
      <c r="F4" s="37" t="n"/>
      <c r="M4" s="37" t="n"/>
      <c r="N4" s="37" t="n"/>
      <c r="O4" s="37" t="n"/>
    </row>
    <row r="5">
      <c r="A5" s="13" t="inlineStr">
        <is>
          <t>orme</t>
        </is>
      </c>
      <c r="B5" s="54" t="n">
        <v>690</v>
      </c>
      <c r="C5" s="59">
        <f>0.828*B5</f>
        <v/>
      </c>
      <c r="E5" s="37" t="n"/>
      <c r="F5" s="37" t="n"/>
      <c r="M5" s="37" t="n"/>
      <c r="N5" s="37" t="n"/>
      <c r="O5" s="37" t="n"/>
    </row>
    <row r="6">
      <c r="A6" s="13" t="inlineStr">
        <is>
          <t>frêne</t>
        </is>
      </c>
      <c r="B6" s="54" t="n">
        <v>715</v>
      </c>
      <c r="C6" s="59">
        <f>0.828*B6</f>
        <v/>
      </c>
      <c r="E6" s="37" t="n"/>
      <c r="F6" s="37" t="n"/>
      <c r="M6" s="37" t="n"/>
      <c r="N6" s="37" t="n"/>
      <c r="O6" s="37" t="n"/>
    </row>
    <row r="7">
      <c r="A7" s="13" t="inlineStr">
        <is>
          <t>chataigner</t>
        </is>
      </c>
      <c r="B7" s="54" t="n">
        <v>635</v>
      </c>
      <c r="C7" s="59">
        <f>0.828*B7</f>
        <v/>
      </c>
      <c r="E7" s="37" t="n"/>
      <c r="F7" s="37" t="n"/>
      <c r="M7" s="37" t="n"/>
      <c r="N7" s="37" t="n"/>
      <c r="O7" s="37" t="n"/>
    </row>
    <row r="8">
      <c r="A8" s="13" t="inlineStr">
        <is>
          <t>charme</t>
        </is>
      </c>
      <c r="B8" s="54" t="n">
        <v>825</v>
      </c>
      <c r="C8" s="59">
        <f>0.828*B8</f>
        <v/>
      </c>
      <c r="E8" s="37" t="n"/>
      <c r="F8" s="37" t="n"/>
      <c r="M8" s="37" t="n"/>
      <c r="N8" s="37" t="n"/>
      <c r="O8" s="37" t="n"/>
    </row>
    <row r="9">
      <c r="A9" s="13" t="inlineStr">
        <is>
          <t>bouleau</t>
        </is>
      </c>
      <c r="B9" s="54" t="n">
        <v>645</v>
      </c>
      <c r="C9" s="59">
        <f>0.828*B9</f>
        <v/>
      </c>
      <c r="E9" s="37" t="n"/>
      <c r="F9" s="37" t="n"/>
      <c r="M9" s="37" t="n"/>
      <c r="N9" s="37" t="n"/>
      <c r="O9" s="37" t="n"/>
    </row>
    <row r="10">
      <c r="A10" s="13" t="inlineStr">
        <is>
          <t>noyer</t>
        </is>
      </c>
      <c r="B10" s="54" t="n">
        <v>685</v>
      </c>
      <c r="C10" s="59">
        <f>0.828*B10</f>
        <v/>
      </c>
      <c r="E10" s="37" t="n"/>
      <c r="F10" s="37" t="n"/>
      <c r="M10" s="37" t="n"/>
      <c r="N10" s="37" t="n"/>
      <c r="O10" s="37" t="n"/>
    </row>
    <row r="11">
      <c r="A11" s="13" t="inlineStr">
        <is>
          <t>merisier</t>
        </is>
      </c>
      <c r="B11" s="54" t="n">
        <v>665</v>
      </c>
      <c r="C11" s="59">
        <f>0.828*B11</f>
        <v/>
      </c>
      <c r="E11" s="37" t="n"/>
      <c r="F11" s="37" t="n"/>
      <c r="M11" s="37" t="n"/>
      <c r="N11" s="37" t="n"/>
      <c r="O11" s="37" t="n"/>
    </row>
    <row r="12">
      <c r="A12" s="13" t="inlineStr">
        <is>
          <t>peuplier</t>
        </is>
      </c>
      <c r="B12" s="54" t="n">
        <v>425</v>
      </c>
      <c r="C12" s="59">
        <f>0.828*B12</f>
        <v/>
      </c>
      <c r="E12" s="37" t="n"/>
      <c r="F12" s="37" t="n"/>
      <c r="M12" s="37" t="n"/>
      <c r="N12" s="37" t="n"/>
      <c r="O12" s="37" t="n"/>
    </row>
    <row r="13">
      <c r="A13" s="13" t="inlineStr">
        <is>
          <t>aulne</t>
        </is>
      </c>
      <c r="B13" s="54" t="n">
        <v>540</v>
      </c>
      <c r="C13" s="59">
        <f>0.828*B13</f>
        <v/>
      </c>
      <c r="E13" s="37" t="n"/>
      <c r="F13" s="37" t="n"/>
      <c r="M13" s="37" t="n"/>
      <c r="N13" s="37" t="n"/>
      <c r="O13" s="37" t="n"/>
    </row>
    <row r="14">
      <c r="A14" s="13" t="inlineStr">
        <is>
          <t>érable</t>
        </is>
      </c>
      <c r="B14" s="54" t="n">
        <v>565</v>
      </c>
      <c r="C14" s="59">
        <f>0.828*B14</f>
        <v/>
      </c>
      <c r="E14" s="37" t="n"/>
      <c r="F14" s="37" t="n"/>
      <c r="M14" s="37" t="n"/>
      <c r="N14" s="37" t="n"/>
      <c r="O14" s="37" t="n"/>
    </row>
    <row r="15">
      <c r="A15" s="13" t="inlineStr">
        <is>
          <t>tilleul</t>
        </is>
      </c>
      <c r="B15" s="54" t="n">
        <v>520</v>
      </c>
      <c r="C15" s="59">
        <f>0.828*B15</f>
        <v/>
      </c>
      <c r="E15" s="37" t="n"/>
      <c r="F15" s="37" t="n"/>
      <c r="M15" s="37" t="n"/>
      <c r="N15" s="37" t="n"/>
      <c r="O15" s="37" t="n"/>
    </row>
    <row r="16">
      <c r="A16" s="13" t="inlineStr">
        <is>
          <t>sapin</t>
        </is>
      </c>
      <c r="B16" s="54" t="n">
        <v>465</v>
      </c>
      <c r="C16" s="59">
        <f>0.828*B16</f>
        <v/>
      </c>
      <c r="E16" s="37" t="n"/>
      <c r="F16" s="37" t="n"/>
      <c r="M16" s="37" t="n"/>
      <c r="N16" s="37" t="n"/>
      <c r="O16" s="37" t="n"/>
    </row>
    <row r="17">
      <c r="A17" s="13" t="inlineStr">
        <is>
          <t>épicéa</t>
        </is>
      </c>
      <c r="B17" s="54" t="n">
        <v>435</v>
      </c>
      <c r="C17" s="59">
        <f>0.828*B17</f>
        <v/>
      </c>
      <c r="E17" s="37" t="n"/>
      <c r="F17" s="37" t="n"/>
      <c r="M17" s="37" t="n"/>
      <c r="N17" s="37" t="n"/>
      <c r="O17" s="37" t="n"/>
    </row>
    <row r="18">
      <c r="A18" s="13" t="inlineStr">
        <is>
          <t>pin maritime</t>
        </is>
      </c>
      <c r="B18" s="54" t="n">
        <v>590</v>
      </c>
      <c r="C18" s="59">
        <f>0.828*B18</f>
        <v/>
      </c>
      <c r="E18" s="37" t="n"/>
      <c r="F18" s="37" t="n"/>
      <c r="M18" s="37" t="n"/>
      <c r="N18" s="37" t="n"/>
      <c r="O18" s="37" t="n"/>
    </row>
    <row r="19">
      <c r="A19" s="13" t="inlineStr">
        <is>
          <t>pin sylvestre</t>
        </is>
      </c>
      <c r="B19" s="54" t="n">
        <v>595</v>
      </c>
      <c r="C19" s="59">
        <f>0.828*B19</f>
        <v/>
      </c>
      <c r="E19" s="37" t="n"/>
      <c r="F19" s="37" t="n"/>
      <c r="M19" s="37" t="n"/>
      <c r="N19" s="37" t="n"/>
      <c r="O19" s="37" t="n"/>
    </row>
    <row r="20">
      <c r="A20" s="13" t="inlineStr">
        <is>
          <t>douglas</t>
        </is>
      </c>
      <c r="B20" s="54" t="n">
        <v>485</v>
      </c>
      <c r="C20" s="59">
        <f>0.828*B20</f>
        <v/>
      </c>
      <c r="E20" s="37" t="n"/>
      <c r="F20" s="37" t="n"/>
      <c r="M20" s="37" t="n"/>
      <c r="N20" s="37" t="n"/>
      <c r="O20" s="37" t="n"/>
    </row>
    <row r="21">
      <c r="A21" s="28" t="inlineStr">
        <is>
          <t>mélèze</t>
        </is>
      </c>
      <c r="B21" s="57" t="n">
        <v>625</v>
      </c>
      <c r="C21" s="60">
        <f>0.828*B21</f>
        <v/>
      </c>
      <c r="E21" s="37" t="n"/>
      <c r="F21" s="37" t="n"/>
      <c r="M21" s="37" t="n"/>
      <c r="N21" s="37" t="n"/>
      <c r="O21" s="37" t="n"/>
    </row>
    <row r="22">
      <c r="E22" s="20" t="n"/>
      <c r="F22" s="20" t="n"/>
    </row>
    <row r="23">
      <c r="A23" s="21" t="inlineStr">
        <is>
          <t>Moyenne F</t>
        </is>
      </c>
      <c r="B23" s="22" t="inlineStr">
        <is>
          <t>infra_d_f</t>
        </is>
      </c>
      <c r="C23" s="61">
        <f>SUMPRODUCT(Pilotage!B4:B22,C3:C21)/1000</f>
        <v/>
      </c>
      <c r="E23" s="4" t="n"/>
      <c r="J23" s="20" t="n"/>
      <c r="K23" s="20" t="n"/>
    </row>
    <row r="24">
      <c r="A24" s="24" t="inlineStr">
        <is>
          <t>Moyenne R</t>
        </is>
      </c>
      <c r="B24" s="25" t="inlineStr">
        <is>
          <t>infra_d_r</t>
        </is>
      </c>
      <c r="C24" s="62">
        <f>SUMPRODUCT(Pilotage!C4:C22,C3:C21)/1000</f>
        <v/>
      </c>
      <c r="E24" s="4" t="n"/>
    </row>
  </sheetData>
  <mergeCells count="1">
    <mergeCell ref="E1:G1"/>
  </mergeCells>
  <pageMargins left="0.75" right="0.75" top="1" bottom="1" header="0.5" footer="0.5"/>
  <pageSetup orientation="portrait" paperSize="9" horizontalDpi="300" verticalDpi="300"/>
  <drawing xmlns:r="http://schemas.openxmlformats.org/officeDocument/2006/relationships" r:id="rId1"/>
</worksheet>
</file>

<file path=xl/worksheets/sheet23.xml><?xml version="1.0" encoding="utf-8"?>
<worksheet xmlns="http://schemas.openxmlformats.org/spreadsheetml/2006/main">
  <sheetPr>
    <tabColor theme="7"/>
    <outlinePr summaryBelow="1" summaryRight="1"/>
    <pageSetUpPr/>
  </sheetPr>
  <dimension ref="A1:H24"/>
  <sheetViews>
    <sheetView workbookViewId="0">
      <pane xSplit="1" ySplit="1" topLeftCell="B2" activePane="bottomRight" state="frozen"/>
      <selection activeCell="H40" sqref="H40"/>
      <selection pane="topRight" activeCell="H40" sqref="H40"/>
      <selection pane="bottomLeft" activeCell="H40" sqref="H40"/>
      <selection pane="bottomRight" activeCell="H40" sqref="H40"/>
    </sheetView>
  </sheetViews>
  <sheetFormatPr baseColWidth="10" defaultColWidth="21.26953125" defaultRowHeight="12.6"/>
  <cols>
    <col width="21.26953125" customWidth="1" style="37" min="1" max="2"/>
    <col width="21.26953125" customWidth="1" style="31" min="3" max="4"/>
    <col width="21.26953125" customWidth="1" style="37" min="5" max="5"/>
    <col width="21.26953125" customWidth="1" style="37" min="6" max="16384"/>
  </cols>
  <sheetData>
    <row r="1" ht="27.75" customFormat="1" customHeight="1" s="368">
      <c r="A1" s="27" t="n"/>
      <c r="B1" s="370" t="inlineStr">
        <is>
          <t xml:space="preserve">Retrait total
</t>
        </is>
      </c>
      <c r="C1" s="334" t="n"/>
      <c r="D1" s="334" t="n"/>
      <c r="E1" s="392" t="inlineStr">
        <is>
          <t>retrait volumique (%) 
par % d'humidité 
sur sec</t>
        </is>
      </c>
    </row>
    <row r="2" ht="38.25" customFormat="1" customHeight="1" s="368">
      <c r="A2" s="9" t="inlineStr">
        <is>
          <t>essence</t>
        </is>
      </c>
      <c r="B2" s="10" t="inlineStr">
        <is>
          <t xml:space="preserve">tangentiel 
</t>
        </is>
      </c>
      <c r="C2" s="73" t="inlineStr">
        <is>
          <t xml:space="preserve">radial 
</t>
        </is>
      </c>
      <c r="D2" s="71" t="inlineStr">
        <is>
          <t xml:space="preserve"> 
volumique
</t>
        </is>
      </c>
      <c r="E2" s="350" t="n"/>
    </row>
    <row r="3">
      <c r="A3" s="13" t="inlineStr">
        <is>
          <t>hêtre</t>
        </is>
      </c>
      <c r="B3" s="63" t="n">
        <v>0.12</v>
      </c>
      <c r="C3" s="64" t="n">
        <v>0.06</v>
      </c>
      <c r="D3" s="64">
        <f>B3+C3</f>
        <v/>
      </c>
      <c r="E3" s="15">
        <f>D3/0.3</f>
        <v/>
      </c>
      <c r="G3" s="367" t="inlineStr">
        <is>
          <t>http://www.afpia-estnord.fr/fichiers/download/Article%20Bernard%20Le%20Bouvet.pdf</t>
        </is>
      </c>
    </row>
    <row r="4">
      <c r="A4" s="13" t="inlineStr">
        <is>
          <t>chêne</t>
        </is>
      </c>
      <c r="B4" s="65" t="n">
        <v>0.1</v>
      </c>
      <c r="C4" s="72" t="n">
        <v>0.05</v>
      </c>
      <c r="D4" s="72">
        <f>B4+C4</f>
        <v/>
      </c>
      <c r="E4" s="17">
        <f>D4/0.3</f>
        <v/>
      </c>
    </row>
    <row r="5">
      <c r="A5" s="13" t="inlineStr">
        <is>
          <t>orme</t>
        </is>
      </c>
      <c r="B5" s="65" t="n">
        <v>0.09</v>
      </c>
      <c r="C5" s="72" t="n">
        <v>0.05</v>
      </c>
      <c r="D5" s="72">
        <f>B5+C5</f>
        <v/>
      </c>
      <c r="E5" s="17">
        <f>D5/0.3</f>
        <v/>
      </c>
    </row>
    <row r="6">
      <c r="A6" s="13" t="inlineStr">
        <is>
          <t>frêne</t>
        </is>
      </c>
      <c r="B6" s="65" t="n">
        <v>0.08</v>
      </c>
      <c r="C6" s="72" t="n">
        <v>0.06</v>
      </c>
      <c r="D6" s="72">
        <f>B6+C6</f>
        <v/>
      </c>
      <c r="E6" s="17">
        <f>D6/0.3</f>
        <v/>
      </c>
    </row>
    <row r="7">
      <c r="A7" s="13" t="inlineStr">
        <is>
          <t>chataigner</t>
        </is>
      </c>
      <c r="B7" s="65" t="n">
        <v>0.08</v>
      </c>
      <c r="C7" s="72" t="n">
        <v>0.04</v>
      </c>
      <c r="D7" s="72">
        <f>B7+C7</f>
        <v/>
      </c>
      <c r="E7" s="17">
        <f>D7/0.3</f>
        <v/>
      </c>
    </row>
    <row r="8">
      <c r="A8" s="13" t="inlineStr">
        <is>
          <t>charme</t>
        </is>
      </c>
      <c r="B8" s="65" t="n">
        <v>0.115</v>
      </c>
      <c r="C8" s="72" t="n">
        <v>0.07000000000000001</v>
      </c>
      <c r="D8" s="72">
        <f>B8+C8</f>
        <v/>
      </c>
      <c r="E8" s="17">
        <f>D8/0.3</f>
        <v/>
      </c>
    </row>
    <row r="9">
      <c r="A9" s="13" t="inlineStr">
        <is>
          <t>bouleau</t>
        </is>
      </c>
      <c r="B9" s="65" t="n">
        <v>0.09</v>
      </c>
      <c r="C9" s="72" t="n">
        <v>0.06</v>
      </c>
      <c r="D9" s="72">
        <f>B9+C9</f>
        <v/>
      </c>
      <c r="E9" s="17">
        <f>D9/0.3</f>
        <v/>
      </c>
    </row>
    <row r="10">
      <c r="A10" s="13" t="inlineStr">
        <is>
          <t>noyer</t>
        </is>
      </c>
      <c r="B10" s="65" t="n">
        <v>0.075</v>
      </c>
      <c r="C10" s="72" t="n">
        <v>0.055</v>
      </c>
      <c r="D10" s="72">
        <f>B10+C10</f>
        <v/>
      </c>
      <c r="E10" s="17">
        <f>D10/0.3</f>
        <v/>
      </c>
    </row>
    <row r="11">
      <c r="A11" s="13" t="inlineStr">
        <is>
          <t>merisier</t>
        </is>
      </c>
      <c r="B11" s="65" t="n">
        <v>0.1</v>
      </c>
      <c r="C11" s="72" t="n">
        <v>0.05</v>
      </c>
      <c r="D11" s="72">
        <f>B11+C11</f>
        <v/>
      </c>
      <c r="E11" s="17">
        <f>D11/0.3</f>
        <v/>
      </c>
    </row>
    <row r="12">
      <c r="A12" s="13" t="inlineStr">
        <is>
          <t>peuplier</t>
        </is>
      </c>
      <c r="B12" s="65" t="n">
        <v>0.09</v>
      </c>
      <c r="C12" s="72" t="n">
        <v>0.05</v>
      </c>
      <c r="D12" s="72">
        <f>B12+C12</f>
        <v/>
      </c>
      <c r="E12" s="17">
        <f>D12/0.3</f>
        <v/>
      </c>
    </row>
    <row r="13">
      <c r="A13" s="13" t="inlineStr">
        <is>
          <t>aulne</t>
        </is>
      </c>
      <c r="B13" s="65" t="n">
        <v>0.07000000000000001</v>
      </c>
      <c r="C13" s="72" t="n">
        <v>0.05</v>
      </c>
      <c r="D13" s="72">
        <f>B13+C13</f>
        <v/>
      </c>
      <c r="E13" s="17">
        <f>D13/0.3</f>
        <v/>
      </c>
    </row>
    <row r="14">
      <c r="A14" s="13" t="inlineStr">
        <is>
          <t>érable</t>
        </is>
      </c>
      <c r="B14" s="65" t="n">
        <v>0.08</v>
      </c>
      <c r="C14" s="72" t="n">
        <v>0.04</v>
      </c>
      <c r="D14" s="72">
        <f>B14+C14</f>
        <v/>
      </c>
      <c r="E14" s="17">
        <f>D14/0.3</f>
        <v/>
      </c>
    </row>
    <row r="15">
      <c r="A15" s="13" t="inlineStr">
        <is>
          <t>tilleul</t>
        </is>
      </c>
      <c r="B15" s="65" t="n">
        <v>0.09</v>
      </c>
      <c r="C15" s="72" t="n">
        <v>0.055</v>
      </c>
      <c r="D15" s="72">
        <f>B15+C15</f>
        <v/>
      </c>
      <c r="E15" s="17">
        <f>D15/0.3</f>
        <v/>
      </c>
    </row>
    <row r="16">
      <c r="A16" s="13" t="inlineStr">
        <is>
          <t>sapin</t>
        </is>
      </c>
      <c r="B16" s="65" t="n">
        <v>0.08</v>
      </c>
      <c r="C16" s="72" t="n">
        <v>0.04</v>
      </c>
      <c r="D16" s="72">
        <f>B16+C16</f>
        <v/>
      </c>
      <c r="E16" s="17">
        <f>D16/0.3</f>
        <v/>
      </c>
    </row>
    <row r="17">
      <c r="A17" s="13" t="inlineStr">
        <is>
          <t>épicéa</t>
        </is>
      </c>
      <c r="B17" s="65" t="n">
        <v>0.09</v>
      </c>
      <c r="C17" s="72" t="n">
        <v>0.04</v>
      </c>
      <c r="D17" s="72">
        <f>B17+C17</f>
        <v/>
      </c>
      <c r="E17" s="17">
        <f>D17/0.3</f>
        <v/>
      </c>
    </row>
    <row r="18">
      <c r="A18" s="13" t="inlineStr">
        <is>
          <t>pin maritime</t>
        </is>
      </c>
      <c r="B18" s="65" t="n">
        <v>0.08</v>
      </c>
      <c r="C18" s="72" t="n">
        <v>0.05</v>
      </c>
      <c r="D18" s="72">
        <f>B18+C18</f>
        <v/>
      </c>
      <c r="E18" s="17">
        <f>D18/0.3</f>
        <v/>
      </c>
    </row>
    <row r="19">
      <c r="A19" s="13" t="inlineStr">
        <is>
          <t>pin sylvestre</t>
        </is>
      </c>
      <c r="B19" s="65" t="n">
        <v>0.08</v>
      </c>
      <c r="C19" s="72" t="n">
        <v>0.05</v>
      </c>
      <c r="D19" s="72">
        <f>B19+C19</f>
        <v/>
      </c>
      <c r="E19" s="17">
        <f>D19/0.3</f>
        <v/>
      </c>
    </row>
    <row r="20">
      <c r="A20" s="13" t="inlineStr">
        <is>
          <t>douglas</t>
        </is>
      </c>
      <c r="B20" s="65" t="n">
        <v>0.07000000000000001</v>
      </c>
      <c r="C20" s="72" t="n">
        <v>0.04</v>
      </c>
      <c r="D20" s="72">
        <f>B20+C20</f>
        <v/>
      </c>
      <c r="E20" s="17">
        <f>D20/0.3</f>
        <v/>
      </c>
    </row>
    <row r="21">
      <c r="A21" s="28" t="inlineStr">
        <is>
          <t>mélèze</t>
        </is>
      </c>
      <c r="B21" s="66" t="n">
        <v>0.09</v>
      </c>
      <c r="C21" s="67" t="n">
        <v>0.05</v>
      </c>
      <c r="D21" s="67">
        <f>B21+C21</f>
        <v/>
      </c>
      <c r="E21" s="19">
        <f>D21/0.3</f>
        <v/>
      </c>
    </row>
    <row r="22">
      <c r="C22" s="20" t="n"/>
      <c r="D22" s="20" t="n"/>
    </row>
    <row r="23">
      <c r="C23" s="21" t="inlineStr">
        <is>
          <t>Moyenne F</t>
        </is>
      </c>
      <c r="D23" s="22" t="inlineStr">
        <is>
          <t>retrait_v_f</t>
        </is>
      </c>
      <c r="E23" s="23">
        <f>SUMPRODUCT(Pilotage!B4:B22,E3:E21)</f>
        <v/>
      </c>
      <c r="H23" s="20" t="n"/>
    </row>
    <row r="24">
      <c r="C24" s="24" t="inlineStr">
        <is>
          <t>Moyenne R</t>
        </is>
      </c>
      <c r="D24" s="25" t="inlineStr">
        <is>
          <t>retrait_v_r</t>
        </is>
      </c>
      <c r="E24" s="26">
        <f>SUMPRODUCT(Pilotage!C4:C22,E3:E21)</f>
        <v/>
      </c>
    </row>
  </sheetData>
  <mergeCells count="2">
    <mergeCell ref="B1:D1"/>
    <mergeCell ref="E1:E2"/>
  </mergeCells>
  <pageMargins left="0.75" right="0.75" top="1" bottom="1" header="0.5" footer="0.5"/>
  <pageSetup orientation="portrait" paperSize="9" horizontalDpi="300" verticalDpi="300"/>
  <drawing xmlns:r="http://schemas.openxmlformats.org/officeDocument/2006/relationships" r:id="rId1"/>
</worksheet>
</file>

<file path=xl/worksheets/sheet24.xml><?xml version="1.0" encoding="utf-8"?>
<worksheet xmlns="http://schemas.openxmlformats.org/spreadsheetml/2006/main">
  <sheetPr>
    <tabColor rgb="008064A2"/>
    <outlinePr summaryBelow="1" summaryRight="1"/>
    <pageSetUpPr/>
  </sheetPr>
  <dimension ref="A1:E812"/>
  <sheetViews>
    <sheetView workbookViewId="0">
      <selection activeCell="A1" sqref="A1"/>
    </sheetView>
  </sheetViews>
  <sheetFormatPr baseColWidth="8" defaultRowHeight="15"/>
  <cols>
    <col width="49" customWidth="1" style="365" min="1" max="1"/>
    <col width="49" customWidth="1" style="365" min="2" max="2"/>
    <col width="26" customWidth="1" style="365" min="3" max="3"/>
    <col width="24" customWidth="1" style="365" min="4" max="4"/>
    <col width="26" customWidth="1" style="365" min="5" max="5"/>
  </cols>
  <sheetData>
    <row r="1" ht="15" customHeight="1" s="365">
      <c r="A1" s="390" t="inlineStr">
        <is>
          <t>Origine</t>
        </is>
      </c>
      <c r="B1" s="390" t="inlineStr">
        <is>
          <t>Destination</t>
        </is>
      </c>
      <c r="C1" s="390" t="inlineStr">
        <is>
          <t>Valeur reconciliée</t>
        </is>
      </c>
      <c r="D1" s="390" t="inlineStr">
        <is>
          <t>Borne inférieure</t>
        </is>
      </c>
      <c r="E1" s="390" t="inlineStr">
        <is>
          <t>Borne supérieure</t>
        </is>
      </c>
    </row>
    <row r="2" ht="15" customHeight="1" s="365">
      <c r="A2" s="372" t="inlineStr">
        <is>
          <t>Bois hors forêt</t>
        </is>
      </c>
      <c r="B2" s="372" t="inlineStr">
        <is>
          <t>Prélèvements</t>
        </is>
      </c>
      <c r="C2" s="372" t="n">
        <v>18.9</v>
      </c>
      <c r="D2" s="372" t="n">
        <v>0</v>
      </c>
      <c r="E2" s="372" t="n">
        <v>30</v>
      </c>
    </row>
    <row r="3" ht="15" customHeight="1" s="365">
      <c r="A3" s="372" t="inlineStr">
        <is>
          <t>Bois hors forêt</t>
        </is>
      </c>
      <c r="B3" s="372" t="inlineStr">
        <is>
          <t>Auto-approvisionnement et circuits courts</t>
        </is>
      </c>
      <c r="C3" s="372" t="n">
        <v>18.9</v>
      </c>
      <c r="D3" s="372" t="n">
        <v>0</v>
      </c>
      <c r="E3" s="372" t="n">
        <v>30</v>
      </c>
    </row>
    <row r="4" ht="15" customHeight="1" s="365">
      <c r="A4" s="372" t="inlineStr">
        <is>
          <t>Bois sur pied</t>
        </is>
      </c>
      <c r="B4" s="372" t="inlineStr">
        <is>
          <t>Mortalité</t>
        </is>
      </c>
      <c r="C4" s="372" t="n">
        <v>659</v>
      </c>
      <c r="D4" s="372" t="inlineStr"/>
      <c r="E4" s="372" t="inlineStr"/>
    </row>
    <row r="5" ht="15" customHeight="1" s="365">
      <c r="A5" s="372" t="inlineStr">
        <is>
          <t>Bois sur pied</t>
        </is>
      </c>
      <c r="B5" s="372" t="inlineStr">
        <is>
          <t>Pertes de récolte</t>
        </is>
      </c>
      <c r="C5" s="372" t="n">
        <v>114</v>
      </c>
      <c r="D5" s="372" t="inlineStr"/>
      <c r="E5" s="372" t="inlineStr"/>
    </row>
    <row r="6" ht="15" customHeight="1" s="365">
      <c r="A6" s="372" t="inlineStr">
        <is>
          <t>Bois sur pied</t>
        </is>
      </c>
      <c r="B6" s="372" t="inlineStr">
        <is>
          <t>Prélèvements</t>
        </is>
      </c>
      <c r="C6" s="372" t="n">
        <v>1190</v>
      </c>
      <c r="D6" s="372" t="inlineStr"/>
      <c r="E6" s="372" t="inlineStr"/>
    </row>
    <row r="7" ht="15" customHeight="1" s="365">
      <c r="A7" s="372" t="inlineStr">
        <is>
          <t>Bois sur pied</t>
        </is>
      </c>
      <c r="B7" s="372" t="inlineStr">
        <is>
          <t>Addition au stock</t>
        </is>
      </c>
      <c r="C7" s="372" t="n">
        <v>65400</v>
      </c>
      <c r="D7" s="372" t="n">
        <v>0</v>
      </c>
      <c r="E7" s="372" t="n">
        <v>72900</v>
      </c>
    </row>
    <row r="8" ht="15" customHeight="1" s="365">
      <c r="A8" s="372" t="inlineStr">
        <is>
          <t>Bois sur pied</t>
        </is>
      </c>
      <c r="B8" s="372" t="inlineStr">
        <is>
          <t>Stock final</t>
        </is>
      </c>
      <c r="C8" s="372" t="n">
        <v>65400</v>
      </c>
      <c r="D8" s="372" t="n">
        <v>0</v>
      </c>
      <c r="E8" s="372" t="n">
        <v>72900</v>
      </c>
    </row>
    <row r="9" ht="15" customHeight="1" s="365">
      <c r="A9" s="372" t="inlineStr">
        <is>
          <t>Bois sur pied</t>
        </is>
      </c>
      <c r="B9" s="372" t="inlineStr">
        <is>
          <t>Exploitation forestière</t>
        </is>
      </c>
      <c r="C9" s="372" t="n">
        <v>576</v>
      </c>
      <c r="D9" s="372" t="inlineStr"/>
      <c r="E9" s="372" t="inlineStr"/>
    </row>
    <row r="10" ht="15" customHeight="1" s="365">
      <c r="A10" s="372" t="inlineStr">
        <is>
          <t>Bois sur pied</t>
        </is>
      </c>
      <c r="B10" s="372" t="inlineStr">
        <is>
          <t>Auto-approvisionnement et circuits courts</t>
        </is>
      </c>
      <c r="C10" s="372" t="n">
        <v>504</v>
      </c>
      <c r="D10" s="372" t="inlineStr"/>
      <c r="E10" s="372" t="inlineStr"/>
    </row>
    <row r="11" ht="15" customHeight="1" s="365">
      <c r="A11" s="372" t="inlineStr">
        <is>
          <t>Bois sur pied F</t>
        </is>
      </c>
      <c r="B11" s="372" t="inlineStr">
        <is>
          <t>Mortalité</t>
        </is>
      </c>
      <c r="C11" s="372" t="n">
        <v>264</v>
      </c>
      <c r="D11" s="372" t="inlineStr"/>
      <c r="E11" s="372" t="inlineStr"/>
    </row>
    <row r="12" ht="15" customHeight="1" s="365">
      <c r="A12" s="372" t="inlineStr">
        <is>
          <t>Bois sur pied F</t>
        </is>
      </c>
      <c r="B12" s="372" t="inlineStr">
        <is>
          <t>Pertes de récolte</t>
        </is>
      </c>
      <c r="C12" s="372" t="n">
        <v>31.1</v>
      </c>
      <c r="D12" s="372" t="n">
        <v>19.4</v>
      </c>
      <c r="E12" s="372" t="n">
        <v>45.4</v>
      </c>
    </row>
    <row r="13" ht="15" customHeight="1" s="365">
      <c r="A13" s="372" t="inlineStr">
        <is>
          <t>Bois sur pied F</t>
        </is>
      </c>
      <c r="B13" s="372" t="inlineStr">
        <is>
          <t>Prélèvements</t>
        </is>
      </c>
      <c r="C13" s="372" t="n">
        <v>309</v>
      </c>
      <c r="D13" s="372" t="inlineStr"/>
      <c r="E13" s="372" t="inlineStr"/>
    </row>
    <row r="14" ht="15" customHeight="1" s="365">
      <c r="A14" s="372" t="inlineStr">
        <is>
          <t>Bois sur pied F</t>
        </is>
      </c>
      <c r="B14" s="372" t="inlineStr">
        <is>
          <t>Addition au stock</t>
        </is>
      </c>
      <c r="C14" s="372" t="n">
        <v>28900</v>
      </c>
      <c r="D14" s="372" t="n">
        <v>0</v>
      </c>
      <c r="E14" s="372" t="n">
        <v>57800</v>
      </c>
    </row>
    <row r="15" ht="15" customHeight="1" s="365">
      <c r="A15" s="372" t="inlineStr">
        <is>
          <t>Bois sur pied F</t>
        </is>
      </c>
      <c r="B15" s="372" t="inlineStr">
        <is>
          <t>Stock final</t>
        </is>
      </c>
      <c r="C15" s="372" t="n">
        <v>28900</v>
      </c>
      <c r="D15" s="372" t="n">
        <v>0</v>
      </c>
      <c r="E15" s="372" t="n">
        <v>57800</v>
      </c>
    </row>
    <row r="16" ht="15" customHeight="1" s="365">
      <c r="A16" s="372" t="inlineStr">
        <is>
          <t>Bois sur pied F</t>
        </is>
      </c>
      <c r="B16" s="372" t="inlineStr">
        <is>
          <t>Exploitation forestière</t>
        </is>
      </c>
      <c r="C16" s="372" t="n">
        <v>92.7</v>
      </c>
      <c r="D16" s="372" t="n">
        <v>13.5</v>
      </c>
      <c r="E16" s="372" t="n">
        <v>142</v>
      </c>
    </row>
    <row r="17" ht="15" customHeight="1" s="365">
      <c r="A17" s="372" t="inlineStr">
        <is>
          <t>Bois sur pied F</t>
        </is>
      </c>
      <c r="B17" s="372" t="inlineStr">
        <is>
          <t>Auto-approvisionnement et circuits courts</t>
        </is>
      </c>
      <c r="C17" s="372" t="n">
        <v>185</v>
      </c>
      <c r="D17" s="372" t="n">
        <v>122</v>
      </c>
      <c r="E17" s="372" t="n">
        <v>276</v>
      </c>
    </row>
    <row r="18" ht="15" customHeight="1" s="365">
      <c r="A18" s="372" t="inlineStr">
        <is>
          <t>Bois sur pied R</t>
        </is>
      </c>
      <c r="B18" s="372" t="inlineStr">
        <is>
          <t>Mortalité</t>
        </is>
      </c>
      <c r="C18" s="372" t="n">
        <v>395</v>
      </c>
      <c r="D18" s="372" t="inlineStr"/>
      <c r="E18" s="372" t="inlineStr"/>
    </row>
    <row r="19" ht="15" customHeight="1" s="365">
      <c r="A19" s="372" t="inlineStr">
        <is>
          <t>Bois sur pied R</t>
        </is>
      </c>
      <c r="B19" s="372" t="inlineStr">
        <is>
          <t>Pertes de récolte</t>
        </is>
      </c>
      <c r="C19" s="372" t="n">
        <v>83.40000000000001</v>
      </c>
      <c r="D19" s="372" t="n">
        <v>69.09999999999999</v>
      </c>
      <c r="E19" s="372" t="n">
        <v>95.09999999999999</v>
      </c>
    </row>
    <row r="20" ht="15" customHeight="1" s="365">
      <c r="A20" s="372" t="inlineStr">
        <is>
          <t>Bois sur pied R</t>
        </is>
      </c>
      <c r="B20" s="372" t="inlineStr">
        <is>
          <t>Prélèvements</t>
        </is>
      </c>
      <c r="C20" s="372" t="n">
        <v>885</v>
      </c>
      <c r="D20" s="372" t="inlineStr"/>
      <c r="E20" s="372" t="inlineStr"/>
    </row>
    <row r="21" ht="15" customHeight="1" s="365">
      <c r="A21" s="372" t="inlineStr">
        <is>
          <t>Bois sur pied R</t>
        </is>
      </c>
      <c r="B21" s="372" t="inlineStr">
        <is>
          <t>Addition au stock</t>
        </is>
      </c>
      <c r="C21" s="372" t="n">
        <v>36500</v>
      </c>
      <c r="D21" s="372" t="n">
        <v>0</v>
      </c>
      <c r="E21" s="372" t="n">
        <v>72900</v>
      </c>
    </row>
    <row r="22" ht="15" customHeight="1" s="365">
      <c r="A22" s="372" t="inlineStr">
        <is>
          <t>Bois sur pied R</t>
        </is>
      </c>
      <c r="B22" s="372" t="inlineStr">
        <is>
          <t>Stock final</t>
        </is>
      </c>
      <c r="C22" s="372" t="n">
        <v>36500</v>
      </c>
      <c r="D22" s="372" t="n">
        <v>0</v>
      </c>
      <c r="E22" s="372" t="n">
        <v>72900</v>
      </c>
    </row>
    <row r="23" ht="15" customHeight="1" s="365">
      <c r="A23" s="372" t="inlineStr">
        <is>
          <t>Bois sur pied R</t>
        </is>
      </c>
      <c r="B23" s="372" t="inlineStr">
        <is>
          <t>Exploitation forestière</t>
        </is>
      </c>
      <c r="C23" s="372" t="n">
        <v>483</v>
      </c>
      <c r="D23" s="372" t="n">
        <v>434</v>
      </c>
      <c r="E23" s="372" t="n">
        <v>562</v>
      </c>
    </row>
    <row r="24" ht="15" customHeight="1" s="365">
      <c r="A24" s="372" t="inlineStr">
        <is>
          <t>Bois sur pied R</t>
        </is>
      </c>
      <c r="B24" s="372" t="inlineStr">
        <is>
          <t>Auto-approvisionnement et circuits courts</t>
        </is>
      </c>
      <c r="C24" s="372" t="n">
        <v>319</v>
      </c>
      <c r="D24" s="372" t="n">
        <v>228</v>
      </c>
      <c r="E24" s="372" t="n">
        <v>382</v>
      </c>
    </row>
    <row r="25" ht="15" customHeight="1" s="365">
      <c r="A25" s="372" t="inlineStr">
        <is>
          <t>Bois rond</t>
        </is>
      </c>
      <c r="B25" s="372" t="inlineStr">
        <is>
          <t>Scieries</t>
        </is>
      </c>
      <c r="C25" s="372" t="n">
        <v>388</v>
      </c>
      <c r="D25" s="372" t="n">
        <v>387</v>
      </c>
      <c r="E25" s="372" t="n">
        <v>390</v>
      </c>
    </row>
    <row r="26" ht="15" customHeight="1" s="365">
      <c r="A26" s="372" t="inlineStr">
        <is>
          <t>Bois rond</t>
        </is>
      </c>
      <c r="B26" s="372" t="inlineStr">
        <is>
          <t>Scieries F</t>
        </is>
      </c>
      <c r="C26" s="372" t="n">
        <v>9.09</v>
      </c>
      <c r="D26" s="372" t="n">
        <v>7.54</v>
      </c>
      <c r="E26" s="372" t="n">
        <v>10.6</v>
      </c>
    </row>
    <row r="27" ht="15" customHeight="1" s="365">
      <c r="A27" s="372" t="inlineStr">
        <is>
          <t>Bois rond</t>
        </is>
      </c>
      <c r="B27" s="372" t="inlineStr">
        <is>
          <t>Scieries R</t>
        </is>
      </c>
      <c r="C27" s="372" t="n">
        <v>379</v>
      </c>
      <c r="D27" s="372" t="inlineStr"/>
      <c r="E27" s="372" t="inlineStr"/>
    </row>
    <row r="28" ht="15" customHeight="1" s="365">
      <c r="A28" s="372" t="inlineStr">
        <is>
          <t>Bois rond</t>
        </is>
      </c>
      <c r="B28" s="372" t="inlineStr">
        <is>
          <t>Fabrication d'emballages bois</t>
        </is>
      </c>
      <c r="C28" s="372" t="n">
        <v>0</v>
      </c>
      <c r="D28" s="372" t="n">
        <v>0</v>
      </c>
      <c r="E28" s="372" t="n">
        <v>1.55</v>
      </c>
    </row>
    <row r="29" ht="15" customHeight="1" s="365">
      <c r="A29" s="372" t="inlineStr">
        <is>
          <t>Bois rond</t>
        </is>
      </c>
      <c r="B29" s="372" t="inlineStr">
        <is>
          <t>Usines de tranchage et déroulage</t>
        </is>
      </c>
      <c r="C29" s="372" t="n">
        <v>0</v>
      </c>
      <c r="D29" s="372" t="inlineStr"/>
      <c r="E29" s="372" t="inlineStr"/>
    </row>
    <row r="30" ht="15" customHeight="1" s="365">
      <c r="A30" s="372" t="inlineStr">
        <is>
          <t>Bois rond</t>
        </is>
      </c>
      <c r="B30" s="372" t="inlineStr">
        <is>
          <t>Usines de contreplaqués</t>
        </is>
      </c>
      <c r="C30" s="372" t="n">
        <v>0</v>
      </c>
      <c r="D30" s="372" t="n">
        <v>0</v>
      </c>
      <c r="E30" s="372" t="n">
        <v>0</v>
      </c>
    </row>
    <row r="31" ht="15" customHeight="1" s="365">
      <c r="A31" s="372" t="inlineStr">
        <is>
          <t>Bois rond</t>
        </is>
      </c>
      <c r="B31" s="372" t="inlineStr">
        <is>
          <t>Fabrication de pâte à papier</t>
        </is>
      </c>
      <c r="C31" s="372" t="n">
        <v>0</v>
      </c>
      <c r="D31" s="372" t="inlineStr"/>
      <c r="E31" s="372" t="inlineStr"/>
    </row>
    <row r="32" ht="15" customHeight="1" s="365">
      <c r="A32" s="372" t="inlineStr">
        <is>
          <t>Bois rond</t>
        </is>
      </c>
      <c r="B32" s="372" t="inlineStr">
        <is>
          <t>Valorisation énergétique</t>
        </is>
      </c>
      <c r="C32" s="372" t="n">
        <v>201</v>
      </c>
      <c r="D32" s="372" t="inlineStr"/>
      <c r="E32" s="372" t="inlineStr"/>
    </row>
    <row r="33" ht="15" customHeight="1" s="365">
      <c r="A33" s="372" t="inlineStr">
        <is>
          <t>Bois rond</t>
        </is>
      </c>
      <c r="B33" s="372" t="inlineStr">
        <is>
          <t>Chauffage ménages</t>
        </is>
      </c>
      <c r="C33" s="372" t="n">
        <v>201</v>
      </c>
      <c r="D33" s="372" t="inlineStr"/>
      <c r="E33" s="372" t="inlineStr"/>
    </row>
    <row r="34" ht="15" customHeight="1" s="365">
      <c r="A34" s="372" t="inlineStr">
        <is>
          <t>Bois rond</t>
        </is>
      </c>
      <c r="B34" s="372" t="inlineStr">
        <is>
          <t>International</t>
        </is>
      </c>
      <c r="C34" s="372" t="n">
        <v>17.3</v>
      </c>
      <c r="D34" s="372" t="inlineStr"/>
      <c r="E34" s="372" t="inlineStr"/>
    </row>
    <row r="35" ht="15" customHeight="1" s="365">
      <c r="A35" s="372" t="inlineStr">
        <is>
          <t>Bois rond</t>
        </is>
      </c>
      <c r="B35" s="372" t="inlineStr">
        <is>
          <t>Autres régions françaises</t>
        </is>
      </c>
      <c r="C35" s="372" t="n">
        <v>107</v>
      </c>
      <c r="D35" s="372" t="inlineStr"/>
      <c r="E35" s="372" t="inlineStr"/>
    </row>
    <row r="36" ht="15" customHeight="1" s="365">
      <c r="A36" s="372" t="inlineStr">
        <is>
          <t>Bois rond</t>
        </is>
      </c>
      <c r="B36" s="372" t="inlineStr">
        <is>
          <t>Hors Pays de Savoie</t>
        </is>
      </c>
      <c r="C36" s="372" t="n">
        <v>125</v>
      </c>
      <c r="D36" s="372" t="inlineStr"/>
      <c r="E36" s="372" t="inlineStr"/>
    </row>
    <row r="37" ht="15" customHeight="1" s="365">
      <c r="A37" s="372" t="inlineStr">
        <is>
          <t>Bois rond</t>
        </is>
      </c>
      <c r="B37" s="372" t="inlineStr">
        <is>
          <t>Exportations nettes</t>
        </is>
      </c>
      <c r="C37" s="372" t="n">
        <v>0</v>
      </c>
      <c r="D37" s="372" t="n">
        <v>0</v>
      </c>
      <c r="E37" s="372" t="n">
        <v>500000000</v>
      </c>
    </row>
    <row r="38" ht="15" customHeight="1" s="365">
      <c r="A38" s="372" t="inlineStr">
        <is>
          <t>Bois d'œuvre</t>
        </is>
      </c>
      <c r="B38" s="372" t="inlineStr">
        <is>
          <t>Scieries</t>
        </is>
      </c>
      <c r="C38" s="372" t="n">
        <v>388</v>
      </c>
      <c r="D38" s="372" t="n">
        <v>387</v>
      </c>
      <c r="E38" s="372" t="n">
        <v>390</v>
      </c>
    </row>
    <row r="39" ht="15" customHeight="1" s="365">
      <c r="A39" s="372" t="inlineStr">
        <is>
          <t>Bois d'œuvre</t>
        </is>
      </c>
      <c r="B39" s="372" t="inlineStr">
        <is>
          <t>Scieries F</t>
        </is>
      </c>
      <c r="C39" s="372" t="n">
        <v>9.09</v>
      </c>
      <c r="D39" s="372" t="n">
        <v>7.54</v>
      </c>
      <c r="E39" s="372" t="n">
        <v>10.6</v>
      </c>
    </row>
    <row r="40" ht="15" customHeight="1" s="365">
      <c r="A40" s="372" t="inlineStr">
        <is>
          <t>Bois d'œuvre</t>
        </is>
      </c>
      <c r="B40" s="372" t="inlineStr">
        <is>
          <t>Scieries R</t>
        </is>
      </c>
      <c r="C40" s="372" t="n">
        <v>379</v>
      </c>
      <c r="D40" s="372" t="inlineStr"/>
      <c r="E40" s="372" t="inlineStr"/>
    </row>
    <row r="41" ht="15" customHeight="1" s="365">
      <c r="A41" s="372" t="inlineStr">
        <is>
          <t>Bois d'œuvre</t>
        </is>
      </c>
      <c r="B41" s="372" t="inlineStr">
        <is>
          <t>Fabrication d'emballages bois</t>
        </is>
      </c>
      <c r="C41" s="372" t="n">
        <v>0</v>
      </c>
      <c r="D41" s="372" t="n">
        <v>0</v>
      </c>
      <c r="E41" s="372" t="n">
        <v>1.55</v>
      </c>
    </row>
    <row r="42" ht="15" customHeight="1" s="365">
      <c r="A42" s="372" t="inlineStr">
        <is>
          <t>Bois d'œuvre</t>
        </is>
      </c>
      <c r="B42" s="372" t="inlineStr">
        <is>
          <t>Usines de tranchage et déroulage</t>
        </is>
      </c>
      <c r="C42" s="372" t="n">
        <v>0</v>
      </c>
      <c r="D42" s="372" t="inlineStr"/>
      <c r="E42" s="372" t="inlineStr"/>
    </row>
    <row r="43" ht="15" customHeight="1" s="365">
      <c r="A43" s="372" t="inlineStr">
        <is>
          <t>Bois d'œuvre</t>
        </is>
      </c>
      <c r="B43" s="372" t="inlineStr">
        <is>
          <t>Usines de contreplaqués</t>
        </is>
      </c>
      <c r="C43" s="372" t="n">
        <v>0</v>
      </c>
      <c r="D43" s="372" t="n">
        <v>0</v>
      </c>
      <c r="E43" s="372" t="n">
        <v>0</v>
      </c>
    </row>
    <row r="44" ht="15" customHeight="1" s="365">
      <c r="A44" s="372" t="inlineStr">
        <is>
          <t>Bois d'œuvre</t>
        </is>
      </c>
      <c r="B44" s="372" t="inlineStr">
        <is>
          <t>International</t>
        </is>
      </c>
      <c r="C44" s="372" t="n">
        <v>9.890000000000001</v>
      </c>
      <c r="D44" s="372" t="n">
        <v>0.83</v>
      </c>
      <c r="E44" s="372" t="n">
        <v>17.3</v>
      </c>
    </row>
    <row r="45" ht="15" customHeight="1" s="365">
      <c r="A45" s="372" t="inlineStr">
        <is>
          <t>Bois d'œuvre</t>
        </is>
      </c>
      <c r="B45" s="372" t="inlineStr">
        <is>
          <t>Autres régions françaises</t>
        </is>
      </c>
      <c r="C45" s="372" t="n">
        <v>98.2</v>
      </c>
      <c r="D45" s="372" t="n">
        <v>90.8</v>
      </c>
      <c r="E45" s="372" t="n">
        <v>107</v>
      </c>
    </row>
    <row r="46" ht="15" customHeight="1" s="365">
      <c r="A46" s="372" t="inlineStr">
        <is>
          <t>Bois d'œuvre</t>
        </is>
      </c>
      <c r="B46" s="372" t="inlineStr">
        <is>
          <t>Hors Pays de Savoie</t>
        </is>
      </c>
      <c r="C46" s="372" t="n">
        <v>108</v>
      </c>
      <c r="D46" s="372" t="inlineStr"/>
      <c r="E46" s="372" t="inlineStr"/>
    </row>
    <row r="47" ht="15" customHeight="1" s="365">
      <c r="A47" s="372" t="inlineStr">
        <is>
          <t>Bois d'œuvre</t>
        </is>
      </c>
      <c r="B47" s="372" t="inlineStr">
        <is>
          <t>Exportations nettes</t>
        </is>
      </c>
      <c r="C47" s="372" t="n">
        <v>0</v>
      </c>
      <c r="D47" s="372" t="n">
        <v>0</v>
      </c>
      <c r="E47" s="372" t="n">
        <v>500000000</v>
      </c>
    </row>
    <row r="48" ht="15" customHeight="1" s="365">
      <c r="A48" s="372" t="inlineStr">
        <is>
          <t>Bois d'œuvre F</t>
        </is>
      </c>
      <c r="B48" s="372" t="inlineStr">
        <is>
          <t>Scieries</t>
        </is>
      </c>
      <c r="C48" s="372" t="n">
        <v>9.09</v>
      </c>
      <c r="D48" s="372" t="n">
        <v>7.54</v>
      </c>
      <c r="E48" s="372" t="n">
        <v>10.6</v>
      </c>
    </row>
    <row r="49" ht="15" customHeight="1" s="365">
      <c r="A49" s="372" t="inlineStr">
        <is>
          <t>Bois d'œuvre F</t>
        </is>
      </c>
      <c r="B49" s="372" t="inlineStr">
        <is>
          <t>Scieries F</t>
        </is>
      </c>
      <c r="C49" s="372" t="n">
        <v>9.09</v>
      </c>
      <c r="D49" s="372" t="n">
        <v>7.54</v>
      </c>
      <c r="E49" s="372" t="n">
        <v>10.6</v>
      </c>
    </row>
    <row r="50" ht="15" customHeight="1" s="365">
      <c r="A50" s="372" t="inlineStr">
        <is>
          <t>Bois d'œuvre F</t>
        </is>
      </c>
      <c r="B50" s="372" t="inlineStr">
        <is>
          <t>Fabrication d'emballages bois</t>
        </is>
      </c>
      <c r="C50" s="372" t="n">
        <v>0</v>
      </c>
      <c r="D50" s="372" t="n">
        <v>0</v>
      </c>
      <c r="E50" s="372" t="n">
        <v>1.64</v>
      </c>
    </row>
    <row r="51" ht="15" customHeight="1" s="365">
      <c r="A51" s="372" t="inlineStr">
        <is>
          <t>Bois d'œuvre F</t>
        </is>
      </c>
      <c r="B51" s="372" t="inlineStr">
        <is>
          <t>Usines de tranchage et déroulage</t>
        </is>
      </c>
      <c r="C51" s="372" t="n">
        <v>0</v>
      </c>
      <c r="D51" s="372" t="inlineStr"/>
      <c r="E51" s="372" t="inlineStr"/>
    </row>
    <row r="52" ht="15" customHeight="1" s="365">
      <c r="A52" s="372" t="inlineStr">
        <is>
          <t>Bois d'œuvre F</t>
        </is>
      </c>
      <c r="B52" s="372" t="inlineStr">
        <is>
          <t>Usines de contreplaqués</t>
        </is>
      </c>
      <c r="C52" s="372" t="n">
        <v>0</v>
      </c>
      <c r="D52" s="372" t="n">
        <v>0</v>
      </c>
      <c r="E52" s="372" t="n">
        <v>0.1</v>
      </c>
    </row>
    <row r="53" ht="15" customHeight="1" s="365">
      <c r="A53" s="372" t="inlineStr">
        <is>
          <t>Bois d'œuvre F</t>
        </is>
      </c>
      <c r="B53" s="372" t="inlineStr">
        <is>
          <t>International</t>
        </is>
      </c>
      <c r="C53" s="372" t="n">
        <v>1.75</v>
      </c>
      <c r="D53" s="372" t="n">
        <v>0</v>
      </c>
      <c r="E53" s="372" t="n">
        <v>5.2</v>
      </c>
    </row>
    <row r="54" ht="15" customHeight="1" s="365">
      <c r="A54" s="372" t="inlineStr">
        <is>
          <t>Bois d'œuvre F</t>
        </is>
      </c>
      <c r="B54" s="372" t="inlineStr">
        <is>
          <t>Autres régions françaises</t>
        </is>
      </c>
      <c r="C54" s="372" t="n">
        <v>3.45</v>
      </c>
      <c r="D54" s="372" t="n">
        <v>0</v>
      </c>
      <c r="E54" s="372" t="n">
        <v>5.2</v>
      </c>
    </row>
    <row r="55" ht="15" customHeight="1" s="365">
      <c r="A55" s="372" t="inlineStr">
        <is>
          <t>Bois d'œuvre F</t>
        </is>
      </c>
      <c r="B55" s="372" t="inlineStr">
        <is>
          <t>Hors Pays de Savoie</t>
        </is>
      </c>
      <c r="C55" s="372" t="n">
        <v>5.2</v>
      </c>
      <c r="D55" s="372" t="inlineStr"/>
      <c r="E55" s="372" t="inlineStr"/>
    </row>
    <row r="56" ht="15" customHeight="1" s="365">
      <c r="A56" s="372" t="inlineStr">
        <is>
          <t>Bois d'œuvre F</t>
        </is>
      </c>
      <c r="B56" s="372" t="inlineStr">
        <is>
          <t>Exportations nettes</t>
        </is>
      </c>
      <c r="C56" s="372" t="n">
        <v>0</v>
      </c>
      <c r="D56" s="372" t="n">
        <v>0</v>
      </c>
      <c r="E56" s="372" t="n">
        <v>500000000</v>
      </c>
    </row>
    <row r="57" ht="15" customHeight="1" s="365">
      <c r="A57" s="372" t="inlineStr">
        <is>
          <t>Bois d'œuvre R</t>
        </is>
      </c>
      <c r="B57" s="372" t="inlineStr">
        <is>
          <t>Scieries</t>
        </is>
      </c>
      <c r="C57" s="372" t="n">
        <v>379</v>
      </c>
      <c r="D57" s="372" t="inlineStr"/>
      <c r="E57" s="372" t="inlineStr"/>
    </row>
    <row r="58" ht="15" customHeight="1" s="365">
      <c r="A58" s="372" t="inlineStr">
        <is>
          <t>Bois d'œuvre R</t>
        </is>
      </c>
      <c r="B58" s="372" t="inlineStr">
        <is>
          <t>Scieries R</t>
        </is>
      </c>
      <c r="C58" s="372" t="n">
        <v>379</v>
      </c>
      <c r="D58" s="372" t="inlineStr"/>
      <c r="E58" s="372" t="inlineStr"/>
    </row>
    <row r="59" ht="15" customHeight="1" s="365">
      <c r="A59" s="372" t="inlineStr">
        <is>
          <t>Bois d'œuvre R</t>
        </is>
      </c>
      <c r="B59" s="372" t="inlineStr">
        <is>
          <t>Fabrication d'emballages bois</t>
        </is>
      </c>
      <c r="C59" s="372" t="n">
        <v>0</v>
      </c>
      <c r="D59" s="372" t="n">
        <v>0</v>
      </c>
      <c r="E59" s="372" t="n">
        <v>1.55</v>
      </c>
    </row>
    <row r="60" ht="15" customHeight="1" s="365">
      <c r="A60" s="372" t="inlineStr">
        <is>
          <t>Bois d'œuvre R</t>
        </is>
      </c>
      <c r="B60" s="372" t="inlineStr">
        <is>
          <t>Usines de tranchage et déroulage</t>
        </is>
      </c>
      <c r="C60" s="372" t="n">
        <v>0</v>
      </c>
      <c r="D60" s="372" t="inlineStr"/>
      <c r="E60" s="372" t="inlineStr"/>
    </row>
    <row r="61" ht="15" customHeight="1" s="365">
      <c r="A61" s="372" t="inlineStr">
        <is>
          <t>Bois d'œuvre R</t>
        </is>
      </c>
      <c r="B61" s="372" t="inlineStr">
        <is>
          <t>Usines de contreplaqués</t>
        </is>
      </c>
      <c r="C61" s="372" t="n">
        <v>0</v>
      </c>
      <c r="D61" s="372" t="n">
        <v>0</v>
      </c>
      <c r="E61" s="372" t="n">
        <v>0.1</v>
      </c>
    </row>
    <row r="62" ht="15" customHeight="1" s="365">
      <c r="A62" s="372" t="inlineStr">
        <is>
          <t>Bois d'œuvre R</t>
        </is>
      </c>
      <c r="B62" s="372" t="inlineStr">
        <is>
          <t>International</t>
        </is>
      </c>
      <c r="C62" s="372" t="n">
        <v>8.140000000000001</v>
      </c>
      <c r="D62" s="372" t="n">
        <v>0</v>
      </c>
      <c r="E62" s="372" t="n">
        <v>17.3</v>
      </c>
    </row>
    <row r="63" ht="15" customHeight="1" s="365">
      <c r="A63" s="372" t="inlineStr">
        <is>
          <t>Bois d'œuvre R</t>
        </is>
      </c>
      <c r="B63" s="372" t="inlineStr">
        <is>
          <t>Autres régions françaises</t>
        </is>
      </c>
      <c r="C63" s="372" t="n">
        <v>94.7</v>
      </c>
      <c r="D63" s="372" t="n">
        <v>85.59999999999999</v>
      </c>
      <c r="E63" s="372" t="n">
        <v>103</v>
      </c>
    </row>
    <row r="64" ht="15" customHeight="1" s="365">
      <c r="A64" s="372" t="inlineStr">
        <is>
          <t>Bois d'œuvre R</t>
        </is>
      </c>
      <c r="B64" s="372" t="inlineStr">
        <is>
          <t>Hors Pays de Savoie</t>
        </is>
      </c>
      <c r="C64" s="372" t="n">
        <v>103</v>
      </c>
      <c r="D64" s="372" t="inlineStr"/>
      <c r="E64" s="372" t="inlineStr"/>
    </row>
    <row r="65" ht="15" customHeight="1" s="365">
      <c r="A65" s="372" t="inlineStr">
        <is>
          <t>Bois d'œuvre R</t>
        </is>
      </c>
      <c r="B65" s="372" t="inlineStr">
        <is>
          <t>Exportations nettes</t>
        </is>
      </c>
      <c r="C65" s="372" t="n">
        <v>0</v>
      </c>
      <c r="D65" s="372" t="n">
        <v>0</v>
      </c>
      <c r="E65" s="372" t="n">
        <v>500000000</v>
      </c>
    </row>
    <row r="66" ht="15" customHeight="1" s="365">
      <c r="A66" s="372" t="inlineStr">
        <is>
          <t>Bois d'industrie</t>
        </is>
      </c>
      <c r="B66" s="372" t="inlineStr">
        <is>
          <t>Fabrication de pâte à papier</t>
        </is>
      </c>
      <c r="C66" s="372" t="n">
        <v>0</v>
      </c>
      <c r="D66" s="372" t="inlineStr"/>
      <c r="E66" s="372" t="inlineStr"/>
    </row>
    <row r="67" ht="15" customHeight="1" s="365">
      <c r="A67" s="372" t="inlineStr">
        <is>
          <t>Bois d'industrie</t>
        </is>
      </c>
      <c r="B67" s="372" t="inlineStr">
        <is>
          <t>International</t>
        </is>
      </c>
      <c r="C67" s="372" t="n">
        <v>3.05</v>
      </c>
      <c r="D67" s="372" t="n">
        <v>0</v>
      </c>
      <c r="E67" s="372" t="n">
        <v>6.29</v>
      </c>
    </row>
    <row r="68" ht="15" customHeight="1" s="365">
      <c r="A68" s="372" t="inlineStr">
        <is>
          <t>Bois d'industrie</t>
        </is>
      </c>
      <c r="B68" s="372" t="inlineStr">
        <is>
          <t>Autres régions françaises</t>
        </is>
      </c>
      <c r="C68" s="372" t="n">
        <v>6.29</v>
      </c>
      <c r="D68" s="372" t="n">
        <v>0</v>
      </c>
      <c r="E68" s="372" t="n">
        <v>6.29</v>
      </c>
    </row>
    <row r="69" ht="15" customHeight="1" s="365">
      <c r="A69" s="372" t="inlineStr">
        <is>
          <t>Bois d'industrie</t>
        </is>
      </c>
      <c r="B69" s="372" t="inlineStr">
        <is>
          <t>Hors Pays de Savoie</t>
        </is>
      </c>
      <c r="C69" s="372" t="n">
        <v>9.34</v>
      </c>
      <c r="D69" s="372" t="inlineStr"/>
      <c r="E69" s="372" t="inlineStr"/>
    </row>
    <row r="70" ht="15" customHeight="1" s="365">
      <c r="A70" s="372" t="inlineStr">
        <is>
          <t>Bois d'industrie</t>
        </is>
      </c>
      <c r="B70" s="372" t="inlineStr">
        <is>
          <t>Exportations nettes</t>
        </is>
      </c>
      <c r="C70" s="372" t="n">
        <v>0</v>
      </c>
      <c r="D70" s="372" t="n">
        <v>0</v>
      </c>
      <c r="E70" s="372" t="n">
        <v>500000000</v>
      </c>
    </row>
    <row r="71" ht="15" customHeight="1" s="365">
      <c r="A71" s="372" t="inlineStr">
        <is>
          <t>Bois d'industrie F</t>
        </is>
      </c>
      <c r="B71" s="372" t="inlineStr">
        <is>
          <t>Fabrication de pâte à papier</t>
        </is>
      </c>
      <c r="C71" s="372" t="n">
        <v>0</v>
      </c>
      <c r="D71" s="372" t="inlineStr"/>
      <c r="E71" s="372" t="inlineStr"/>
    </row>
    <row r="72" ht="15" customHeight="1" s="365">
      <c r="A72" s="372" t="inlineStr">
        <is>
          <t>Bois d'industrie F</t>
        </is>
      </c>
      <c r="B72" s="372" t="inlineStr">
        <is>
          <t>International</t>
        </is>
      </c>
      <c r="C72" s="372" t="n">
        <v>1.63</v>
      </c>
      <c r="D72" s="372" t="n">
        <v>0</v>
      </c>
      <c r="E72" s="372" t="n">
        <v>3.06</v>
      </c>
    </row>
    <row r="73" ht="15" customHeight="1" s="365">
      <c r="A73" s="372" t="inlineStr">
        <is>
          <t>Bois d'industrie F</t>
        </is>
      </c>
      <c r="B73" s="372" t="inlineStr">
        <is>
          <t>Autres régions françaises</t>
        </is>
      </c>
      <c r="C73" s="372" t="n">
        <v>1.43</v>
      </c>
      <c r="D73" s="372" t="n">
        <v>0</v>
      </c>
      <c r="E73" s="372" t="n">
        <v>3.06</v>
      </c>
    </row>
    <row r="74" ht="15" customHeight="1" s="365">
      <c r="A74" s="372" t="inlineStr">
        <is>
          <t>Bois d'industrie F</t>
        </is>
      </c>
      <c r="B74" s="372" t="inlineStr">
        <is>
          <t>Hors Pays de Savoie</t>
        </is>
      </c>
      <c r="C74" s="372" t="n">
        <v>3.06</v>
      </c>
      <c r="D74" s="372" t="inlineStr"/>
      <c r="E74" s="372" t="inlineStr"/>
    </row>
    <row r="75" ht="15" customHeight="1" s="365">
      <c r="A75" s="372" t="inlineStr">
        <is>
          <t>Bois d'industrie F</t>
        </is>
      </c>
      <c r="B75" s="372" t="inlineStr">
        <is>
          <t>Exportations nettes</t>
        </is>
      </c>
      <c r="C75" s="372" t="n">
        <v>0</v>
      </c>
      <c r="D75" s="372" t="n">
        <v>0</v>
      </c>
      <c r="E75" s="372" t="n">
        <v>500000000</v>
      </c>
    </row>
    <row r="76" ht="15" customHeight="1" s="365">
      <c r="A76" s="372" t="inlineStr">
        <is>
          <t>Bois d'industrie R</t>
        </is>
      </c>
      <c r="B76" s="372" t="inlineStr">
        <is>
          <t>Fabrication de pâte à papier</t>
        </is>
      </c>
      <c r="C76" s="372" t="n">
        <v>0</v>
      </c>
      <c r="D76" s="372" t="inlineStr"/>
      <c r="E76" s="372" t="inlineStr"/>
    </row>
    <row r="77" ht="15" customHeight="1" s="365">
      <c r="A77" s="372" t="inlineStr">
        <is>
          <t>Bois d'industrie R</t>
        </is>
      </c>
      <c r="B77" s="372" t="inlineStr">
        <is>
          <t>International</t>
        </is>
      </c>
      <c r="C77" s="372" t="n">
        <v>1.43</v>
      </c>
      <c r="D77" s="372" t="n">
        <v>0</v>
      </c>
      <c r="E77" s="372" t="n">
        <v>6.29</v>
      </c>
    </row>
    <row r="78" ht="15" customHeight="1" s="365">
      <c r="A78" s="372" t="inlineStr">
        <is>
          <t>Bois d'industrie R</t>
        </is>
      </c>
      <c r="B78" s="372" t="inlineStr">
        <is>
          <t>Autres régions françaises</t>
        </is>
      </c>
      <c r="C78" s="372" t="n">
        <v>4.86</v>
      </c>
      <c r="D78" s="372" t="n">
        <v>0</v>
      </c>
      <c r="E78" s="372" t="n">
        <v>6.29</v>
      </c>
    </row>
    <row r="79" ht="15" customHeight="1" s="365">
      <c r="A79" s="372" t="inlineStr">
        <is>
          <t>Bois d'industrie R</t>
        </is>
      </c>
      <c r="B79" s="372" t="inlineStr">
        <is>
          <t>Hors Pays de Savoie</t>
        </is>
      </c>
      <c r="C79" s="372" t="n">
        <v>6.29</v>
      </c>
      <c r="D79" s="372" t="inlineStr"/>
      <c r="E79" s="372" t="inlineStr"/>
    </row>
    <row r="80" ht="15" customHeight="1" s="365">
      <c r="A80" s="372" t="inlineStr">
        <is>
          <t>Bois d'industrie R</t>
        </is>
      </c>
      <c r="B80" s="372" t="inlineStr">
        <is>
          <t>Exportations nettes</t>
        </is>
      </c>
      <c r="C80" s="372" t="n">
        <v>0</v>
      </c>
      <c r="D80" s="372" t="n">
        <v>0</v>
      </c>
      <c r="E80" s="372" t="n">
        <v>500000000</v>
      </c>
    </row>
    <row r="81" ht="15" customHeight="1" s="365">
      <c r="A81" s="372" t="inlineStr">
        <is>
          <t>Bois bûche officiel</t>
        </is>
      </c>
      <c r="B81" s="372" t="inlineStr">
        <is>
          <t>Valorisation énergétique</t>
        </is>
      </c>
      <c r="C81" s="372" t="n">
        <v>201</v>
      </c>
      <c r="D81" s="372" t="inlineStr"/>
      <c r="E81" s="372" t="inlineStr"/>
    </row>
    <row r="82" ht="15" customHeight="1" s="365">
      <c r="A82" s="372" t="inlineStr">
        <is>
          <t>Bois bûche officiel</t>
        </is>
      </c>
      <c r="B82" s="372" t="inlineStr">
        <is>
          <t>Chauffage ménages</t>
        </is>
      </c>
      <c r="C82" s="372" t="n">
        <v>201</v>
      </c>
      <c r="D82" s="372" t="inlineStr"/>
      <c r="E82" s="372" t="inlineStr"/>
    </row>
    <row r="83" ht="15" customHeight="1" s="365">
      <c r="A83" s="372" t="inlineStr">
        <is>
          <t>Bois bûche officiel</t>
        </is>
      </c>
      <c r="B83" s="372" t="inlineStr">
        <is>
          <t>International</t>
        </is>
      </c>
      <c r="C83" s="372" t="n">
        <v>4.37</v>
      </c>
      <c r="D83" s="372" t="n">
        <v>0</v>
      </c>
      <c r="E83" s="372" t="n">
        <v>7.14</v>
      </c>
    </row>
    <row r="84" ht="15" customHeight="1" s="365">
      <c r="A84" s="372" t="inlineStr">
        <is>
          <t>Bois bûche officiel</t>
        </is>
      </c>
      <c r="B84" s="372" t="inlineStr">
        <is>
          <t>Autres régions françaises</t>
        </is>
      </c>
      <c r="C84" s="372" t="n">
        <v>2.77</v>
      </c>
      <c r="D84" s="372" t="n">
        <v>0</v>
      </c>
      <c r="E84" s="372" t="n">
        <v>7.14</v>
      </c>
    </row>
    <row r="85" ht="15" customHeight="1" s="365">
      <c r="A85" s="372" t="inlineStr">
        <is>
          <t>Bois bûche officiel</t>
        </is>
      </c>
      <c r="B85" s="372" t="inlineStr">
        <is>
          <t>Hors Pays de Savoie</t>
        </is>
      </c>
      <c r="C85" s="372" t="n">
        <v>7.14</v>
      </c>
      <c r="D85" s="372" t="inlineStr"/>
      <c r="E85" s="372" t="inlineStr"/>
    </row>
    <row r="86" ht="15" customHeight="1" s="365">
      <c r="A86" s="372" t="inlineStr">
        <is>
          <t>Bois bûche officiel</t>
        </is>
      </c>
      <c r="B86" s="372" t="inlineStr">
        <is>
          <t>Exportations nettes</t>
        </is>
      </c>
      <c r="C86" s="372" t="n">
        <v>0</v>
      </c>
      <c r="D86" s="372" t="n">
        <v>0</v>
      </c>
      <c r="E86" s="372" t="n">
        <v>500000000</v>
      </c>
    </row>
    <row r="87" ht="15" customHeight="1" s="365">
      <c r="A87" s="372" t="inlineStr">
        <is>
          <t>Sciages et autres</t>
        </is>
      </c>
      <c r="B87" s="372" t="inlineStr">
        <is>
          <t>Fabrication d'emballages bois</t>
        </is>
      </c>
      <c r="C87" s="372" t="n">
        <v>42.5</v>
      </c>
      <c r="D87" s="372" t="n">
        <v>41.9</v>
      </c>
      <c r="E87" s="372" t="n">
        <v>43.5</v>
      </c>
    </row>
    <row r="88" ht="15" customHeight="1" s="365">
      <c r="A88" s="372" t="inlineStr">
        <is>
          <t>Sciages et autres</t>
        </is>
      </c>
      <c r="B88" s="372" t="inlineStr">
        <is>
          <t>Consommation</t>
        </is>
      </c>
      <c r="C88" s="372" t="n">
        <v>248</v>
      </c>
      <c r="D88" s="372" t="n">
        <v>247</v>
      </c>
      <c r="E88" s="372" t="n">
        <v>249</v>
      </c>
    </row>
    <row r="89" ht="15" customHeight="1" s="365">
      <c r="A89" s="372" t="inlineStr">
        <is>
          <t>Sciages et autres</t>
        </is>
      </c>
      <c r="B89" s="372" t="inlineStr">
        <is>
          <t>International</t>
        </is>
      </c>
      <c r="C89" s="372" t="n">
        <v>0.09</v>
      </c>
      <c r="D89" s="372" t="inlineStr"/>
      <c r="E89" s="372" t="inlineStr"/>
    </row>
    <row r="90" ht="15" customHeight="1" s="365">
      <c r="A90" s="372" t="inlineStr">
        <is>
          <t>Sciages et autres</t>
        </is>
      </c>
      <c r="B90" s="372" t="inlineStr">
        <is>
          <t>Autres régions françaises</t>
        </is>
      </c>
      <c r="C90" s="372" t="n">
        <v>43.3</v>
      </c>
      <c r="D90" s="372" t="inlineStr"/>
      <c r="E90" s="372" t="inlineStr"/>
    </row>
    <row r="91" ht="15" customHeight="1" s="365">
      <c r="A91" s="372" t="inlineStr">
        <is>
          <t>Sciages et autres</t>
        </is>
      </c>
      <c r="B91" s="372" t="inlineStr">
        <is>
          <t>Hors Pays de Savoie</t>
        </is>
      </c>
      <c r="C91" s="372" t="n">
        <v>43.4</v>
      </c>
      <c r="D91" s="372" t="inlineStr"/>
      <c r="E91" s="372" t="inlineStr"/>
    </row>
    <row r="92" ht="15" customHeight="1" s="365">
      <c r="A92" s="372" t="inlineStr">
        <is>
          <t>Sciages et autres</t>
        </is>
      </c>
      <c r="B92" s="372" t="inlineStr">
        <is>
          <t>Exportations nettes</t>
        </is>
      </c>
      <c r="C92" s="372" t="n">
        <v>0</v>
      </c>
      <c r="D92" s="372" t="n">
        <v>0</v>
      </c>
      <c r="E92" s="372" t="n">
        <v>500000000</v>
      </c>
    </row>
    <row r="93" ht="15" customHeight="1" s="365">
      <c r="A93" s="372" t="inlineStr">
        <is>
          <t>Sciages</t>
        </is>
      </c>
      <c r="B93" s="372" t="inlineStr">
        <is>
          <t>Fabrication d'emballages bois</t>
        </is>
      </c>
      <c r="C93" s="372" t="n">
        <v>42.5</v>
      </c>
      <c r="D93" s="372" t="n">
        <v>41.9</v>
      </c>
      <c r="E93" s="372" t="n">
        <v>43.45</v>
      </c>
    </row>
    <row r="94" ht="15" customHeight="1" s="365">
      <c r="A94" s="372" t="inlineStr">
        <is>
          <t>Sciages</t>
        </is>
      </c>
      <c r="B94" s="372" t="inlineStr">
        <is>
          <t>Consommation</t>
        </is>
      </c>
      <c r="C94" s="372" t="n">
        <v>248</v>
      </c>
      <c r="D94" s="372" t="n">
        <v>247</v>
      </c>
      <c r="E94" s="372" t="n">
        <v>248</v>
      </c>
    </row>
    <row r="95" ht="15" customHeight="1" s="365">
      <c r="A95" s="372" t="inlineStr">
        <is>
          <t>Sciages</t>
        </is>
      </c>
      <c r="B95" s="372" t="inlineStr">
        <is>
          <t>International</t>
        </is>
      </c>
      <c r="C95" s="372" t="n">
        <v>0.04</v>
      </c>
      <c r="D95" s="372" t="n">
        <v>0</v>
      </c>
      <c r="E95" s="372" t="n">
        <v>0.09</v>
      </c>
    </row>
    <row r="96" ht="15" customHeight="1" s="365">
      <c r="A96" s="372" t="inlineStr">
        <is>
          <t>Sciages</t>
        </is>
      </c>
      <c r="B96" s="372" t="inlineStr">
        <is>
          <t>Autres régions françaises</t>
        </is>
      </c>
      <c r="C96" s="372" t="n">
        <v>43.4</v>
      </c>
      <c r="D96" s="372" t="n">
        <v>43.3</v>
      </c>
      <c r="E96" s="372" t="n">
        <v>43.3</v>
      </c>
    </row>
    <row r="97" ht="15" customHeight="1" s="365">
      <c r="A97" s="372" t="inlineStr">
        <is>
          <t>Sciages</t>
        </is>
      </c>
      <c r="B97" s="372" t="inlineStr">
        <is>
          <t>Hors Pays de Savoie</t>
        </is>
      </c>
      <c r="C97" s="372" t="n">
        <v>43.4</v>
      </c>
      <c r="D97" s="372" t="inlineStr"/>
      <c r="E97" s="372" t="inlineStr"/>
    </row>
    <row r="98" ht="15" customHeight="1" s="365">
      <c r="A98" s="372" t="inlineStr">
        <is>
          <t>Sciages</t>
        </is>
      </c>
      <c r="B98" s="372" t="inlineStr">
        <is>
          <t>Exportations nettes</t>
        </is>
      </c>
      <c r="C98" s="372" t="n">
        <v>0</v>
      </c>
      <c r="D98" s="372" t="n">
        <v>0</v>
      </c>
      <c r="E98" s="372" t="n">
        <v>500000000</v>
      </c>
    </row>
    <row r="99" ht="15" customHeight="1" s="365">
      <c r="A99" s="372" t="inlineStr">
        <is>
          <t>Sciages F</t>
        </is>
      </c>
      <c r="B99" s="372" t="inlineStr">
        <is>
          <t>Fabrication d'emballages bois</t>
        </is>
      </c>
      <c r="C99" s="372" t="n">
        <v>0.51</v>
      </c>
      <c r="D99" s="372" t="n">
        <v>0</v>
      </c>
      <c r="E99" s="372" t="n">
        <v>1.55</v>
      </c>
    </row>
    <row r="100" ht="15" customHeight="1" s="365">
      <c r="A100" s="372" t="inlineStr">
        <is>
          <t>Sciages F</t>
        </is>
      </c>
      <c r="B100" s="372" t="inlineStr">
        <is>
          <t>Consommation</t>
        </is>
      </c>
      <c r="C100" s="372" t="n">
        <v>1.03</v>
      </c>
      <c r="D100" s="372" t="n">
        <v>0</v>
      </c>
      <c r="E100" s="372" t="n">
        <v>1.55</v>
      </c>
    </row>
    <row r="101" ht="15" customHeight="1" s="365">
      <c r="A101" s="372" t="inlineStr">
        <is>
          <t>Sciages F</t>
        </is>
      </c>
      <c r="B101" s="372" t="inlineStr">
        <is>
          <t>International</t>
        </is>
      </c>
      <c r="C101" s="372" t="n">
        <v>0.01</v>
      </c>
      <c r="D101" s="372" t="n">
        <v>0</v>
      </c>
      <c r="E101" s="372" t="n">
        <v>0.09</v>
      </c>
    </row>
    <row r="102" ht="15" customHeight="1" s="365">
      <c r="A102" s="372" t="inlineStr">
        <is>
          <t>Sciages F</t>
        </is>
      </c>
      <c r="B102" s="372" t="inlineStr">
        <is>
          <t>Autres régions françaises</t>
        </is>
      </c>
      <c r="C102" s="372" t="n">
        <v>0</v>
      </c>
      <c r="D102" s="372" t="n">
        <v>0</v>
      </c>
      <c r="E102" s="372" t="n">
        <v>-0</v>
      </c>
    </row>
    <row r="103" ht="15" customHeight="1" s="365">
      <c r="A103" s="372" t="inlineStr">
        <is>
          <t>Sciages F</t>
        </is>
      </c>
      <c r="B103" s="372" t="inlineStr">
        <is>
          <t>Hors Pays de Savoie</t>
        </is>
      </c>
      <c r="C103" s="372" t="n">
        <v>0</v>
      </c>
      <c r="D103" s="372" t="inlineStr"/>
      <c r="E103" s="372" t="inlineStr"/>
    </row>
    <row r="104" ht="15" customHeight="1" s="365">
      <c r="A104" s="372" t="inlineStr">
        <is>
          <t>Sciages F</t>
        </is>
      </c>
      <c r="B104" s="372" t="inlineStr">
        <is>
          <t>Exportations nettes</t>
        </is>
      </c>
      <c r="C104" s="372" t="n">
        <v>0</v>
      </c>
      <c r="D104" s="372" t="n">
        <v>0</v>
      </c>
      <c r="E104" s="372" t="n">
        <v>500000000</v>
      </c>
    </row>
    <row r="105" ht="15" customHeight="1" s="365">
      <c r="A105" s="372" t="inlineStr">
        <is>
          <t>Sciages R</t>
        </is>
      </c>
      <c r="B105" s="372" t="inlineStr">
        <is>
          <t>Fabrication d'emballages bois</t>
        </is>
      </c>
      <c r="C105" s="372" t="n">
        <v>41.9</v>
      </c>
      <c r="D105" s="372" t="inlineStr"/>
      <c r="E105" s="372" t="inlineStr"/>
    </row>
    <row r="106" ht="15" customHeight="1" s="365">
      <c r="A106" s="372" t="inlineStr">
        <is>
          <t>Sciages R</t>
        </is>
      </c>
      <c r="B106" s="372" t="inlineStr">
        <is>
          <t>Consommation</t>
        </is>
      </c>
      <c r="C106" s="372" t="n">
        <v>247</v>
      </c>
      <c r="D106" s="372" t="inlineStr"/>
      <c r="E106" s="372" t="inlineStr"/>
    </row>
    <row r="107" ht="15" customHeight="1" s="365">
      <c r="A107" s="372" t="inlineStr">
        <is>
          <t>Sciages R</t>
        </is>
      </c>
      <c r="B107" s="372" t="inlineStr">
        <is>
          <t>International</t>
        </is>
      </c>
      <c r="C107" s="372" t="n">
        <v>0.03</v>
      </c>
      <c r="D107" s="372" t="n">
        <v>0</v>
      </c>
      <c r="E107" s="372" t="n">
        <v>0.09</v>
      </c>
    </row>
    <row r="108" ht="15" customHeight="1" s="365">
      <c r="A108" s="372" t="inlineStr">
        <is>
          <t>Sciages R</t>
        </is>
      </c>
      <c r="B108" s="372" t="inlineStr">
        <is>
          <t>Autres régions françaises</t>
        </is>
      </c>
      <c r="C108" s="372" t="n">
        <v>43.4</v>
      </c>
      <c r="D108" s="372" t="n">
        <v>43.3</v>
      </c>
      <c r="E108" s="372" t="n">
        <v>43.3</v>
      </c>
    </row>
    <row r="109" ht="15" customHeight="1" s="365">
      <c r="A109" s="372" t="inlineStr">
        <is>
          <t>Sciages R</t>
        </is>
      </c>
      <c r="B109" s="372" t="inlineStr">
        <is>
          <t>Hors Pays de Savoie</t>
        </is>
      </c>
      <c r="C109" s="372" t="n">
        <v>43.4</v>
      </c>
      <c r="D109" s="372" t="inlineStr"/>
      <c r="E109" s="372" t="inlineStr"/>
    </row>
    <row r="110" ht="15" customHeight="1" s="365">
      <c r="A110" s="372" t="inlineStr">
        <is>
          <t>Sciages R</t>
        </is>
      </c>
      <c r="B110" s="372" t="inlineStr">
        <is>
          <t>Exportations nettes</t>
        </is>
      </c>
      <c r="C110" s="372" t="n">
        <v>0</v>
      </c>
      <c r="D110" s="372" t="n">
        <v>0</v>
      </c>
      <c r="E110" s="372" t="n">
        <v>500000000</v>
      </c>
    </row>
    <row r="111" ht="15" customHeight="1" s="365">
      <c r="A111" s="372" t="inlineStr">
        <is>
          <t>Traverses</t>
        </is>
      </c>
      <c r="B111" s="372" t="inlineStr">
        <is>
          <t>Consommation</t>
        </is>
      </c>
      <c r="C111" s="372" t="n">
        <v>0.5</v>
      </c>
      <c r="D111" s="372" t="inlineStr"/>
      <c r="E111" s="372" t="inlineStr"/>
    </row>
    <row r="112" ht="15" customHeight="1" s="365">
      <c r="A112" s="372" t="inlineStr">
        <is>
          <t>Traverses</t>
        </is>
      </c>
      <c r="B112" s="372" t="inlineStr">
        <is>
          <t>International</t>
        </is>
      </c>
      <c r="C112" s="372" t="n">
        <v>0.05</v>
      </c>
      <c r="D112" s="372" t="n">
        <v>0</v>
      </c>
      <c r="E112" s="372" t="n">
        <v>0.09</v>
      </c>
    </row>
    <row r="113" ht="15" customHeight="1" s="365">
      <c r="A113" s="372" t="inlineStr">
        <is>
          <t>Traverses</t>
        </is>
      </c>
      <c r="B113" s="372" t="inlineStr">
        <is>
          <t>Autres régions françaises</t>
        </is>
      </c>
      <c r="C113" s="372" t="n">
        <v>0</v>
      </c>
      <c r="D113" s="372" t="n">
        <v>0</v>
      </c>
      <c r="E113" s="372" t="n">
        <v>0.02</v>
      </c>
    </row>
    <row r="114" ht="15" customHeight="1" s="365">
      <c r="A114" s="372" t="inlineStr">
        <is>
          <t>Traverses</t>
        </is>
      </c>
      <c r="B114" s="372" t="inlineStr">
        <is>
          <t>Hors Pays de Savoie</t>
        </is>
      </c>
      <c r="C114" s="372" t="n">
        <v>0.02</v>
      </c>
      <c r="D114" s="372" t="n">
        <v>0</v>
      </c>
      <c r="E114" s="372" t="n">
        <v>0.02</v>
      </c>
    </row>
    <row r="115" ht="15" customHeight="1" s="365">
      <c r="A115" s="372" t="inlineStr">
        <is>
          <t>Traverses</t>
        </is>
      </c>
      <c r="B115" s="372" t="inlineStr">
        <is>
          <t>Exportations nettes</t>
        </is>
      </c>
      <c r="C115" s="372" t="n">
        <v>0</v>
      </c>
      <c r="D115" s="372" t="n">
        <v>0</v>
      </c>
      <c r="E115" s="372" t="n">
        <v>500000000</v>
      </c>
    </row>
    <row r="116" ht="15" customHeight="1" s="365">
      <c r="A116" s="372" t="inlineStr">
        <is>
          <t>Merrains</t>
        </is>
      </c>
      <c r="B116" s="372" t="inlineStr">
        <is>
          <t>Consommation</t>
        </is>
      </c>
      <c r="C116" s="372" t="n">
        <v>0</v>
      </c>
      <c r="D116" s="372" t="n">
        <v>0</v>
      </c>
      <c r="E116" s="372" t="n">
        <v>0.09</v>
      </c>
    </row>
    <row r="117" ht="15" customHeight="1" s="365">
      <c r="A117" s="372" t="inlineStr">
        <is>
          <t>Merrains</t>
        </is>
      </c>
      <c r="B117" s="372" t="inlineStr">
        <is>
          <t>Autres régions françaises</t>
        </is>
      </c>
      <c r="C117" s="372" t="n">
        <v>0</v>
      </c>
      <c r="D117" s="372" t="n">
        <v>0</v>
      </c>
      <c r="E117" s="372" t="n">
        <v>0.02</v>
      </c>
    </row>
    <row r="118" ht="15" customHeight="1" s="365">
      <c r="A118" s="372" t="inlineStr">
        <is>
          <t>Merrains</t>
        </is>
      </c>
      <c r="B118" s="372" t="inlineStr">
        <is>
          <t>Hors Pays de Savoie</t>
        </is>
      </c>
      <c r="C118" s="372" t="n">
        <v>0</v>
      </c>
      <c r="D118" s="372" t="n">
        <v>0</v>
      </c>
      <c r="E118" s="372" t="n">
        <v>0.02</v>
      </c>
    </row>
    <row r="119" ht="15" customHeight="1" s="365">
      <c r="A119" s="372" t="inlineStr">
        <is>
          <t>Merrains</t>
        </is>
      </c>
      <c r="B119" s="372" t="inlineStr">
        <is>
          <t>Exportations nettes</t>
        </is>
      </c>
      <c r="C119" s="372" t="n">
        <v>0</v>
      </c>
      <c r="D119" s="372" t="n">
        <v>0</v>
      </c>
      <c r="E119" s="372" t="n">
        <v>500000000</v>
      </c>
    </row>
    <row r="120" ht="15" customHeight="1" s="365">
      <c r="A120" s="372" t="inlineStr">
        <is>
          <t>Connexes plaquettes déchets</t>
        </is>
      </c>
      <c r="B120" s="372" t="inlineStr">
        <is>
          <t>Fabrication d'emballages bois</t>
        </is>
      </c>
      <c r="C120" s="372" t="n">
        <v>1.5</v>
      </c>
      <c r="D120" s="372" t="n">
        <v>0.46</v>
      </c>
      <c r="E120" s="372" t="n">
        <v>2.01</v>
      </c>
    </row>
    <row r="121" ht="15" customHeight="1" s="365">
      <c r="A121" s="372" t="inlineStr">
        <is>
          <t>Connexes plaquettes déchets</t>
        </is>
      </c>
      <c r="B121" s="372" t="inlineStr">
        <is>
          <t>Production de granulés</t>
        </is>
      </c>
      <c r="C121" s="372" t="n">
        <v>101</v>
      </c>
      <c r="D121" s="372" t="inlineStr"/>
      <c r="E121" s="372" t="inlineStr"/>
    </row>
    <row r="122" ht="15" customHeight="1" s="365">
      <c r="A122" s="372" t="inlineStr">
        <is>
          <t>Connexes plaquettes déchets</t>
        </is>
      </c>
      <c r="B122" s="372" t="inlineStr">
        <is>
          <t>Fabrication de pâte à papier</t>
        </is>
      </c>
      <c r="C122" s="372" t="n">
        <v>172</v>
      </c>
      <c r="D122" s="372" t="inlineStr"/>
      <c r="E122" s="372" t="inlineStr"/>
    </row>
    <row r="123" ht="15" customHeight="1" s="365">
      <c r="A123" s="372" t="inlineStr">
        <is>
          <t>Connexes plaquettes déchets</t>
        </is>
      </c>
      <c r="B123" s="372" t="inlineStr">
        <is>
          <t>Valorisation énergétique</t>
        </is>
      </c>
      <c r="C123" s="372" t="n">
        <v>489</v>
      </c>
      <c r="D123" s="372" t="n">
        <v>478</v>
      </c>
      <c r="E123" s="372" t="n">
        <v>500000000</v>
      </c>
    </row>
    <row r="124" ht="15" customHeight="1" s="365">
      <c r="A124" s="372" t="inlineStr">
        <is>
          <t>Connexes plaquettes déchets</t>
        </is>
      </c>
      <c r="B124" s="372" t="inlineStr">
        <is>
          <t>Chauffage industriel et collectif</t>
        </is>
      </c>
      <c r="C124" s="372" t="n">
        <v>488</v>
      </c>
      <c r="D124" s="372" t="n">
        <v>477</v>
      </c>
      <c r="E124" s="372" t="n">
        <v>500000000</v>
      </c>
    </row>
    <row r="125" ht="15" customHeight="1" s="365">
      <c r="A125" s="372" t="inlineStr">
        <is>
          <t>Connexes plaquettes déchets</t>
        </is>
      </c>
      <c r="B125" s="372" t="inlineStr">
        <is>
          <t>Chaufferies sup 1 MW</t>
        </is>
      </c>
      <c r="C125" s="372" t="n">
        <v>441</v>
      </c>
      <c r="D125" s="372" t="inlineStr"/>
      <c r="E125" s="372" t="inlineStr"/>
    </row>
    <row r="126" ht="15" customHeight="1" s="365">
      <c r="A126" s="372" t="inlineStr">
        <is>
          <t>Connexes plaquettes déchets</t>
        </is>
      </c>
      <c r="B126" s="372" t="inlineStr">
        <is>
          <t>Chaufferies inf 1 MW</t>
        </is>
      </c>
      <c r="C126" s="372" t="n">
        <v>47.6</v>
      </c>
      <c r="D126" s="372" t="n">
        <v>36.2</v>
      </c>
      <c r="E126" s="372" t="n">
        <v>500000000</v>
      </c>
    </row>
    <row r="127" ht="15" customHeight="1" s="365">
      <c r="A127" s="372" t="inlineStr">
        <is>
          <t>Connexes plaquettes déchets</t>
        </is>
      </c>
      <c r="B127" s="372" t="inlineStr">
        <is>
          <t>Consommation</t>
        </is>
      </c>
      <c r="C127" s="372" t="n">
        <v>0</v>
      </c>
      <c r="D127" s="372" t="n">
        <v>0</v>
      </c>
      <c r="E127" s="372" t="n">
        <v>9.279999999999999</v>
      </c>
    </row>
    <row r="128" ht="15" customHeight="1" s="365">
      <c r="A128" s="372" t="inlineStr">
        <is>
          <t>Connexes plaquettes déchets</t>
        </is>
      </c>
      <c r="B128" s="372" t="inlineStr">
        <is>
          <t>International</t>
        </is>
      </c>
      <c r="C128" s="372" t="n">
        <v>99.3</v>
      </c>
      <c r="D128" s="372" t="inlineStr"/>
      <c r="E128" s="372" t="inlineStr"/>
    </row>
    <row r="129" ht="15" customHeight="1" s="365">
      <c r="A129" s="372" t="inlineStr">
        <is>
          <t>Connexes plaquettes déchets</t>
        </is>
      </c>
      <c r="B129" s="372" t="inlineStr">
        <is>
          <t>Autres régions françaises</t>
        </is>
      </c>
      <c r="C129" s="372" t="n">
        <v>15.2</v>
      </c>
      <c r="D129" s="372" t="inlineStr"/>
      <c r="E129" s="372" t="inlineStr"/>
    </row>
    <row r="130" ht="15" customHeight="1" s="365">
      <c r="A130" s="372" t="inlineStr">
        <is>
          <t>Connexes plaquettes déchets</t>
        </is>
      </c>
      <c r="B130" s="372" t="inlineStr">
        <is>
          <t>Hors Pays de Savoie</t>
        </is>
      </c>
      <c r="C130" s="372" t="n">
        <v>114</v>
      </c>
      <c r="D130" s="372" t="inlineStr"/>
      <c r="E130" s="372" t="inlineStr"/>
    </row>
    <row r="131" ht="15" customHeight="1" s="365">
      <c r="A131" s="372" t="inlineStr">
        <is>
          <t>Connexes plaquettes déchets</t>
        </is>
      </c>
      <c r="B131" s="372" t="inlineStr">
        <is>
          <t>Exportations nettes</t>
        </is>
      </c>
      <c r="C131" s="372" t="n">
        <v>0</v>
      </c>
      <c r="D131" s="372" t="n">
        <v>0</v>
      </c>
      <c r="E131" s="372" t="n">
        <v>500000000</v>
      </c>
    </row>
    <row r="132" ht="15" customHeight="1" s="365">
      <c r="A132" s="372" t="inlineStr">
        <is>
          <t>Connexes plaquettes déchets</t>
        </is>
      </c>
      <c r="B132" s="372" t="inlineStr">
        <is>
          <t>Chauffage ménages</t>
        </is>
      </c>
      <c r="C132" s="372" t="n">
        <v>0.84</v>
      </c>
      <c r="D132" s="372" t="n">
        <v>0.84</v>
      </c>
      <c r="E132" s="372" t="n">
        <v>2.39</v>
      </c>
    </row>
    <row r="133" ht="15" customHeight="1" s="365">
      <c r="A133" s="372" t="inlineStr">
        <is>
          <t>Connexes</t>
        </is>
      </c>
      <c r="B133" s="372" t="inlineStr">
        <is>
          <t>Production de granulés</t>
        </is>
      </c>
      <c r="C133" s="372" t="n">
        <v>101</v>
      </c>
      <c r="D133" s="372" t="inlineStr"/>
      <c r="E133" s="372" t="inlineStr"/>
    </row>
    <row r="134" ht="15" customHeight="1" s="365">
      <c r="A134" s="372" t="inlineStr">
        <is>
          <t>Connexes</t>
        </is>
      </c>
      <c r="B134" s="372" t="inlineStr">
        <is>
          <t>Fabrication de pâte à papier</t>
        </is>
      </c>
      <c r="C134" s="372" t="n">
        <v>172</v>
      </c>
      <c r="D134" s="372" t="inlineStr"/>
      <c r="E134" s="372" t="inlineStr"/>
    </row>
    <row r="135" ht="15" customHeight="1" s="365">
      <c r="A135" s="372" t="inlineStr">
        <is>
          <t>Connexes</t>
        </is>
      </c>
      <c r="B135" s="372" t="inlineStr">
        <is>
          <t>Valorisation énergétique</t>
        </is>
      </c>
      <c r="C135" s="372" t="n">
        <v>96.2</v>
      </c>
      <c r="D135" s="372" t="n">
        <v>96.2</v>
      </c>
      <c r="E135" s="372" t="n">
        <v>99.29000000000001</v>
      </c>
    </row>
    <row r="136" ht="15" customHeight="1" s="365">
      <c r="A136" s="372" t="inlineStr">
        <is>
          <t>Connexes</t>
        </is>
      </c>
      <c r="B136" s="372" t="inlineStr">
        <is>
          <t>Chauffage industriel et collectif</t>
        </is>
      </c>
      <c r="C136" s="372" t="n">
        <v>96.2</v>
      </c>
      <c r="D136" s="372" t="inlineStr"/>
      <c r="E136" s="372" t="inlineStr"/>
    </row>
    <row r="137" ht="15" customHeight="1" s="365">
      <c r="A137" s="372" t="inlineStr">
        <is>
          <t>Connexes</t>
        </is>
      </c>
      <c r="B137" s="372" t="inlineStr">
        <is>
          <t>Chaufferies sup 1 MW</t>
        </is>
      </c>
      <c r="C137" s="372" t="n">
        <v>94.3</v>
      </c>
      <c r="D137" s="372" t="inlineStr"/>
      <c r="E137" s="372" t="inlineStr"/>
    </row>
    <row r="138" ht="15" customHeight="1" s="365">
      <c r="A138" s="372" t="inlineStr">
        <is>
          <t>Connexes</t>
        </is>
      </c>
      <c r="B138" s="372" t="inlineStr">
        <is>
          <t>Chaufferies inf 1 MW</t>
        </is>
      </c>
      <c r="C138" s="372" t="n">
        <v>1.93</v>
      </c>
      <c r="D138" s="372" t="inlineStr"/>
      <c r="E138" s="372" t="inlineStr"/>
    </row>
    <row r="139" ht="15" customHeight="1" s="365">
      <c r="A139" s="372" t="inlineStr">
        <is>
          <t>Connexes</t>
        </is>
      </c>
      <c r="B139" s="372" t="inlineStr">
        <is>
          <t>Consommation</t>
        </is>
      </c>
      <c r="C139" s="372" t="n">
        <v>0</v>
      </c>
      <c r="D139" s="372" t="n">
        <v>0</v>
      </c>
      <c r="E139" s="372" t="n">
        <v>6.18</v>
      </c>
    </row>
    <row r="140" ht="15" customHeight="1" s="365">
      <c r="A140" s="372" t="inlineStr">
        <is>
          <t>Connexes</t>
        </is>
      </c>
      <c r="B140" s="372" t="inlineStr">
        <is>
          <t>International</t>
        </is>
      </c>
      <c r="C140" s="372" t="n">
        <v>0</v>
      </c>
      <c r="D140" s="372" t="n">
        <v>0</v>
      </c>
      <c r="E140" s="372" t="n">
        <v>1.55</v>
      </c>
    </row>
    <row r="141" ht="15" customHeight="1" s="365">
      <c r="A141" s="372" t="inlineStr">
        <is>
          <t>Connexes</t>
        </is>
      </c>
      <c r="B141" s="372" t="inlineStr">
        <is>
          <t>Autres régions françaises</t>
        </is>
      </c>
      <c r="C141" s="372" t="n">
        <v>0</v>
      </c>
      <c r="D141" s="372" t="n">
        <v>0</v>
      </c>
      <c r="E141" s="372" t="n">
        <v>1.55</v>
      </c>
    </row>
    <row r="142" ht="15" customHeight="1" s="365">
      <c r="A142" s="372" t="inlineStr">
        <is>
          <t>Connexes</t>
        </is>
      </c>
      <c r="B142" s="372" t="inlineStr">
        <is>
          <t>Hors Pays de Savoie</t>
        </is>
      </c>
      <c r="C142" s="372" t="n">
        <v>0</v>
      </c>
      <c r="D142" s="372" t="n">
        <v>0</v>
      </c>
      <c r="E142" s="372" t="n">
        <v>1.55</v>
      </c>
    </row>
    <row r="143" ht="15" customHeight="1" s="365">
      <c r="A143" s="372" t="inlineStr">
        <is>
          <t>Connexes</t>
        </is>
      </c>
      <c r="B143" s="372" t="inlineStr">
        <is>
          <t>Exportations nettes</t>
        </is>
      </c>
      <c r="C143" s="372" t="n">
        <v>0</v>
      </c>
      <c r="D143" s="372" t="n">
        <v>0</v>
      </c>
      <c r="E143" s="372" t="n">
        <v>500000000</v>
      </c>
    </row>
    <row r="144" ht="15" customHeight="1" s="365">
      <c r="A144" s="372" t="inlineStr">
        <is>
          <t>Connexes</t>
        </is>
      </c>
      <c r="B144" s="372" t="inlineStr">
        <is>
          <t>Chauffage ménages</t>
        </is>
      </c>
      <c r="C144" s="372" t="n">
        <v>0</v>
      </c>
      <c r="D144" s="372" t="n">
        <v>0</v>
      </c>
      <c r="E144" s="372" t="n">
        <v>1.55</v>
      </c>
    </row>
    <row r="145" ht="15" customHeight="1" s="365">
      <c r="A145" s="372" t="inlineStr">
        <is>
          <t>Ecorces</t>
        </is>
      </c>
      <c r="B145" s="372" t="inlineStr">
        <is>
          <t>Valorisation énergétique</t>
        </is>
      </c>
      <c r="C145" s="372" t="n">
        <v>92.8</v>
      </c>
      <c r="D145" s="372" t="n">
        <v>31.3</v>
      </c>
      <c r="E145" s="372" t="n">
        <v>96.2</v>
      </c>
    </row>
    <row r="146" ht="15" customHeight="1" s="365">
      <c r="A146" s="372" t="inlineStr">
        <is>
          <t>Ecorces</t>
        </is>
      </c>
      <c r="B146" s="372" t="inlineStr">
        <is>
          <t>Chauffage industriel et collectif</t>
        </is>
      </c>
      <c r="C146" s="372" t="n">
        <v>92.8</v>
      </c>
      <c r="D146" s="372" t="n">
        <v>31.3</v>
      </c>
      <c r="E146" s="372" t="n">
        <v>96.2</v>
      </c>
    </row>
    <row r="147" ht="15" customHeight="1" s="365">
      <c r="A147" s="372" t="inlineStr">
        <is>
          <t>Ecorces</t>
        </is>
      </c>
      <c r="B147" s="372" t="inlineStr">
        <is>
          <t>Chaufferies sup 1 MW</t>
        </is>
      </c>
      <c r="C147" s="372" t="n">
        <v>91.3</v>
      </c>
      <c r="D147" s="372" t="n">
        <v>31.3</v>
      </c>
      <c r="E147" s="372" t="n">
        <v>94.3</v>
      </c>
    </row>
    <row r="148" ht="15" customHeight="1" s="365">
      <c r="A148" s="372" t="inlineStr">
        <is>
          <t>Ecorces</t>
        </is>
      </c>
      <c r="B148" s="372" t="inlineStr">
        <is>
          <t>Chaufferies inf 1 MW</t>
        </is>
      </c>
      <c r="C148" s="372" t="n">
        <v>1.45</v>
      </c>
      <c r="D148" s="372" t="n">
        <v>0</v>
      </c>
      <c r="E148" s="372" t="n">
        <v>1.93</v>
      </c>
    </row>
    <row r="149" ht="15" customHeight="1" s="365">
      <c r="A149" s="372" t="inlineStr">
        <is>
          <t>Ecorces</t>
        </is>
      </c>
      <c r="B149" s="372" t="inlineStr">
        <is>
          <t>Consommation</t>
        </is>
      </c>
      <c r="C149" s="372" t="n">
        <v>0</v>
      </c>
      <c r="D149" s="372" t="n">
        <v>0</v>
      </c>
      <c r="E149" s="372" t="n">
        <v>1.55</v>
      </c>
    </row>
    <row r="150" ht="15" customHeight="1" s="365">
      <c r="A150" s="372" t="inlineStr">
        <is>
          <t>Ecorces</t>
        </is>
      </c>
      <c r="B150" s="372" t="inlineStr">
        <is>
          <t>International</t>
        </is>
      </c>
      <c r="C150" s="372" t="n">
        <v>0</v>
      </c>
      <c r="D150" s="372" t="n">
        <v>0</v>
      </c>
      <c r="E150" s="372" t="n">
        <v>1.55</v>
      </c>
    </row>
    <row r="151" ht="15" customHeight="1" s="365">
      <c r="A151" s="372" t="inlineStr">
        <is>
          <t>Ecorces</t>
        </is>
      </c>
      <c r="B151" s="372" t="inlineStr">
        <is>
          <t>Autres régions françaises</t>
        </is>
      </c>
      <c r="C151" s="372" t="n">
        <v>0</v>
      </c>
      <c r="D151" s="372" t="n">
        <v>0</v>
      </c>
      <c r="E151" s="372" t="n">
        <v>1.55</v>
      </c>
    </row>
    <row r="152" ht="15" customHeight="1" s="365">
      <c r="A152" s="372" t="inlineStr">
        <is>
          <t>Ecorces</t>
        </is>
      </c>
      <c r="B152" s="372" t="inlineStr">
        <is>
          <t>Hors Pays de Savoie</t>
        </is>
      </c>
      <c r="C152" s="372" t="n">
        <v>0</v>
      </c>
      <c r="D152" s="372" t="n">
        <v>0</v>
      </c>
      <c r="E152" s="372" t="n">
        <v>1.55</v>
      </c>
    </row>
    <row r="153" ht="15" customHeight="1" s="365">
      <c r="A153" s="372" t="inlineStr">
        <is>
          <t>Ecorces</t>
        </is>
      </c>
      <c r="B153" s="372" t="inlineStr">
        <is>
          <t>Exportations nettes</t>
        </is>
      </c>
      <c r="C153" s="372" t="n">
        <v>0</v>
      </c>
      <c r="D153" s="372" t="n">
        <v>0</v>
      </c>
      <c r="E153" s="372" t="n">
        <v>500000000</v>
      </c>
    </row>
    <row r="154" ht="15" customHeight="1" s="365">
      <c r="A154" s="372" t="inlineStr">
        <is>
          <t>Ecorces F</t>
        </is>
      </c>
      <c r="B154" s="372" t="inlineStr">
        <is>
          <t>Valorisation énergétique</t>
        </is>
      </c>
      <c r="C154" s="372" t="n">
        <v>36</v>
      </c>
      <c r="D154" s="372" t="n">
        <v>0</v>
      </c>
      <c r="E154" s="372" t="n">
        <v>64.90000000000001</v>
      </c>
    </row>
    <row r="155" ht="15" customHeight="1" s="365">
      <c r="A155" s="372" t="inlineStr">
        <is>
          <t>Ecorces F</t>
        </is>
      </c>
      <c r="B155" s="372" t="inlineStr">
        <is>
          <t>Chauffage industriel et collectif</t>
        </is>
      </c>
      <c r="C155" s="372" t="n">
        <v>36</v>
      </c>
      <c r="D155" s="372" t="n">
        <v>0</v>
      </c>
      <c r="E155" s="372" t="n">
        <v>63</v>
      </c>
    </row>
    <row r="156" ht="15" customHeight="1" s="365">
      <c r="A156" s="372" t="inlineStr">
        <is>
          <t>Ecorces F</t>
        </is>
      </c>
      <c r="B156" s="372" t="inlineStr">
        <is>
          <t>Chaufferies sup 1 MW</t>
        </is>
      </c>
      <c r="C156" s="372" t="n">
        <v>35.4</v>
      </c>
      <c r="D156" s="372" t="n">
        <v>0</v>
      </c>
      <c r="E156" s="372" t="n">
        <v>63</v>
      </c>
    </row>
    <row r="157" ht="15" customHeight="1" s="365">
      <c r="A157" s="372" t="inlineStr">
        <is>
          <t>Ecorces F</t>
        </is>
      </c>
      <c r="B157" s="372" t="inlineStr">
        <is>
          <t>Chaufferies inf 1 MW</t>
        </is>
      </c>
      <c r="C157" s="372" t="n">
        <v>0.63</v>
      </c>
      <c r="D157" s="372" t="n">
        <v>0</v>
      </c>
      <c r="E157" s="372" t="n">
        <v>1.93</v>
      </c>
    </row>
    <row r="158" ht="15" customHeight="1" s="365">
      <c r="A158" s="372" t="inlineStr">
        <is>
          <t>Ecorces F</t>
        </is>
      </c>
      <c r="B158" s="372" t="inlineStr">
        <is>
          <t>Consommation</t>
        </is>
      </c>
      <c r="C158" s="372" t="n">
        <v>0</v>
      </c>
      <c r="D158" s="372" t="n">
        <v>0</v>
      </c>
      <c r="E158" s="372" t="n">
        <v>1.55</v>
      </c>
    </row>
    <row r="159" ht="15" customHeight="1" s="365">
      <c r="A159" s="372" t="inlineStr">
        <is>
          <t>Ecorces F</t>
        </is>
      </c>
      <c r="B159" s="372" t="inlineStr">
        <is>
          <t>International</t>
        </is>
      </c>
      <c r="C159" s="372" t="n">
        <v>0</v>
      </c>
      <c r="D159" s="372" t="n">
        <v>0</v>
      </c>
      <c r="E159" s="372" t="n">
        <v>1.55</v>
      </c>
    </row>
    <row r="160" ht="15" customHeight="1" s="365">
      <c r="A160" s="372" t="inlineStr">
        <is>
          <t>Ecorces F</t>
        </is>
      </c>
      <c r="B160" s="372" t="inlineStr">
        <is>
          <t>Autres régions françaises</t>
        </is>
      </c>
      <c r="C160" s="372" t="n">
        <v>0</v>
      </c>
      <c r="D160" s="372" t="n">
        <v>0</v>
      </c>
      <c r="E160" s="372" t="n">
        <v>1.55</v>
      </c>
    </row>
    <row r="161" ht="15" customHeight="1" s="365">
      <c r="A161" s="372" t="inlineStr">
        <is>
          <t>Ecorces F</t>
        </is>
      </c>
      <c r="B161" s="372" t="inlineStr">
        <is>
          <t>Hors Pays de Savoie</t>
        </is>
      </c>
      <c r="C161" s="372" t="n">
        <v>0</v>
      </c>
      <c r="D161" s="372" t="n">
        <v>0</v>
      </c>
      <c r="E161" s="372" t="n">
        <v>1.55</v>
      </c>
    </row>
    <row r="162" ht="15" customHeight="1" s="365">
      <c r="A162" s="372" t="inlineStr">
        <is>
          <t>Ecorces F</t>
        </is>
      </c>
      <c r="B162" s="372" t="inlineStr">
        <is>
          <t>Exportations nettes</t>
        </is>
      </c>
      <c r="C162" s="372" t="n">
        <v>0</v>
      </c>
      <c r="D162" s="372" t="n">
        <v>0</v>
      </c>
      <c r="E162" s="372" t="n">
        <v>500000000</v>
      </c>
    </row>
    <row r="163" ht="15" customHeight="1" s="365">
      <c r="A163" s="372" t="inlineStr">
        <is>
          <t>Ecorces R</t>
        </is>
      </c>
      <c r="B163" s="372" t="inlineStr">
        <is>
          <t>Valorisation énergétique</t>
        </is>
      </c>
      <c r="C163" s="372" t="n">
        <v>56.8</v>
      </c>
      <c r="D163" s="372" t="n">
        <v>31.3</v>
      </c>
      <c r="E163" s="372" t="n">
        <v>96.2</v>
      </c>
    </row>
    <row r="164" ht="15" customHeight="1" s="365">
      <c r="A164" s="372" t="inlineStr">
        <is>
          <t>Ecorces R</t>
        </is>
      </c>
      <c r="B164" s="372" t="inlineStr">
        <is>
          <t>Chauffage industriel et collectif</t>
        </is>
      </c>
      <c r="C164" s="372" t="n">
        <v>56.8</v>
      </c>
      <c r="D164" s="372" t="n">
        <v>31.3</v>
      </c>
      <c r="E164" s="372" t="n">
        <v>96.2</v>
      </c>
    </row>
    <row r="165" ht="15" customHeight="1" s="365">
      <c r="A165" s="372" t="inlineStr">
        <is>
          <t>Ecorces R</t>
        </is>
      </c>
      <c r="B165" s="372" t="inlineStr">
        <is>
          <t>Chaufferies sup 1 MW</t>
        </is>
      </c>
      <c r="C165" s="372" t="n">
        <v>55.9</v>
      </c>
      <c r="D165" s="372" t="n">
        <v>31.3</v>
      </c>
      <c r="E165" s="372" t="n">
        <v>94.3</v>
      </c>
    </row>
    <row r="166" ht="15" customHeight="1" s="365">
      <c r="A166" s="372" t="inlineStr">
        <is>
          <t>Ecorces R</t>
        </is>
      </c>
      <c r="B166" s="372" t="inlineStr">
        <is>
          <t>Chaufferies inf 1 MW</t>
        </is>
      </c>
      <c r="C166" s="372" t="n">
        <v>0.83</v>
      </c>
      <c r="D166" s="372" t="n">
        <v>0</v>
      </c>
      <c r="E166" s="372" t="n">
        <v>1.93</v>
      </c>
    </row>
    <row r="167" ht="15" customHeight="1" s="365">
      <c r="A167" s="372" t="inlineStr">
        <is>
          <t>Ecorces R</t>
        </is>
      </c>
      <c r="B167" s="372" t="inlineStr">
        <is>
          <t>Consommation</t>
        </is>
      </c>
      <c r="C167" s="372" t="n">
        <v>0</v>
      </c>
      <c r="D167" s="372" t="n">
        <v>0</v>
      </c>
      <c r="E167" s="372" t="n">
        <v>1.55</v>
      </c>
    </row>
    <row r="168" ht="15" customHeight="1" s="365">
      <c r="A168" s="372" t="inlineStr">
        <is>
          <t>Ecorces R</t>
        </is>
      </c>
      <c r="B168" s="372" t="inlineStr">
        <is>
          <t>International</t>
        </is>
      </c>
      <c r="C168" s="372" t="n">
        <v>0</v>
      </c>
      <c r="D168" s="372" t="n">
        <v>0</v>
      </c>
      <c r="E168" s="372" t="n">
        <v>1.55</v>
      </c>
    </row>
    <row r="169" ht="15" customHeight="1" s="365">
      <c r="A169" s="372" t="inlineStr">
        <is>
          <t>Ecorces R</t>
        </is>
      </c>
      <c r="B169" s="372" t="inlineStr">
        <is>
          <t>Autres régions françaises</t>
        </is>
      </c>
      <c r="C169" s="372" t="n">
        <v>0</v>
      </c>
      <c r="D169" s="372" t="n">
        <v>0</v>
      </c>
      <c r="E169" s="372" t="n">
        <v>1.55</v>
      </c>
    </row>
    <row r="170" ht="15" customHeight="1" s="365">
      <c r="A170" s="372" t="inlineStr">
        <is>
          <t>Ecorces R</t>
        </is>
      </c>
      <c r="B170" s="372" t="inlineStr">
        <is>
          <t>Hors Pays de Savoie</t>
        </is>
      </c>
      <c r="C170" s="372" t="n">
        <v>0</v>
      </c>
      <c r="D170" s="372" t="n">
        <v>0</v>
      </c>
      <c r="E170" s="372" t="n">
        <v>1.55</v>
      </c>
    </row>
    <row r="171" ht="15" customHeight="1" s="365">
      <c r="A171" s="372" t="inlineStr">
        <is>
          <t>Ecorces R</t>
        </is>
      </c>
      <c r="B171" s="372" t="inlineStr">
        <is>
          <t>Exportations nettes</t>
        </is>
      </c>
      <c r="C171" s="372" t="n">
        <v>0</v>
      </c>
      <c r="D171" s="372" t="n">
        <v>0</v>
      </c>
      <c r="E171" s="372" t="n">
        <v>500000000</v>
      </c>
    </row>
    <row r="172" ht="15" customHeight="1" s="365">
      <c r="A172" s="372" t="inlineStr">
        <is>
          <t>Connexes hors écorces</t>
        </is>
      </c>
      <c r="B172" s="372" t="inlineStr">
        <is>
          <t>Production de granulés</t>
        </is>
      </c>
      <c r="C172" s="372" t="n">
        <v>101</v>
      </c>
      <c r="D172" s="372" t="inlineStr"/>
      <c r="E172" s="372" t="inlineStr"/>
    </row>
    <row r="173" ht="15" customHeight="1" s="365">
      <c r="A173" s="372" t="inlineStr">
        <is>
          <t>Connexes hors écorces</t>
        </is>
      </c>
      <c r="B173" s="372" t="inlineStr">
        <is>
          <t>Fabrication de pâte à papier</t>
        </is>
      </c>
      <c r="C173" s="372" t="n">
        <v>172</v>
      </c>
      <c r="D173" s="372" t="inlineStr"/>
      <c r="E173" s="372" t="inlineStr"/>
    </row>
    <row r="174" ht="15" customHeight="1" s="365">
      <c r="A174" s="372" t="inlineStr">
        <is>
          <t>Connexes hors écorces</t>
        </is>
      </c>
      <c r="B174" s="372" t="inlineStr">
        <is>
          <t>Valorisation énergétique</t>
        </is>
      </c>
      <c r="C174" s="372" t="n">
        <v>3.46</v>
      </c>
      <c r="D174" s="372" t="n">
        <v>0</v>
      </c>
      <c r="E174" s="372" t="n">
        <v>64.90000000000001</v>
      </c>
    </row>
    <row r="175" ht="15" customHeight="1" s="365">
      <c r="A175" s="372" t="inlineStr">
        <is>
          <t>Connexes hors écorces</t>
        </is>
      </c>
      <c r="B175" s="372" t="inlineStr">
        <is>
          <t>Chauffage industriel et collectif</t>
        </is>
      </c>
      <c r="C175" s="372" t="n">
        <v>3.46</v>
      </c>
      <c r="D175" s="372" t="n">
        <v>0</v>
      </c>
      <c r="E175" s="372" t="n">
        <v>63</v>
      </c>
    </row>
    <row r="176" ht="15" customHeight="1" s="365">
      <c r="A176" s="372" t="inlineStr">
        <is>
          <t>Connexes hors écorces</t>
        </is>
      </c>
      <c r="B176" s="372" t="inlineStr">
        <is>
          <t>Chaufferies sup 1 MW</t>
        </is>
      </c>
      <c r="C176" s="372" t="n">
        <v>2.99</v>
      </c>
      <c r="D176" s="372" t="n">
        <v>0</v>
      </c>
      <c r="E176" s="372" t="n">
        <v>63</v>
      </c>
    </row>
    <row r="177" ht="15" customHeight="1" s="365">
      <c r="A177" s="372" t="inlineStr">
        <is>
          <t>Connexes hors écorces</t>
        </is>
      </c>
      <c r="B177" s="372" t="inlineStr">
        <is>
          <t>Chaufferies inf 1 MW</t>
        </is>
      </c>
      <c r="C177" s="372" t="n">
        <v>0.48</v>
      </c>
      <c r="D177" s="372" t="n">
        <v>0</v>
      </c>
      <c r="E177" s="372" t="n">
        <v>1.93</v>
      </c>
    </row>
    <row r="178" ht="15" customHeight="1" s="365">
      <c r="A178" s="372" t="inlineStr">
        <is>
          <t>Connexes hors écorces</t>
        </is>
      </c>
      <c r="B178" s="372" t="inlineStr">
        <is>
          <t>Consommation</t>
        </is>
      </c>
      <c r="C178" s="372" t="n">
        <v>0</v>
      </c>
      <c r="D178" s="372" t="n">
        <v>0</v>
      </c>
      <c r="E178" s="372" t="n">
        <v>3.09</v>
      </c>
    </row>
    <row r="179" ht="15" customHeight="1" s="365">
      <c r="A179" s="372" t="inlineStr">
        <is>
          <t>Connexes hors écorces</t>
        </is>
      </c>
      <c r="B179" s="372" t="inlineStr">
        <is>
          <t>International</t>
        </is>
      </c>
      <c r="C179" s="372" t="n">
        <v>0</v>
      </c>
      <c r="D179" s="372" t="n">
        <v>0</v>
      </c>
      <c r="E179" s="372" t="n">
        <v>1.55</v>
      </c>
    </row>
    <row r="180" ht="15" customHeight="1" s="365">
      <c r="A180" s="372" t="inlineStr">
        <is>
          <t>Connexes hors écorces</t>
        </is>
      </c>
      <c r="B180" s="372" t="inlineStr">
        <is>
          <t>Autres régions françaises</t>
        </is>
      </c>
      <c r="C180" s="372" t="n">
        <v>0</v>
      </c>
      <c r="D180" s="372" t="n">
        <v>0</v>
      </c>
      <c r="E180" s="372" t="n">
        <v>1.55</v>
      </c>
    </row>
    <row r="181" ht="15" customHeight="1" s="365">
      <c r="A181" s="372" t="inlineStr">
        <is>
          <t>Connexes hors écorces</t>
        </is>
      </c>
      <c r="B181" s="372" t="inlineStr">
        <is>
          <t>Hors Pays de Savoie</t>
        </is>
      </c>
      <c r="C181" s="372" t="n">
        <v>0</v>
      </c>
      <c r="D181" s="372" t="n">
        <v>0</v>
      </c>
      <c r="E181" s="372" t="n">
        <v>1.55</v>
      </c>
    </row>
    <row r="182" ht="15" customHeight="1" s="365">
      <c r="A182" s="372" t="inlineStr">
        <is>
          <t>Connexes hors écorces</t>
        </is>
      </c>
      <c r="B182" s="372" t="inlineStr">
        <is>
          <t>Exportations nettes</t>
        </is>
      </c>
      <c r="C182" s="372" t="n">
        <v>0</v>
      </c>
      <c r="D182" s="372" t="n">
        <v>0</v>
      </c>
      <c r="E182" s="372" t="n">
        <v>500000000</v>
      </c>
    </row>
    <row r="183" ht="15" customHeight="1" s="365">
      <c r="A183" s="372" t="inlineStr">
        <is>
          <t>Connexes hors écorces</t>
        </is>
      </c>
      <c r="B183" s="372" t="inlineStr">
        <is>
          <t>Chauffage ménages</t>
        </is>
      </c>
      <c r="C183" s="372" t="n">
        <v>0</v>
      </c>
      <c r="D183" s="372" t="n">
        <v>0</v>
      </c>
      <c r="E183" s="372" t="n">
        <v>1.55</v>
      </c>
    </row>
    <row r="184" ht="15" customHeight="1" s="365">
      <c r="A184" s="372" t="inlineStr">
        <is>
          <t>Sciures</t>
        </is>
      </c>
      <c r="B184" s="372" t="inlineStr">
        <is>
          <t>Production de granulés</t>
        </is>
      </c>
      <c r="C184" s="372" t="n">
        <v>101</v>
      </c>
      <c r="D184" s="372" t="inlineStr"/>
      <c r="E184" s="372" t="inlineStr"/>
    </row>
    <row r="185" ht="15" customHeight="1" s="365">
      <c r="A185" s="372" t="inlineStr">
        <is>
          <t>Sciures</t>
        </is>
      </c>
      <c r="B185" s="372" t="inlineStr">
        <is>
          <t>Fabrication de pâte à papier</t>
        </is>
      </c>
      <c r="C185" s="372" t="n">
        <v>76.40000000000001</v>
      </c>
      <c r="D185" s="372" t="n">
        <v>0</v>
      </c>
      <c r="E185" s="372" t="n">
        <v>154</v>
      </c>
    </row>
    <row r="186" ht="15" customHeight="1" s="365">
      <c r="A186" s="372" t="inlineStr">
        <is>
          <t>Sciures</t>
        </is>
      </c>
      <c r="B186" s="372" t="inlineStr">
        <is>
          <t>Consommation</t>
        </is>
      </c>
      <c r="C186" s="372" t="n">
        <v>0</v>
      </c>
      <c r="D186" s="372" t="n">
        <v>0</v>
      </c>
      <c r="E186" s="372" t="n">
        <v>1.55</v>
      </c>
    </row>
    <row r="187" ht="15" customHeight="1" s="365">
      <c r="A187" s="372" t="inlineStr">
        <is>
          <t>Sciures</t>
        </is>
      </c>
      <c r="B187" s="372" t="inlineStr">
        <is>
          <t>International</t>
        </is>
      </c>
      <c r="C187" s="372" t="n">
        <v>0</v>
      </c>
      <c r="D187" s="372" t="n">
        <v>0</v>
      </c>
      <c r="E187" s="372" t="n">
        <v>1.55</v>
      </c>
    </row>
    <row r="188" ht="15" customHeight="1" s="365">
      <c r="A188" s="372" t="inlineStr">
        <is>
          <t>Sciures</t>
        </is>
      </c>
      <c r="B188" s="372" t="inlineStr">
        <is>
          <t>Autres régions françaises</t>
        </is>
      </c>
      <c r="C188" s="372" t="n">
        <v>0</v>
      </c>
      <c r="D188" s="372" t="n">
        <v>0</v>
      </c>
      <c r="E188" s="372" t="n">
        <v>1.55</v>
      </c>
    </row>
    <row r="189" ht="15" customHeight="1" s="365">
      <c r="A189" s="372" t="inlineStr">
        <is>
          <t>Sciures</t>
        </is>
      </c>
      <c r="B189" s="372" t="inlineStr">
        <is>
          <t>Hors Pays de Savoie</t>
        </is>
      </c>
      <c r="C189" s="372" t="n">
        <v>0</v>
      </c>
      <c r="D189" s="372" t="n">
        <v>0</v>
      </c>
      <c r="E189" s="372" t="n">
        <v>1.55</v>
      </c>
    </row>
    <row r="190" ht="15" customHeight="1" s="365">
      <c r="A190" s="372" t="inlineStr">
        <is>
          <t>Sciures</t>
        </is>
      </c>
      <c r="B190" s="372" t="inlineStr">
        <is>
          <t>Exportations nettes</t>
        </is>
      </c>
      <c r="C190" s="372" t="n">
        <v>0</v>
      </c>
      <c r="D190" s="372" t="n">
        <v>0</v>
      </c>
      <c r="E190" s="372" t="n">
        <v>500000000</v>
      </c>
    </row>
    <row r="191" ht="15" customHeight="1" s="365">
      <c r="A191" s="372" t="inlineStr">
        <is>
          <t>Sciures F</t>
        </is>
      </c>
      <c r="B191" s="372" t="inlineStr">
        <is>
          <t>Production de granulés</t>
        </is>
      </c>
      <c r="C191" s="372" t="n">
        <v>29.4</v>
      </c>
      <c r="D191" s="372" t="n">
        <v>0</v>
      </c>
      <c r="E191" s="372" t="n">
        <v>101</v>
      </c>
    </row>
    <row r="192" ht="15" customHeight="1" s="365">
      <c r="A192" s="372" t="inlineStr">
        <is>
          <t>Sciures F</t>
        </is>
      </c>
      <c r="B192" s="372" t="inlineStr">
        <is>
          <t>Fabrication de pâte à papier</t>
        </is>
      </c>
      <c r="C192" s="372" t="n">
        <v>46.7</v>
      </c>
      <c r="D192" s="372" t="n">
        <v>0</v>
      </c>
      <c r="E192" s="372" t="n">
        <v>154</v>
      </c>
    </row>
    <row r="193" ht="15" customHeight="1" s="365">
      <c r="A193" s="372" t="inlineStr">
        <is>
          <t>Sciures F</t>
        </is>
      </c>
      <c r="B193" s="372" t="inlineStr">
        <is>
          <t>Consommation</t>
        </is>
      </c>
      <c r="C193" s="372" t="n">
        <v>0</v>
      </c>
      <c r="D193" s="372" t="n">
        <v>0</v>
      </c>
      <c r="E193" s="372" t="n">
        <v>1.55</v>
      </c>
    </row>
    <row r="194" ht="15" customHeight="1" s="365">
      <c r="A194" s="372" t="inlineStr">
        <is>
          <t>Sciures F</t>
        </is>
      </c>
      <c r="B194" s="372" t="inlineStr">
        <is>
          <t>International</t>
        </is>
      </c>
      <c r="C194" s="372" t="n">
        <v>0</v>
      </c>
      <c r="D194" s="372" t="n">
        <v>0</v>
      </c>
      <c r="E194" s="372" t="n">
        <v>1.55</v>
      </c>
    </row>
    <row r="195" ht="15" customHeight="1" s="365">
      <c r="A195" s="372" t="inlineStr">
        <is>
          <t>Sciures F</t>
        </is>
      </c>
      <c r="B195" s="372" t="inlineStr">
        <is>
          <t>Autres régions françaises</t>
        </is>
      </c>
      <c r="C195" s="372" t="n">
        <v>0</v>
      </c>
      <c r="D195" s="372" t="n">
        <v>0</v>
      </c>
      <c r="E195" s="372" t="n">
        <v>1.55</v>
      </c>
    </row>
    <row r="196" ht="15" customHeight="1" s="365">
      <c r="A196" s="372" t="inlineStr">
        <is>
          <t>Sciures F</t>
        </is>
      </c>
      <c r="B196" s="372" t="inlineStr">
        <is>
          <t>Hors Pays de Savoie</t>
        </is>
      </c>
      <c r="C196" s="372" t="n">
        <v>0</v>
      </c>
      <c r="D196" s="372" t="n">
        <v>0</v>
      </c>
      <c r="E196" s="372" t="n">
        <v>1.55</v>
      </c>
    </row>
    <row r="197" ht="15" customHeight="1" s="365">
      <c r="A197" s="372" t="inlineStr">
        <is>
          <t>Sciures F</t>
        </is>
      </c>
      <c r="B197" s="372" t="inlineStr">
        <is>
          <t>Exportations nettes</t>
        </is>
      </c>
      <c r="C197" s="372" t="n">
        <v>0</v>
      </c>
      <c r="D197" s="372" t="n">
        <v>0</v>
      </c>
      <c r="E197" s="372" t="n">
        <v>500000000</v>
      </c>
    </row>
    <row r="198" ht="15" customHeight="1" s="365">
      <c r="A198" s="372" t="inlineStr">
        <is>
          <t>Sciures R</t>
        </is>
      </c>
      <c r="B198" s="372" t="inlineStr">
        <is>
          <t>Production de granulés</t>
        </is>
      </c>
      <c r="C198" s="372" t="n">
        <v>71.40000000000001</v>
      </c>
      <c r="D198" s="372" t="n">
        <v>0</v>
      </c>
      <c r="E198" s="372" t="n">
        <v>101</v>
      </c>
    </row>
    <row r="199" ht="15" customHeight="1" s="365">
      <c r="A199" s="372" t="inlineStr">
        <is>
          <t>Sciures R</t>
        </is>
      </c>
      <c r="B199" s="372" t="inlineStr">
        <is>
          <t>Fabrication de pâte à papier</t>
        </is>
      </c>
      <c r="C199" s="372" t="n">
        <v>29.6</v>
      </c>
      <c r="D199" s="372" t="n">
        <v>0</v>
      </c>
      <c r="E199" s="372" t="n">
        <v>154</v>
      </c>
    </row>
    <row r="200" ht="15" customHeight="1" s="365">
      <c r="A200" s="372" t="inlineStr">
        <is>
          <t>Sciures R</t>
        </is>
      </c>
      <c r="B200" s="372" t="inlineStr">
        <is>
          <t>Consommation</t>
        </is>
      </c>
      <c r="C200" s="372" t="n">
        <v>0</v>
      </c>
      <c r="D200" s="372" t="n">
        <v>0</v>
      </c>
      <c r="E200" s="372" t="n">
        <v>1.55</v>
      </c>
    </row>
    <row r="201" ht="15" customHeight="1" s="365">
      <c r="A201" s="372" t="inlineStr">
        <is>
          <t>Sciures R</t>
        </is>
      </c>
      <c r="B201" s="372" t="inlineStr">
        <is>
          <t>International</t>
        </is>
      </c>
      <c r="C201" s="372" t="n">
        <v>0</v>
      </c>
      <c r="D201" s="372" t="n">
        <v>0</v>
      </c>
      <c r="E201" s="372" t="n">
        <v>1.55</v>
      </c>
    </row>
    <row r="202" ht="15" customHeight="1" s="365">
      <c r="A202" s="372" t="inlineStr">
        <is>
          <t>Sciures R</t>
        </is>
      </c>
      <c r="B202" s="372" t="inlineStr">
        <is>
          <t>Autres régions françaises</t>
        </is>
      </c>
      <c r="C202" s="372" t="n">
        <v>0</v>
      </c>
      <c r="D202" s="372" t="n">
        <v>0</v>
      </c>
      <c r="E202" s="372" t="n">
        <v>1.55</v>
      </c>
    </row>
    <row r="203" ht="15" customHeight="1" s="365">
      <c r="A203" s="372" t="inlineStr">
        <is>
          <t>Sciures R</t>
        </is>
      </c>
      <c r="B203" s="372" t="inlineStr">
        <is>
          <t>Hors Pays de Savoie</t>
        </is>
      </c>
      <c r="C203" s="372" t="n">
        <v>0</v>
      </c>
      <c r="D203" s="372" t="n">
        <v>0</v>
      </c>
      <c r="E203" s="372" t="n">
        <v>1.55</v>
      </c>
    </row>
    <row r="204" ht="15" customHeight="1" s="365">
      <c r="A204" s="372" t="inlineStr">
        <is>
          <t>Sciures R</t>
        </is>
      </c>
      <c r="B204" s="372" t="inlineStr">
        <is>
          <t>Exportations nettes</t>
        </is>
      </c>
      <c r="C204" s="372" t="n">
        <v>0</v>
      </c>
      <c r="D204" s="372" t="n">
        <v>0</v>
      </c>
      <c r="E204" s="372" t="n">
        <v>500000000</v>
      </c>
    </row>
    <row r="205" ht="15" customHeight="1" s="365">
      <c r="A205" s="372" t="inlineStr">
        <is>
          <t>Plaquettes de scierie</t>
        </is>
      </c>
      <c r="B205" s="372" t="inlineStr">
        <is>
          <t>Fabrication de pâte à papier</t>
        </is>
      </c>
      <c r="C205" s="372" t="n">
        <v>95.5</v>
      </c>
      <c r="D205" s="372" t="n">
        <v>17.8</v>
      </c>
      <c r="E205" s="372" t="n">
        <v>172</v>
      </c>
    </row>
    <row r="206" ht="15" customHeight="1" s="365">
      <c r="A206" s="372" t="inlineStr">
        <is>
          <t>Plaquettes de scierie</t>
        </is>
      </c>
      <c r="B206" s="372" t="inlineStr">
        <is>
          <t>Valorisation énergétique</t>
        </is>
      </c>
      <c r="C206" s="372" t="n">
        <v>3.46</v>
      </c>
      <c r="D206" s="372" t="n">
        <v>0</v>
      </c>
      <c r="E206" s="372" t="n">
        <v>64.90000000000001</v>
      </c>
    </row>
    <row r="207" ht="15" customHeight="1" s="365">
      <c r="A207" s="372" t="inlineStr">
        <is>
          <t>Plaquettes de scierie</t>
        </is>
      </c>
      <c r="B207" s="372" t="inlineStr">
        <is>
          <t>Chauffage ménages</t>
        </is>
      </c>
      <c r="C207" s="372" t="n">
        <v>0</v>
      </c>
      <c r="D207" s="372" t="n">
        <v>0</v>
      </c>
      <c r="E207" s="372" t="n">
        <v>1.55</v>
      </c>
    </row>
    <row r="208" ht="15" customHeight="1" s="365">
      <c r="A208" s="372" t="inlineStr">
        <is>
          <t>Plaquettes de scierie</t>
        </is>
      </c>
      <c r="B208" s="372" t="inlineStr">
        <is>
          <t>Chauffage industriel et collectif</t>
        </is>
      </c>
      <c r="C208" s="372" t="n">
        <v>3.46</v>
      </c>
      <c r="D208" s="372" t="n">
        <v>0</v>
      </c>
      <c r="E208" s="372" t="n">
        <v>63</v>
      </c>
    </row>
    <row r="209" ht="15" customHeight="1" s="365">
      <c r="A209" s="372" t="inlineStr">
        <is>
          <t>Plaquettes de scierie</t>
        </is>
      </c>
      <c r="B209" s="372" t="inlineStr">
        <is>
          <t>Chaufferies sup 1 MW</t>
        </is>
      </c>
      <c r="C209" s="372" t="n">
        <v>2.99</v>
      </c>
      <c r="D209" s="372" t="n">
        <v>0</v>
      </c>
      <c r="E209" s="372" t="n">
        <v>63</v>
      </c>
    </row>
    <row r="210" ht="15" customHeight="1" s="365">
      <c r="A210" s="372" t="inlineStr">
        <is>
          <t>Plaquettes de scierie</t>
        </is>
      </c>
      <c r="B210" s="372" t="inlineStr">
        <is>
          <t>Chaufferies inf 1 MW</t>
        </is>
      </c>
      <c r="C210" s="372" t="n">
        <v>0.48</v>
      </c>
      <c r="D210" s="372" t="n">
        <v>0</v>
      </c>
      <c r="E210" s="372" t="n">
        <v>1.93</v>
      </c>
    </row>
    <row r="211" ht="15" customHeight="1" s="365">
      <c r="A211" s="372" t="inlineStr">
        <is>
          <t>Plaquettes de scierie</t>
        </is>
      </c>
      <c r="B211" s="372" t="inlineStr">
        <is>
          <t>Consommation</t>
        </is>
      </c>
      <c r="C211" s="372" t="n">
        <v>0</v>
      </c>
      <c r="D211" s="372" t="n">
        <v>0</v>
      </c>
      <c r="E211" s="372" t="n">
        <v>1.55</v>
      </c>
    </row>
    <row r="212" ht="15" customHeight="1" s="365">
      <c r="A212" s="372" t="inlineStr">
        <is>
          <t>Plaquettes de scierie</t>
        </is>
      </c>
      <c r="B212" s="372" t="inlineStr">
        <is>
          <t>International</t>
        </is>
      </c>
      <c r="C212" s="372" t="n">
        <v>0</v>
      </c>
      <c r="D212" s="372" t="n">
        <v>0</v>
      </c>
      <c r="E212" s="372" t="n">
        <v>1.55</v>
      </c>
    </row>
    <row r="213" ht="15" customHeight="1" s="365">
      <c r="A213" s="372" t="inlineStr">
        <is>
          <t>Plaquettes de scierie</t>
        </is>
      </c>
      <c r="B213" s="372" t="inlineStr">
        <is>
          <t>Autres régions françaises</t>
        </is>
      </c>
      <c r="C213" s="372" t="n">
        <v>0</v>
      </c>
      <c r="D213" s="372" t="n">
        <v>0</v>
      </c>
      <c r="E213" s="372" t="n">
        <v>1.55</v>
      </c>
    </row>
    <row r="214" ht="15" customHeight="1" s="365">
      <c r="A214" s="372" t="inlineStr">
        <is>
          <t>Plaquettes de scierie</t>
        </is>
      </c>
      <c r="B214" s="372" t="inlineStr">
        <is>
          <t>Hors Pays de Savoie</t>
        </is>
      </c>
      <c r="C214" s="372" t="n">
        <v>0</v>
      </c>
      <c r="D214" s="372" t="n">
        <v>0</v>
      </c>
      <c r="E214" s="372" t="n">
        <v>1.55</v>
      </c>
    </row>
    <row r="215" ht="15" customHeight="1" s="365">
      <c r="A215" s="372" t="inlineStr">
        <is>
          <t>Plaquettes de scierie</t>
        </is>
      </c>
      <c r="B215" s="372" t="inlineStr">
        <is>
          <t>Exportations nettes</t>
        </is>
      </c>
      <c r="C215" s="372" t="n">
        <v>0</v>
      </c>
      <c r="D215" s="372" t="n">
        <v>0</v>
      </c>
      <c r="E215" s="372" t="n">
        <v>500000000</v>
      </c>
    </row>
    <row r="216" ht="15" customHeight="1" s="365">
      <c r="A216" s="372" t="inlineStr">
        <is>
          <t>Plaquettes de scierie F</t>
        </is>
      </c>
      <c r="B216" s="372" t="inlineStr">
        <is>
          <t>Fabrication de pâte à papier</t>
        </is>
      </c>
      <c r="C216" s="372" t="n">
        <v>3.45</v>
      </c>
      <c r="D216" s="372" t="n">
        <v>0</v>
      </c>
      <c r="E216" s="372" t="n">
        <v>154</v>
      </c>
    </row>
    <row r="217" ht="15" customHeight="1" s="365">
      <c r="A217" s="372" t="inlineStr">
        <is>
          <t>Plaquettes de scierie F</t>
        </is>
      </c>
      <c r="B217" s="372" t="inlineStr">
        <is>
          <t>Valorisation énergétique</t>
        </is>
      </c>
      <c r="C217" s="372" t="n">
        <v>2.02</v>
      </c>
      <c r="D217" s="372" t="n">
        <v>0</v>
      </c>
      <c r="E217" s="372" t="n">
        <v>64.90000000000001</v>
      </c>
    </row>
    <row r="218" ht="15" customHeight="1" s="365">
      <c r="A218" s="372" t="inlineStr">
        <is>
          <t>Plaquettes de scierie F</t>
        </is>
      </c>
      <c r="B218" s="372" t="inlineStr">
        <is>
          <t>Chauffage ménages</t>
        </is>
      </c>
      <c r="C218" s="372" t="n">
        <v>0</v>
      </c>
      <c r="D218" s="372" t="n">
        <v>0</v>
      </c>
      <c r="E218" s="372" t="n">
        <v>1.55</v>
      </c>
    </row>
    <row r="219" ht="15" customHeight="1" s="365">
      <c r="A219" s="372" t="inlineStr">
        <is>
          <t>Plaquettes de scierie F</t>
        </is>
      </c>
      <c r="B219" s="372" t="inlineStr">
        <is>
          <t>Chauffage industriel et collectif</t>
        </is>
      </c>
      <c r="C219" s="372" t="n">
        <v>2.02</v>
      </c>
      <c r="D219" s="372" t="n">
        <v>0</v>
      </c>
      <c r="E219" s="372" t="n">
        <v>63</v>
      </c>
    </row>
    <row r="220" ht="15" customHeight="1" s="365">
      <c r="A220" s="372" t="inlineStr">
        <is>
          <t>Plaquettes de scierie F</t>
        </is>
      </c>
      <c r="B220" s="372" t="inlineStr">
        <is>
          <t>Chaufferies sup 1 MW</t>
        </is>
      </c>
      <c r="C220" s="372" t="n">
        <v>1.66</v>
      </c>
      <c r="D220" s="372" t="n">
        <v>0</v>
      </c>
      <c r="E220" s="372" t="n">
        <v>63</v>
      </c>
    </row>
    <row r="221" ht="15" customHeight="1" s="365">
      <c r="A221" s="372" t="inlineStr">
        <is>
          <t>Plaquettes de scierie F</t>
        </is>
      </c>
      <c r="B221" s="372" t="inlineStr">
        <is>
          <t>Chaufferies inf 1 MW</t>
        </is>
      </c>
      <c r="C221" s="372" t="n">
        <v>0.36</v>
      </c>
      <c r="D221" s="372" t="n">
        <v>0</v>
      </c>
      <c r="E221" s="372" t="n">
        <v>1.93</v>
      </c>
    </row>
    <row r="222" ht="15" customHeight="1" s="365">
      <c r="A222" s="372" t="inlineStr">
        <is>
          <t>Plaquettes de scierie F</t>
        </is>
      </c>
      <c r="B222" s="372" t="inlineStr">
        <is>
          <t>Consommation</t>
        </is>
      </c>
      <c r="C222" s="372" t="n">
        <v>0</v>
      </c>
      <c r="D222" s="372" t="n">
        <v>0</v>
      </c>
      <c r="E222" s="372" t="n">
        <v>1.55</v>
      </c>
    </row>
    <row r="223" ht="15" customHeight="1" s="365">
      <c r="A223" s="372" t="inlineStr">
        <is>
          <t>Plaquettes de scierie F</t>
        </is>
      </c>
      <c r="B223" s="372" t="inlineStr">
        <is>
          <t>International</t>
        </is>
      </c>
      <c r="C223" s="372" t="n">
        <v>0</v>
      </c>
      <c r="D223" s="372" t="n">
        <v>0</v>
      </c>
      <c r="E223" s="372" t="n">
        <v>1.55</v>
      </c>
    </row>
    <row r="224" ht="15" customHeight="1" s="365">
      <c r="A224" s="372" t="inlineStr">
        <is>
          <t>Plaquettes de scierie F</t>
        </is>
      </c>
      <c r="B224" s="372" t="inlineStr">
        <is>
          <t>Autres régions françaises</t>
        </is>
      </c>
      <c r="C224" s="372" t="n">
        <v>0</v>
      </c>
      <c r="D224" s="372" t="n">
        <v>0</v>
      </c>
      <c r="E224" s="372" t="n">
        <v>1.55</v>
      </c>
    </row>
    <row r="225" ht="15" customHeight="1" s="365">
      <c r="A225" s="372" t="inlineStr">
        <is>
          <t>Plaquettes de scierie F</t>
        </is>
      </c>
      <c r="B225" s="372" t="inlineStr">
        <is>
          <t>Hors Pays de Savoie</t>
        </is>
      </c>
      <c r="C225" s="372" t="n">
        <v>0</v>
      </c>
      <c r="D225" s="372" t="n">
        <v>0</v>
      </c>
      <c r="E225" s="372" t="n">
        <v>1.55</v>
      </c>
    </row>
    <row r="226" ht="15" customHeight="1" s="365">
      <c r="A226" s="372" t="inlineStr">
        <is>
          <t>Plaquettes de scierie F</t>
        </is>
      </c>
      <c r="B226" s="372" t="inlineStr">
        <is>
          <t>Exportations nettes</t>
        </is>
      </c>
      <c r="C226" s="372" t="n">
        <v>0</v>
      </c>
      <c r="D226" s="372" t="n">
        <v>0</v>
      </c>
      <c r="E226" s="372" t="n">
        <v>500000000</v>
      </c>
    </row>
    <row r="227" ht="15" customHeight="1" s="365">
      <c r="A227" s="372" t="inlineStr">
        <is>
          <t>Plaquettes de scierie R</t>
        </is>
      </c>
      <c r="B227" s="372" t="inlineStr">
        <is>
          <t>Fabrication de pâte à papier</t>
        </is>
      </c>
      <c r="C227" s="372" t="n">
        <v>92</v>
      </c>
      <c r="D227" s="372" t="n">
        <v>17.8</v>
      </c>
      <c r="E227" s="372" t="n">
        <v>172</v>
      </c>
    </row>
    <row r="228" ht="15" customHeight="1" s="365">
      <c r="A228" s="372" t="inlineStr">
        <is>
          <t>Plaquettes de scierie R</t>
        </is>
      </c>
      <c r="B228" s="372" t="inlineStr">
        <is>
          <t>Valorisation énergétique</t>
        </is>
      </c>
      <c r="C228" s="372" t="n">
        <v>1.44</v>
      </c>
      <c r="D228" s="372" t="n">
        <v>0</v>
      </c>
      <c r="E228" s="372" t="n">
        <v>64.90000000000001</v>
      </c>
    </row>
    <row r="229" ht="15" customHeight="1" s="365">
      <c r="A229" s="372" t="inlineStr">
        <is>
          <t>Plaquettes de scierie R</t>
        </is>
      </c>
      <c r="B229" s="372" t="inlineStr">
        <is>
          <t>Chauffage ménages</t>
        </is>
      </c>
      <c r="C229" s="372" t="n">
        <v>0</v>
      </c>
      <c r="D229" s="372" t="n">
        <v>0</v>
      </c>
      <c r="E229" s="372" t="n">
        <v>1.55</v>
      </c>
    </row>
    <row r="230" ht="15" customHeight="1" s="365">
      <c r="A230" s="372" t="inlineStr">
        <is>
          <t>Plaquettes de scierie R</t>
        </is>
      </c>
      <c r="B230" s="372" t="inlineStr">
        <is>
          <t>Chauffage industriel et collectif</t>
        </is>
      </c>
      <c r="C230" s="372" t="n">
        <v>1.44</v>
      </c>
      <c r="D230" s="372" t="n">
        <v>0</v>
      </c>
      <c r="E230" s="372" t="n">
        <v>63</v>
      </c>
    </row>
    <row r="231" ht="15" customHeight="1" s="365">
      <c r="A231" s="372" t="inlineStr">
        <is>
          <t>Plaquettes de scierie R</t>
        </is>
      </c>
      <c r="B231" s="372" t="inlineStr">
        <is>
          <t>Chaufferies sup 1 MW</t>
        </is>
      </c>
      <c r="C231" s="372" t="n">
        <v>1.33</v>
      </c>
      <c r="D231" s="372" t="n">
        <v>0</v>
      </c>
      <c r="E231" s="372" t="n">
        <v>63</v>
      </c>
    </row>
    <row r="232" ht="15" customHeight="1" s="365">
      <c r="A232" s="372" t="inlineStr">
        <is>
          <t>Plaquettes de scierie R</t>
        </is>
      </c>
      <c r="B232" s="372" t="inlineStr">
        <is>
          <t>Chaufferies inf 1 MW</t>
        </is>
      </c>
      <c r="C232" s="372" t="n">
        <v>0.11</v>
      </c>
      <c r="D232" s="372" t="n">
        <v>0</v>
      </c>
      <c r="E232" s="372" t="n">
        <v>1.93</v>
      </c>
    </row>
    <row r="233" ht="15" customHeight="1" s="365">
      <c r="A233" s="372" t="inlineStr">
        <is>
          <t>Plaquettes de scierie R</t>
        </is>
      </c>
      <c r="B233" s="372" t="inlineStr">
        <is>
          <t>Consommation</t>
        </is>
      </c>
      <c r="C233" s="372" t="n">
        <v>0</v>
      </c>
      <c r="D233" s="372" t="n">
        <v>0</v>
      </c>
      <c r="E233" s="372" t="n">
        <v>1.55</v>
      </c>
    </row>
    <row r="234" ht="15" customHeight="1" s="365">
      <c r="A234" s="372" t="inlineStr">
        <is>
          <t>Plaquettes de scierie R</t>
        </is>
      </c>
      <c r="B234" s="372" t="inlineStr">
        <is>
          <t>International</t>
        </is>
      </c>
      <c r="C234" s="372" t="n">
        <v>0</v>
      </c>
      <c r="D234" s="372" t="n">
        <v>0</v>
      </c>
      <c r="E234" s="372" t="n">
        <v>1.55</v>
      </c>
    </row>
    <row r="235" ht="15" customHeight="1" s="365">
      <c r="A235" s="372" t="inlineStr">
        <is>
          <t>Plaquettes de scierie R</t>
        </is>
      </c>
      <c r="B235" s="372" t="inlineStr">
        <is>
          <t>Autres régions françaises</t>
        </is>
      </c>
      <c r="C235" s="372" t="n">
        <v>0</v>
      </c>
      <c r="D235" s="372" t="n">
        <v>0</v>
      </c>
      <c r="E235" s="372" t="n">
        <v>1.55</v>
      </c>
    </row>
    <row r="236" ht="15" customHeight="1" s="365">
      <c r="A236" s="372" t="inlineStr">
        <is>
          <t>Plaquettes de scierie R</t>
        </is>
      </c>
      <c r="B236" s="372" t="inlineStr">
        <is>
          <t>Hors Pays de Savoie</t>
        </is>
      </c>
      <c r="C236" s="372" t="n">
        <v>0</v>
      </c>
      <c r="D236" s="372" t="n">
        <v>0</v>
      </c>
      <c r="E236" s="372" t="n">
        <v>1.55</v>
      </c>
    </row>
    <row r="237" ht="15" customHeight="1" s="365">
      <c r="A237" s="372" t="inlineStr">
        <is>
          <t>Plaquettes de scierie R</t>
        </is>
      </c>
      <c r="B237" s="372" t="inlineStr">
        <is>
          <t>Exportations nettes</t>
        </is>
      </c>
      <c r="C237" s="372" t="n">
        <v>0</v>
      </c>
      <c r="D237" s="372" t="n">
        <v>0</v>
      </c>
      <c r="E237" s="372" t="n">
        <v>500000000</v>
      </c>
    </row>
    <row r="238" ht="15" customHeight="1" s="365">
      <c r="A238" s="372" t="inlineStr">
        <is>
          <t>Plaquettes forestières</t>
        </is>
      </c>
      <c r="B238" s="372" t="inlineStr">
        <is>
          <t>Valorisation énergétique</t>
        </is>
      </c>
      <c r="C238" s="372" t="n">
        <v>239</v>
      </c>
      <c r="D238" s="372" t="inlineStr"/>
      <c r="E238" s="372" t="inlineStr"/>
    </row>
    <row r="239" ht="15" customHeight="1" s="365">
      <c r="A239" s="372" t="inlineStr">
        <is>
          <t>Plaquettes forestières</t>
        </is>
      </c>
      <c r="B239" s="372" t="inlineStr">
        <is>
          <t>Chauffage ménages</t>
        </is>
      </c>
      <c r="C239" s="372" t="n">
        <v>0.84</v>
      </c>
      <c r="D239" s="372" t="inlineStr"/>
      <c r="E239" s="372" t="inlineStr"/>
    </row>
    <row r="240" ht="15" customHeight="1" s="365">
      <c r="A240" s="372" t="inlineStr">
        <is>
          <t>Plaquettes forestières</t>
        </is>
      </c>
      <c r="B240" s="372" t="inlineStr">
        <is>
          <t>Chauffage industriel et collectif</t>
        </is>
      </c>
      <c r="C240" s="372" t="n">
        <v>238</v>
      </c>
      <c r="D240" s="372" t="inlineStr"/>
      <c r="E240" s="372" t="inlineStr"/>
    </row>
    <row r="241" ht="15" customHeight="1" s="365">
      <c r="A241" s="372" t="inlineStr">
        <is>
          <t>Plaquettes forestières</t>
        </is>
      </c>
      <c r="B241" s="372" t="inlineStr">
        <is>
          <t>Chaufferies sup 1 MW</t>
        </is>
      </c>
      <c r="C241" s="372" t="n">
        <v>204</v>
      </c>
      <c r="D241" s="372" t="inlineStr"/>
      <c r="E241" s="372" t="inlineStr"/>
    </row>
    <row r="242" ht="15" customHeight="1" s="365">
      <c r="A242" s="372" t="inlineStr">
        <is>
          <t>Plaquettes forestières</t>
        </is>
      </c>
      <c r="B242" s="372" t="inlineStr">
        <is>
          <t>Chaufferies inf 1 MW</t>
        </is>
      </c>
      <c r="C242" s="372" t="n">
        <v>34.2</v>
      </c>
      <c r="D242" s="372" t="inlineStr"/>
      <c r="E242" s="372" t="inlineStr"/>
    </row>
    <row r="243" ht="15" customHeight="1" s="365">
      <c r="A243" s="372" t="inlineStr">
        <is>
          <t>Plaquettes forestières</t>
        </is>
      </c>
      <c r="B243" s="372" t="inlineStr">
        <is>
          <t>International</t>
        </is>
      </c>
      <c r="C243" s="372" t="n">
        <v>5.25</v>
      </c>
      <c r="D243" s="372" t="n">
        <v>0</v>
      </c>
      <c r="E243" s="372" t="n">
        <v>10.6</v>
      </c>
    </row>
    <row r="244" ht="15" customHeight="1" s="365">
      <c r="A244" s="372" t="inlineStr">
        <is>
          <t>Plaquettes forestières</t>
        </is>
      </c>
      <c r="B244" s="372" t="inlineStr">
        <is>
          <t>Autres régions françaises</t>
        </is>
      </c>
      <c r="C244" s="372" t="n">
        <v>5.33</v>
      </c>
      <c r="D244" s="372" t="n">
        <v>0</v>
      </c>
      <c r="E244" s="372" t="n">
        <v>10.6</v>
      </c>
    </row>
    <row r="245" ht="15" customHeight="1" s="365">
      <c r="A245" s="372" t="inlineStr">
        <is>
          <t>Plaquettes forestières</t>
        </is>
      </c>
      <c r="B245" s="372" t="inlineStr">
        <is>
          <t>Hors Pays de Savoie</t>
        </is>
      </c>
      <c r="C245" s="372" t="n">
        <v>10.6</v>
      </c>
      <c r="D245" s="372" t="inlineStr"/>
      <c r="E245" s="372" t="inlineStr"/>
    </row>
    <row r="246" ht="15" customHeight="1" s="365">
      <c r="A246" s="372" t="inlineStr">
        <is>
          <t>Plaquettes forestières</t>
        </is>
      </c>
      <c r="B246" s="372" t="inlineStr">
        <is>
          <t>Exportations nettes</t>
        </is>
      </c>
      <c r="C246" s="372" t="n">
        <v>0</v>
      </c>
      <c r="D246" s="372" t="n">
        <v>0</v>
      </c>
      <c r="E246" s="372" t="n">
        <v>500000000</v>
      </c>
    </row>
    <row r="247" ht="15" customHeight="1" s="365">
      <c r="A247" s="372" t="inlineStr">
        <is>
          <t>Déchets bois</t>
        </is>
      </c>
      <c r="B247" s="372" t="inlineStr">
        <is>
          <t>Fabrication d'emballages bois</t>
        </is>
      </c>
      <c r="C247" s="372" t="n">
        <v>1.5</v>
      </c>
      <c r="D247" s="372" t="n">
        <v>0.46</v>
      </c>
      <c r="E247" s="372" t="n">
        <v>2.01</v>
      </c>
    </row>
    <row r="248" ht="15" customHeight="1" s="365">
      <c r="A248" s="372" t="inlineStr">
        <is>
          <t>Déchets bois</t>
        </is>
      </c>
      <c r="B248" s="372" t="inlineStr">
        <is>
          <t>Valorisation énergétique</t>
        </is>
      </c>
      <c r="C248" s="372" t="n">
        <v>154</v>
      </c>
      <c r="D248" s="372" t="n">
        <v>142</v>
      </c>
      <c r="E248" s="372" t="n">
        <v>500000000</v>
      </c>
    </row>
    <row r="249" ht="15" customHeight="1" s="365">
      <c r="A249" s="372" t="inlineStr">
        <is>
          <t>Déchets bois</t>
        </is>
      </c>
      <c r="B249" s="372" t="inlineStr">
        <is>
          <t>Chauffage industriel et collectif</t>
        </is>
      </c>
      <c r="C249" s="372" t="n">
        <v>154</v>
      </c>
      <c r="D249" s="372" t="n">
        <v>142</v>
      </c>
      <c r="E249" s="372" t="n">
        <v>500000000</v>
      </c>
    </row>
    <row r="250" ht="15" customHeight="1" s="365">
      <c r="A250" s="372" t="inlineStr">
        <is>
          <t>Déchets bois</t>
        </is>
      </c>
      <c r="B250" s="372" t="inlineStr">
        <is>
          <t>Chaufferies sup 1 MW</t>
        </is>
      </c>
      <c r="C250" s="372" t="n">
        <v>142</v>
      </c>
      <c r="D250" s="372" t="inlineStr"/>
      <c r="E250" s="372" t="inlineStr"/>
    </row>
    <row r="251" ht="15" customHeight="1" s="365">
      <c r="A251" s="372" t="inlineStr">
        <is>
          <t>Déchets bois</t>
        </is>
      </c>
      <c r="B251" s="372" t="inlineStr">
        <is>
          <t>Chaufferies inf 1 MW</t>
        </is>
      </c>
      <c r="C251" s="372" t="n">
        <v>11.4</v>
      </c>
      <c r="D251" s="372" t="n">
        <v>0</v>
      </c>
      <c r="E251" s="372" t="n">
        <v>500000000</v>
      </c>
    </row>
    <row r="252" ht="15" customHeight="1" s="365">
      <c r="A252" s="372" t="inlineStr">
        <is>
          <t>Déchets bois</t>
        </is>
      </c>
      <c r="B252" s="372" t="inlineStr">
        <is>
          <t>International</t>
        </is>
      </c>
      <c r="C252" s="372" t="n">
        <v>94</v>
      </c>
      <c r="D252" s="372" t="n">
        <v>87.2</v>
      </c>
      <c r="E252" s="372" t="n">
        <v>99.3</v>
      </c>
    </row>
    <row r="253" ht="15" customHeight="1" s="365">
      <c r="A253" s="372" t="inlineStr">
        <is>
          <t>Déchets bois</t>
        </is>
      </c>
      <c r="B253" s="372" t="inlineStr">
        <is>
          <t>Autres régions françaises</t>
        </is>
      </c>
      <c r="C253" s="372" t="n">
        <v>9.880000000000001</v>
      </c>
      <c r="D253" s="372" t="n">
        <v>3.08</v>
      </c>
      <c r="E253" s="372" t="n">
        <v>15.2</v>
      </c>
    </row>
    <row r="254" ht="15" customHeight="1" s="365">
      <c r="A254" s="372" t="inlineStr">
        <is>
          <t>Déchets bois</t>
        </is>
      </c>
      <c r="B254" s="372" t="inlineStr">
        <is>
          <t>Hors Pays de Savoie</t>
        </is>
      </c>
      <c r="C254" s="372" t="n">
        <v>104</v>
      </c>
      <c r="D254" s="372" t="n">
        <v>102</v>
      </c>
      <c r="E254" s="372" t="n">
        <v>104</v>
      </c>
    </row>
    <row r="255" ht="15" customHeight="1" s="365">
      <c r="A255" s="372" t="inlineStr">
        <is>
          <t>Déchets bois</t>
        </is>
      </c>
      <c r="B255" s="372" t="inlineStr">
        <is>
          <t>Exportations nettes</t>
        </is>
      </c>
      <c r="C255" s="372" t="n">
        <v>0</v>
      </c>
      <c r="D255" s="372" t="n">
        <v>0</v>
      </c>
      <c r="E255" s="372" t="n">
        <v>500000000</v>
      </c>
    </row>
    <row r="256" ht="15" customHeight="1" s="365">
      <c r="A256" s="372" t="inlineStr">
        <is>
          <t>Palettes et emballages</t>
        </is>
      </c>
      <c r="B256" s="372" t="inlineStr">
        <is>
          <t>Consommation</t>
        </is>
      </c>
      <c r="C256" s="372" t="n">
        <v>172</v>
      </c>
      <c r="D256" s="372" t="inlineStr"/>
      <c r="E256" s="372" t="inlineStr"/>
    </row>
    <row r="257" ht="15" customHeight="1" s="365">
      <c r="A257" s="372" t="inlineStr">
        <is>
          <t>Palettes et emballages</t>
        </is>
      </c>
      <c r="B257" s="372" t="inlineStr">
        <is>
          <t>International</t>
        </is>
      </c>
      <c r="C257" s="372" t="n">
        <v>0</v>
      </c>
      <c r="D257" s="372" t="inlineStr"/>
      <c r="E257" s="372" t="inlineStr"/>
    </row>
    <row r="258" ht="15" customHeight="1" s="365">
      <c r="A258" s="372" t="inlineStr">
        <is>
          <t>Palettes et emballages</t>
        </is>
      </c>
      <c r="B258" s="372" t="inlineStr">
        <is>
          <t>Autres régions françaises</t>
        </is>
      </c>
      <c r="C258" s="372" t="n">
        <v>67.7</v>
      </c>
      <c r="D258" s="372" t="inlineStr"/>
      <c r="E258" s="372" t="inlineStr"/>
    </row>
    <row r="259" ht="15" customHeight="1" s="365">
      <c r="A259" s="372" t="inlineStr">
        <is>
          <t>Palettes et emballages</t>
        </is>
      </c>
      <c r="B259" s="372" t="inlineStr">
        <is>
          <t>Hors Pays de Savoie</t>
        </is>
      </c>
      <c r="C259" s="372" t="n">
        <v>67.7</v>
      </c>
      <c r="D259" s="372" t="inlineStr"/>
      <c r="E259" s="372" t="inlineStr"/>
    </row>
    <row r="260" ht="15" customHeight="1" s="365">
      <c r="A260" s="372" t="inlineStr">
        <is>
          <t>Palettes et emballages</t>
        </is>
      </c>
      <c r="B260" s="372" t="inlineStr">
        <is>
          <t>Exportations nettes</t>
        </is>
      </c>
      <c r="C260" s="372" t="n">
        <v>0</v>
      </c>
      <c r="D260" s="372" t="n">
        <v>0</v>
      </c>
      <c r="E260" s="372" t="n">
        <v>500000000</v>
      </c>
    </row>
    <row r="261" ht="15" customHeight="1" s="365">
      <c r="A261" s="372" t="inlineStr">
        <is>
          <t>Panneaux placages contreplaqués</t>
        </is>
      </c>
      <c r="B261" s="372" t="inlineStr">
        <is>
          <t>Usines de contreplaqués</t>
        </is>
      </c>
      <c r="C261" s="372" t="n">
        <v>0</v>
      </c>
      <c r="D261" s="372" t="n">
        <v>0</v>
      </c>
      <c r="E261" s="372" t="n">
        <v>0</v>
      </c>
    </row>
    <row r="262" ht="15" customHeight="1" s="365">
      <c r="A262" s="372" t="inlineStr">
        <is>
          <t>Panneaux placages contreplaqués</t>
        </is>
      </c>
      <c r="B262" s="372" t="inlineStr">
        <is>
          <t>Consommation</t>
        </is>
      </c>
      <c r="C262" s="372" t="n">
        <v>0</v>
      </c>
      <c r="D262" s="372" t="n">
        <v>0</v>
      </c>
      <c r="E262" s="372" t="n">
        <v>500000000</v>
      </c>
    </row>
    <row r="263" ht="15" customHeight="1" s="365">
      <c r="A263" s="372" t="inlineStr">
        <is>
          <t>Panneaux placages contreplaqués</t>
        </is>
      </c>
      <c r="B263" s="372" t="inlineStr">
        <is>
          <t>International</t>
        </is>
      </c>
      <c r="C263" s="372" t="n">
        <v>1.4</v>
      </c>
      <c r="D263" s="372" t="inlineStr"/>
      <c r="E263" s="372" t="inlineStr"/>
    </row>
    <row r="264" ht="15" customHeight="1" s="365">
      <c r="A264" s="372" t="inlineStr">
        <is>
          <t>Panneaux placages contreplaqués</t>
        </is>
      </c>
      <c r="B264" s="372" t="inlineStr">
        <is>
          <t>Autres régions françaises</t>
        </is>
      </c>
      <c r="C264" s="372" t="n">
        <v>0.88</v>
      </c>
      <c r="D264" s="372" t="inlineStr"/>
      <c r="E264" s="372" t="inlineStr"/>
    </row>
    <row r="265" ht="15" customHeight="1" s="365">
      <c r="A265" s="372" t="inlineStr">
        <is>
          <t>Panneaux placages contreplaqués</t>
        </is>
      </c>
      <c r="B265" s="372" t="inlineStr">
        <is>
          <t>Hors Pays de Savoie</t>
        </is>
      </c>
      <c r="C265" s="372" t="n">
        <v>2.28</v>
      </c>
      <c r="D265" s="372" t="inlineStr"/>
      <c r="E265" s="372" t="inlineStr"/>
    </row>
    <row r="266" ht="15" customHeight="1" s="365">
      <c r="A266" s="372" t="inlineStr">
        <is>
          <t>Panneaux placages contreplaqués</t>
        </is>
      </c>
      <c r="B266" s="372" t="inlineStr">
        <is>
          <t>Exportations nettes</t>
        </is>
      </c>
      <c r="C266" s="372" t="n">
        <v>0</v>
      </c>
      <c r="D266" s="372" t="n">
        <v>0</v>
      </c>
      <c r="E266" s="372" t="n">
        <v>500000000</v>
      </c>
    </row>
    <row r="267" ht="15" customHeight="1" s="365">
      <c r="A267" s="372" t="inlineStr">
        <is>
          <t>Placages</t>
        </is>
      </c>
      <c r="B267" s="372" t="inlineStr">
        <is>
          <t>Usines de contreplaqués</t>
        </is>
      </c>
      <c r="C267" s="372" t="n">
        <v>0</v>
      </c>
      <c r="D267" s="372" t="n">
        <v>0</v>
      </c>
      <c r="E267" s="372" t="n">
        <v>0</v>
      </c>
    </row>
    <row r="268" ht="15" customHeight="1" s="365">
      <c r="A268" s="372" t="inlineStr">
        <is>
          <t>Placages</t>
        </is>
      </c>
      <c r="B268" s="372" t="inlineStr">
        <is>
          <t>International</t>
        </is>
      </c>
      <c r="C268" s="372" t="n">
        <v>0.5</v>
      </c>
      <c r="D268" s="372" t="n">
        <v>0</v>
      </c>
      <c r="E268" s="372" t="n">
        <v>1.4</v>
      </c>
    </row>
    <row r="269" ht="15" customHeight="1" s="365">
      <c r="A269" s="372" t="inlineStr">
        <is>
          <t>Placages</t>
        </is>
      </c>
      <c r="B269" s="372" t="inlineStr">
        <is>
          <t>Autres régions françaises</t>
        </is>
      </c>
      <c r="C269" s="372" t="n">
        <v>0.31</v>
      </c>
      <c r="D269" s="372" t="n">
        <v>0</v>
      </c>
      <c r="E269" s="372" t="n">
        <v>0.88</v>
      </c>
    </row>
    <row r="270" ht="15" customHeight="1" s="365">
      <c r="A270" s="372" t="inlineStr">
        <is>
          <t>Placages</t>
        </is>
      </c>
      <c r="B270" s="372" t="inlineStr">
        <is>
          <t>Hors Pays de Savoie</t>
        </is>
      </c>
      <c r="C270" s="372" t="n">
        <v>0.8100000000000001</v>
      </c>
      <c r="D270" s="372" t="n">
        <v>0</v>
      </c>
      <c r="E270" s="372" t="n">
        <v>1.4</v>
      </c>
    </row>
    <row r="271" ht="15" customHeight="1" s="365">
      <c r="A271" s="372" t="inlineStr">
        <is>
          <t>Placages</t>
        </is>
      </c>
      <c r="B271" s="372" t="inlineStr">
        <is>
          <t>Exportations nettes</t>
        </is>
      </c>
      <c r="C271" s="372" t="n">
        <v>0</v>
      </c>
      <c r="D271" s="372" t="n">
        <v>0</v>
      </c>
      <c r="E271" s="372" t="n">
        <v>500000000</v>
      </c>
    </row>
    <row r="272" ht="15" customHeight="1" s="365">
      <c r="A272" s="372" t="inlineStr">
        <is>
          <t>Contreplaqués</t>
        </is>
      </c>
      <c r="B272" s="372" t="inlineStr">
        <is>
          <t>Consommation</t>
        </is>
      </c>
      <c r="C272" s="372" t="n">
        <v>0</v>
      </c>
      <c r="D272" s="372" t="n">
        <v>0</v>
      </c>
      <c r="E272" s="372" t="n">
        <v>500000000</v>
      </c>
    </row>
    <row r="273" ht="15" customHeight="1" s="365">
      <c r="A273" s="372" t="inlineStr">
        <is>
          <t>Contreplaqués</t>
        </is>
      </c>
      <c r="B273" s="372" t="inlineStr">
        <is>
          <t>International</t>
        </is>
      </c>
      <c r="C273" s="372" t="n">
        <v>0.5</v>
      </c>
      <c r="D273" s="372" t="n">
        <v>0</v>
      </c>
      <c r="E273" s="372" t="n">
        <v>1.4</v>
      </c>
    </row>
    <row r="274" ht="15" customHeight="1" s="365">
      <c r="A274" s="372" t="inlineStr">
        <is>
          <t>Contreplaqués</t>
        </is>
      </c>
      <c r="B274" s="372" t="inlineStr">
        <is>
          <t>Autres régions françaises</t>
        </is>
      </c>
      <c r="C274" s="372" t="n">
        <v>0.31</v>
      </c>
      <c r="D274" s="372" t="n">
        <v>0</v>
      </c>
      <c r="E274" s="372" t="n">
        <v>0.88</v>
      </c>
    </row>
    <row r="275" ht="15" customHeight="1" s="365">
      <c r="A275" s="372" t="inlineStr">
        <is>
          <t>Contreplaqués</t>
        </is>
      </c>
      <c r="B275" s="372" t="inlineStr">
        <is>
          <t>Hors Pays de Savoie</t>
        </is>
      </c>
      <c r="C275" s="372" t="n">
        <v>0.8100000000000001</v>
      </c>
      <c r="D275" s="372" t="n">
        <v>0</v>
      </c>
      <c r="E275" s="372" t="n">
        <v>1.4</v>
      </c>
    </row>
    <row r="276" ht="15" customHeight="1" s="365">
      <c r="A276" s="372" t="inlineStr">
        <is>
          <t>Contreplaqués</t>
        </is>
      </c>
      <c r="B276" s="372" t="inlineStr">
        <is>
          <t>Exportations nettes</t>
        </is>
      </c>
      <c r="C276" s="372" t="n">
        <v>0</v>
      </c>
      <c r="D276" s="372" t="n">
        <v>0</v>
      </c>
      <c r="E276" s="372" t="n">
        <v>500000000</v>
      </c>
    </row>
    <row r="277" ht="15" customHeight="1" s="365">
      <c r="A277" s="372" t="inlineStr">
        <is>
          <t>Panneaux</t>
        </is>
      </c>
      <c r="B277" s="372" t="inlineStr">
        <is>
          <t>Consommation</t>
        </is>
      </c>
      <c r="C277" s="372" t="n">
        <v>0</v>
      </c>
      <c r="D277" s="372" t="n">
        <v>0</v>
      </c>
      <c r="E277" s="372" t="n">
        <v>500000000</v>
      </c>
    </row>
    <row r="278" ht="15" customHeight="1" s="365">
      <c r="A278" s="372" t="inlineStr">
        <is>
          <t>Panneaux</t>
        </is>
      </c>
      <c r="B278" s="372" t="inlineStr">
        <is>
          <t>International</t>
        </is>
      </c>
      <c r="C278" s="372" t="n">
        <v>0.4</v>
      </c>
      <c r="D278" s="372" t="n">
        <v>0</v>
      </c>
      <c r="E278" s="372" t="n">
        <v>1.4</v>
      </c>
    </row>
    <row r="279" ht="15" customHeight="1" s="365">
      <c r="A279" s="372" t="inlineStr">
        <is>
          <t>Panneaux</t>
        </is>
      </c>
      <c r="B279" s="372" t="inlineStr">
        <is>
          <t>Autres régions françaises</t>
        </is>
      </c>
      <c r="C279" s="372" t="n">
        <v>0.25</v>
      </c>
      <c r="D279" s="372" t="n">
        <v>0</v>
      </c>
      <c r="E279" s="372" t="n">
        <v>0.88</v>
      </c>
    </row>
    <row r="280" ht="15" customHeight="1" s="365">
      <c r="A280" s="372" t="inlineStr">
        <is>
          <t>Panneaux</t>
        </is>
      </c>
      <c r="B280" s="372" t="inlineStr">
        <is>
          <t>Hors Pays de Savoie</t>
        </is>
      </c>
      <c r="C280" s="372" t="n">
        <v>0.65</v>
      </c>
      <c r="D280" s="372" t="n">
        <v>0</v>
      </c>
      <c r="E280" s="372" t="n">
        <v>1.4</v>
      </c>
    </row>
    <row r="281" ht="15" customHeight="1" s="365">
      <c r="A281" s="372" t="inlineStr">
        <is>
          <t>Panneaux</t>
        </is>
      </c>
      <c r="B281" s="372" t="inlineStr">
        <is>
          <t>Exportations nettes</t>
        </is>
      </c>
      <c r="C281" s="372" t="n">
        <v>0</v>
      </c>
      <c r="D281" s="372" t="n">
        <v>0</v>
      </c>
      <c r="E281" s="372" t="n">
        <v>500000000</v>
      </c>
    </row>
    <row r="282" ht="15" customHeight="1" s="365">
      <c r="A282" s="372" t="inlineStr">
        <is>
          <t>Panneaux particules</t>
        </is>
      </c>
      <c r="B282" s="372" t="inlineStr">
        <is>
          <t>Consommation</t>
        </is>
      </c>
      <c r="C282" s="372" t="n">
        <v>0</v>
      </c>
      <c r="D282" s="372" t="n">
        <v>0</v>
      </c>
      <c r="E282" s="372" t="n">
        <v>500000000</v>
      </c>
    </row>
    <row r="283" ht="15" customHeight="1" s="365">
      <c r="A283" s="372" t="inlineStr">
        <is>
          <t>Panneaux particules</t>
        </is>
      </c>
      <c r="B283" s="372" t="inlineStr">
        <is>
          <t>International</t>
        </is>
      </c>
      <c r="C283" s="372" t="n">
        <v>0.1</v>
      </c>
      <c r="D283" s="372" t="n">
        <v>0</v>
      </c>
      <c r="E283" s="372" t="n">
        <v>1.4</v>
      </c>
    </row>
    <row r="284" ht="15" customHeight="1" s="365">
      <c r="A284" s="372" t="inlineStr">
        <is>
          <t>Panneaux particules</t>
        </is>
      </c>
      <c r="B284" s="372" t="inlineStr">
        <is>
          <t>Autres régions françaises</t>
        </is>
      </c>
      <c r="C284" s="372" t="n">
        <v>0.06</v>
      </c>
      <c r="D284" s="372" t="n">
        <v>0</v>
      </c>
      <c r="E284" s="372" t="n">
        <v>0.88</v>
      </c>
    </row>
    <row r="285" ht="15" customHeight="1" s="365">
      <c r="A285" s="372" t="inlineStr">
        <is>
          <t>Panneaux particules</t>
        </is>
      </c>
      <c r="B285" s="372" t="inlineStr">
        <is>
          <t>Hors Pays de Savoie</t>
        </is>
      </c>
      <c r="C285" s="372" t="n">
        <v>0.16</v>
      </c>
      <c r="D285" s="372" t="n">
        <v>0</v>
      </c>
      <c r="E285" s="372" t="n">
        <v>1.4</v>
      </c>
    </row>
    <row r="286" ht="15" customHeight="1" s="365">
      <c r="A286" s="372" t="inlineStr">
        <is>
          <t>Panneaux particules</t>
        </is>
      </c>
      <c r="B286" s="372" t="inlineStr">
        <is>
          <t>Exportations nettes</t>
        </is>
      </c>
      <c r="C286" s="372" t="n">
        <v>0</v>
      </c>
      <c r="D286" s="372" t="n">
        <v>0</v>
      </c>
      <c r="E286" s="372" t="n">
        <v>500000000</v>
      </c>
    </row>
    <row r="287" ht="15" customHeight="1" s="365">
      <c r="A287" s="372" t="inlineStr">
        <is>
          <t>Panneaux fibres</t>
        </is>
      </c>
      <c r="B287" s="372" t="inlineStr">
        <is>
          <t>Consommation</t>
        </is>
      </c>
      <c r="C287" s="372" t="n">
        <v>0</v>
      </c>
      <c r="D287" s="372" t="n">
        <v>0</v>
      </c>
      <c r="E287" s="372" t="n">
        <v>500000000</v>
      </c>
    </row>
    <row r="288" ht="15" customHeight="1" s="365">
      <c r="A288" s="372" t="inlineStr">
        <is>
          <t>Panneaux fibres</t>
        </is>
      </c>
      <c r="B288" s="372" t="inlineStr">
        <is>
          <t>International</t>
        </is>
      </c>
      <c r="C288" s="372" t="n">
        <v>0.1</v>
      </c>
      <c r="D288" s="372" t="n">
        <v>0</v>
      </c>
      <c r="E288" s="372" t="n">
        <v>1.4</v>
      </c>
    </row>
    <row r="289" ht="15" customHeight="1" s="365">
      <c r="A289" s="372" t="inlineStr">
        <is>
          <t>Panneaux fibres</t>
        </is>
      </c>
      <c r="B289" s="372" t="inlineStr">
        <is>
          <t>Autres régions françaises</t>
        </is>
      </c>
      <c r="C289" s="372" t="n">
        <v>0.06</v>
      </c>
      <c r="D289" s="372" t="n">
        <v>0</v>
      </c>
      <c r="E289" s="372" t="n">
        <v>0.88</v>
      </c>
    </row>
    <row r="290" ht="15" customHeight="1" s="365">
      <c r="A290" s="372" t="inlineStr">
        <is>
          <t>Panneaux fibres</t>
        </is>
      </c>
      <c r="B290" s="372" t="inlineStr">
        <is>
          <t>Hors Pays de Savoie</t>
        </is>
      </c>
      <c r="C290" s="372" t="n">
        <v>0.16</v>
      </c>
      <c r="D290" s="372" t="n">
        <v>0</v>
      </c>
      <c r="E290" s="372" t="n">
        <v>1.4</v>
      </c>
    </row>
    <row r="291" ht="15" customHeight="1" s="365">
      <c r="A291" s="372" t="inlineStr">
        <is>
          <t>Panneaux fibres</t>
        </is>
      </c>
      <c r="B291" s="372" t="inlineStr">
        <is>
          <t>Exportations nettes</t>
        </is>
      </c>
      <c r="C291" s="372" t="n">
        <v>0</v>
      </c>
      <c r="D291" s="372" t="n">
        <v>0</v>
      </c>
      <c r="E291" s="372" t="n">
        <v>500000000</v>
      </c>
    </row>
    <row r="292" ht="15" customHeight="1" s="365">
      <c r="A292" s="372" t="inlineStr">
        <is>
          <t>Panneaux MDF</t>
        </is>
      </c>
      <c r="B292" s="372" t="inlineStr">
        <is>
          <t>Consommation</t>
        </is>
      </c>
      <c r="C292" s="372" t="n">
        <v>0</v>
      </c>
      <c r="D292" s="372" t="n">
        <v>0</v>
      </c>
      <c r="E292" s="372" t="n">
        <v>500000000</v>
      </c>
    </row>
    <row r="293" ht="15" customHeight="1" s="365">
      <c r="A293" s="372" t="inlineStr">
        <is>
          <t>Panneaux MDF</t>
        </is>
      </c>
      <c r="B293" s="372" t="inlineStr">
        <is>
          <t>International</t>
        </is>
      </c>
      <c r="C293" s="372" t="n">
        <v>0.1</v>
      </c>
      <c r="D293" s="372" t="n">
        <v>0</v>
      </c>
      <c r="E293" s="372" t="n">
        <v>1.4</v>
      </c>
    </row>
    <row r="294" ht="15" customHeight="1" s="365">
      <c r="A294" s="372" t="inlineStr">
        <is>
          <t>Panneaux MDF</t>
        </is>
      </c>
      <c r="B294" s="372" t="inlineStr">
        <is>
          <t>Autres régions françaises</t>
        </is>
      </c>
      <c r="C294" s="372" t="n">
        <v>0.06</v>
      </c>
      <c r="D294" s="372" t="n">
        <v>0</v>
      </c>
      <c r="E294" s="372" t="n">
        <v>0.88</v>
      </c>
    </row>
    <row r="295" ht="15" customHeight="1" s="365">
      <c r="A295" s="372" t="inlineStr">
        <is>
          <t>Panneaux MDF</t>
        </is>
      </c>
      <c r="B295" s="372" t="inlineStr">
        <is>
          <t>Hors Pays de Savoie</t>
        </is>
      </c>
      <c r="C295" s="372" t="n">
        <v>0.16</v>
      </c>
      <c r="D295" s="372" t="n">
        <v>0</v>
      </c>
      <c r="E295" s="372" t="n">
        <v>1.4</v>
      </c>
    </row>
    <row r="296" ht="15" customHeight="1" s="365">
      <c r="A296" s="372" t="inlineStr">
        <is>
          <t>Panneaux MDF</t>
        </is>
      </c>
      <c r="B296" s="372" t="inlineStr">
        <is>
          <t>Exportations nettes</t>
        </is>
      </c>
      <c r="C296" s="372" t="n">
        <v>0</v>
      </c>
      <c r="D296" s="372" t="n">
        <v>0</v>
      </c>
      <c r="E296" s="372" t="n">
        <v>500000000</v>
      </c>
    </row>
    <row r="297" ht="15" customHeight="1" s="365">
      <c r="A297" s="372" t="inlineStr">
        <is>
          <t>Panneaux OSB</t>
        </is>
      </c>
      <c r="B297" s="372" t="inlineStr">
        <is>
          <t>Consommation</t>
        </is>
      </c>
      <c r="C297" s="372" t="n">
        <v>0</v>
      </c>
      <c r="D297" s="372" t="n">
        <v>0</v>
      </c>
      <c r="E297" s="372" t="n">
        <v>500000000</v>
      </c>
    </row>
    <row r="298" ht="15" customHeight="1" s="365">
      <c r="A298" s="372" t="inlineStr">
        <is>
          <t>Panneaux OSB</t>
        </is>
      </c>
      <c r="B298" s="372" t="inlineStr">
        <is>
          <t>International</t>
        </is>
      </c>
      <c r="C298" s="372" t="n">
        <v>0.1</v>
      </c>
      <c r="D298" s="372" t="n">
        <v>0</v>
      </c>
      <c r="E298" s="372" t="n">
        <v>1.4</v>
      </c>
    </row>
    <row r="299" ht="15" customHeight="1" s="365">
      <c r="A299" s="372" t="inlineStr">
        <is>
          <t>Panneaux OSB</t>
        </is>
      </c>
      <c r="B299" s="372" t="inlineStr">
        <is>
          <t>Autres régions françaises</t>
        </is>
      </c>
      <c r="C299" s="372" t="n">
        <v>0.06</v>
      </c>
      <c r="D299" s="372" t="n">
        <v>0</v>
      </c>
      <c r="E299" s="372" t="n">
        <v>0.88</v>
      </c>
    </row>
    <row r="300" ht="15" customHeight="1" s="365">
      <c r="A300" s="372" t="inlineStr">
        <is>
          <t>Panneaux OSB</t>
        </is>
      </c>
      <c r="B300" s="372" t="inlineStr">
        <is>
          <t>Hors Pays de Savoie</t>
        </is>
      </c>
      <c r="C300" s="372" t="n">
        <v>0.16</v>
      </c>
      <c r="D300" s="372" t="n">
        <v>0</v>
      </c>
      <c r="E300" s="372" t="n">
        <v>1.4</v>
      </c>
    </row>
    <row r="301" ht="15" customHeight="1" s="365">
      <c r="A301" s="372" t="inlineStr">
        <is>
          <t>Panneaux OSB</t>
        </is>
      </c>
      <c r="B301" s="372" t="inlineStr">
        <is>
          <t>Exportations nettes</t>
        </is>
      </c>
      <c r="C301" s="372" t="n">
        <v>0</v>
      </c>
      <c r="D301" s="372" t="n">
        <v>0</v>
      </c>
      <c r="E301" s="372" t="n">
        <v>500000000</v>
      </c>
    </row>
    <row r="302" ht="15" customHeight="1" s="365">
      <c r="A302" s="372" t="inlineStr">
        <is>
          <t>Pâte à papier</t>
        </is>
      </c>
      <c r="B302" s="372" t="inlineStr">
        <is>
          <t>Fabrication de papiers cartons</t>
        </is>
      </c>
      <c r="C302" s="372" t="n">
        <v>372</v>
      </c>
      <c r="D302" s="372" t="inlineStr"/>
      <c r="E302" s="372" t="inlineStr"/>
    </row>
    <row r="303" ht="15" customHeight="1" s="365">
      <c r="A303" s="372" t="inlineStr">
        <is>
          <t>Pâte à papier</t>
        </is>
      </c>
      <c r="B303" s="372" t="inlineStr">
        <is>
          <t>International</t>
        </is>
      </c>
      <c r="C303" s="372" t="n">
        <v>0</v>
      </c>
      <c r="D303" s="372" t="n">
        <v>0</v>
      </c>
      <c r="E303" s="372" t="n">
        <v>0</v>
      </c>
    </row>
    <row r="304" ht="15" customHeight="1" s="365">
      <c r="A304" s="372" t="inlineStr">
        <is>
          <t>Pâte à papier</t>
        </is>
      </c>
      <c r="B304" s="372" t="inlineStr">
        <is>
          <t>Autres régions françaises</t>
        </is>
      </c>
      <c r="C304" s="372" t="n">
        <v>0</v>
      </c>
      <c r="D304" s="372" t="n">
        <v>0</v>
      </c>
      <c r="E304" s="372" t="n">
        <v>0</v>
      </c>
    </row>
    <row r="305" ht="15" customHeight="1" s="365">
      <c r="A305" s="372" t="inlineStr">
        <is>
          <t>Pâte à papier</t>
        </is>
      </c>
      <c r="B305" s="372" t="inlineStr">
        <is>
          <t>Hors Pays de Savoie</t>
        </is>
      </c>
      <c r="C305" s="372" t="n">
        <v>0</v>
      </c>
      <c r="D305" s="372" t="inlineStr"/>
      <c r="E305" s="372" t="inlineStr"/>
    </row>
    <row r="306" ht="15" customHeight="1" s="365">
      <c r="A306" s="372" t="inlineStr">
        <is>
          <t>Pâte à papier</t>
        </is>
      </c>
      <c r="B306" s="372" t="inlineStr">
        <is>
          <t>Exportations nettes</t>
        </is>
      </c>
      <c r="C306" s="372" t="n">
        <v>0</v>
      </c>
      <c r="D306" s="372" t="n">
        <v>0</v>
      </c>
      <c r="E306" s="372" t="n">
        <v>500000000</v>
      </c>
    </row>
    <row r="307" ht="15" customHeight="1" s="365">
      <c r="A307" s="372" t="inlineStr">
        <is>
          <t>Pâte à papier mécanique</t>
        </is>
      </c>
      <c r="B307" s="372" t="inlineStr">
        <is>
          <t>Fabrication de papiers cartons</t>
        </is>
      </c>
      <c r="C307" s="372" t="n">
        <v>239</v>
      </c>
      <c r="D307" s="372" t="n">
        <v>179</v>
      </c>
      <c r="E307" s="372" t="n">
        <v>368</v>
      </c>
    </row>
    <row r="308" ht="15" customHeight="1" s="365">
      <c r="A308" s="372" t="inlineStr">
        <is>
          <t>Pâte à papier mécanique</t>
        </is>
      </c>
      <c r="B308" s="372" t="inlineStr">
        <is>
          <t>International</t>
        </is>
      </c>
      <c r="C308" s="372" t="n">
        <v>0</v>
      </c>
      <c r="D308" s="372" t="n">
        <v>0</v>
      </c>
      <c r="E308" s="372" t="n">
        <v>0</v>
      </c>
    </row>
    <row r="309" ht="15" customHeight="1" s="365">
      <c r="A309" s="372" t="inlineStr">
        <is>
          <t>Pâte à papier mécanique</t>
        </is>
      </c>
      <c r="B309" s="372" t="inlineStr">
        <is>
          <t>Autres régions françaises</t>
        </is>
      </c>
      <c r="C309" s="372" t="n">
        <v>0</v>
      </c>
      <c r="D309" s="372" t="n">
        <v>0</v>
      </c>
      <c r="E309" s="372" t="n">
        <v>0</v>
      </c>
    </row>
    <row r="310" ht="15" customHeight="1" s="365">
      <c r="A310" s="372" t="inlineStr">
        <is>
          <t>Pâte à papier mécanique</t>
        </is>
      </c>
      <c r="B310" s="372" t="inlineStr">
        <is>
          <t>Hors Pays de Savoie</t>
        </is>
      </c>
      <c r="C310" s="372" t="n">
        <v>0</v>
      </c>
      <c r="D310" s="372" t="n">
        <v>0</v>
      </c>
      <c r="E310" s="372" t="n">
        <v>0</v>
      </c>
    </row>
    <row r="311" ht="15" customHeight="1" s="365">
      <c r="A311" s="372" t="inlineStr">
        <is>
          <t>Pâte à papier mécanique</t>
        </is>
      </c>
      <c r="B311" s="372" t="inlineStr">
        <is>
          <t>Exportations nettes</t>
        </is>
      </c>
      <c r="C311" s="372" t="n">
        <v>0</v>
      </c>
      <c r="D311" s="372" t="n">
        <v>0</v>
      </c>
      <c r="E311" s="372" t="n">
        <v>500000000</v>
      </c>
    </row>
    <row r="312" ht="15" customHeight="1" s="365">
      <c r="A312" s="372" t="inlineStr">
        <is>
          <t>Pâte à papier chimique</t>
        </is>
      </c>
      <c r="B312" s="372" t="inlineStr">
        <is>
          <t>Fabrication de papiers cartons</t>
        </is>
      </c>
      <c r="C312" s="372" t="n">
        <v>133</v>
      </c>
      <c r="D312" s="372" t="n">
        <v>3.8</v>
      </c>
      <c r="E312" s="372" t="n">
        <v>193</v>
      </c>
    </row>
    <row r="313" ht="15" customHeight="1" s="365">
      <c r="A313" s="372" t="inlineStr">
        <is>
          <t>Pâte à papier chimique</t>
        </is>
      </c>
      <c r="B313" s="372" t="inlineStr">
        <is>
          <t>International</t>
        </is>
      </c>
      <c r="C313" s="372" t="n">
        <v>0</v>
      </c>
      <c r="D313" s="372" t="n">
        <v>0</v>
      </c>
      <c r="E313" s="372" t="n">
        <v>0</v>
      </c>
    </row>
    <row r="314" ht="15" customHeight="1" s="365">
      <c r="A314" s="372" t="inlineStr">
        <is>
          <t>Pâte à papier chimique</t>
        </is>
      </c>
      <c r="B314" s="372" t="inlineStr">
        <is>
          <t>Autres régions françaises</t>
        </is>
      </c>
      <c r="C314" s="372" t="n">
        <v>0</v>
      </c>
      <c r="D314" s="372" t="n">
        <v>0</v>
      </c>
      <c r="E314" s="372" t="n">
        <v>0</v>
      </c>
    </row>
    <row r="315" ht="15" customHeight="1" s="365">
      <c r="A315" s="372" t="inlineStr">
        <is>
          <t>Pâte à papier chimique</t>
        </is>
      </c>
      <c r="B315" s="372" t="inlineStr">
        <is>
          <t>Hors Pays de Savoie</t>
        </is>
      </c>
      <c r="C315" s="372" t="n">
        <v>0</v>
      </c>
      <c r="D315" s="372" t="n">
        <v>0</v>
      </c>
      <c r="E315" s="372" t="n">
        <v>0</v>
      </c>
    </row>
    <row r="316" ht="15" customHeight="1" s="365">
      <c r="A316" s="372" t="inlineStr">
        <is>
          <t>Pâte à papier chimique</t>
        </is>
      </c>
      <c r="B316" s="372" t="inlineStr">
        <is>
          <t>Exportations nettes</t>
        </is>
      </c>
      <c r="C316" s="372" t="n">
        <v>0</v>
      </c>
      <c r="D316" s="372" t="n">
        <v>0</v>
      </c>
      <c r="E316" s="372" t="n">
        <v>500000000</v>
      </c>
    </row>
    <row r="317" ht="15" customHeight="1" s="365">
      <c r="A317" s="372" t="inlineStr">
        <is>
          <t>Papiers cartons</t>
        </is>
      </c>
      <c r="B317" s="372" t="inlineStr">
        <is>
          <t>Consommation</t>
        </is>
      </c>
      <c r="C317" s="372" t="n">
        <v>254</v>
      </c>
      <c r="D317" s="372" t="inlineStr"/>
      <c r="E317" s="372" t="inlineStr"/>
    </row>
    <row r="318" ht="15" customHeight="1" s="365">
      <c r="A318" s="372" t="inlineStr">
        <is>
          <t>Papiers cartons</t>
        </is>
      </c>
      <c r="B318" s="372" t="inlineStr">
        <is>
          <t>International</t>
        </is>
      </c>
      <c r="C318" s="372" t="n">
        <v>209</v>
      </c>
      <c r="D318" s="372" t="n">
        <v>0</v>
      </c>
      <c r="E318" s="372" t="n">
        <v>418</v>
      </c>
    </row>
    <row r="319" ht="15" customHeight="1" s="365">
      <c r="A319" s="372" t="inlineStr">
        <is>
          <t>Papiers cartons</t>
        </is>
      </c>
      <c r="B319" s="372" t="inlineStr">
        <is>
          <t>Autres régions françaises</t>
        </is>
      </c>
      <c r="C319" s="372" t="n">
        <v>209</v>
      </c>
      <c r="D319" s="372" t="n">
        <v>0</v>
      </c>
      <c r="E319" s="372" t="n">
        <v>418</v>
      </c>
    </row>
    <row r="320" ht="15" customHeight="1" s="365">
      <c r="A320" s="372" t="inlineStr">
        <is>
          <t>Papiers cartons</t>
        </is>
      </c>
      <c r="B320" s="372" t="inlineStr">
        <is>
          <t>Hors Pays de Savoie</t>
        </is>
      </c>
      <c r="C320" s="372" t="n">
        <v>418</v>
      </c>
      <c r="D320" s="372" t="inlineStr"/>
      <c r="E320" s="372" t="inlineStr"/>
    </row>
    <row r="321" ht="15" customHeight="1" s="365">
      <c r="A321" s="372" t="inlineStr">
        <is>
          <t>Papiers cartons</t>
        </is>
      </c>
      <c r="B321" s="372" t="inlineStr">
        <is>
          <t>Exportations nettes</t>
        </is>
      </c>
      <c r="C321" s="372" t="n">
        <v>0</v>
      </c>
      <c r="D321" s="372" t="n">
        <v>0</v>
      </c>
      <c r="E321" s="372" t="n">
        <v>500000000</v>
      </c>
    </row>
    <row r="322" ht="15" customHeight="1" s="365">
      <c r="A322" s="372" t="inlineStr">
        <is>
          <t>Papier à recycler</t>
        </is>
      </c>
      <c r="B322" s="372" t="inlineStr">
        <is>
          <t>Fabrication de pâte à papier</t>
        </is>
      </c>
      <c r="C322" s="372" t="n">
        <v>15.4</v>
      </c>
      <c r="D322" s="372" t="inlineStr"/>
      <c r="E322" s="372" t="inlineStr"/>
    </row>
    <row r="323" ht="15" customHeight="1" s="365">
      <c r="A323" s="372" t="inlineStr">
        <is>
          <t>Papier à recycler</t>
        </is>
      </c>
      <c r="B323" s="372" t="inlineStr">
        <is>
          <t>Fabrication de papiers cartons</t>
        </is>
      </c>
      <c r="C323" s="372" t="n">
        <v>120</v>
      </c>
      <c r="D323" s="372" t="inlineStr"/>
      <c r="E323" s="372" t="inlineStr"/>
    </row>
    <row r="324" ht="15" customHeight="1" s="365">
      <c r="A324" s="372" t="inlineStr">
        <is>
          <t>Papier à recycler</t>
        </is>
      </c>
      <c r="B324" s="372" t="inlineStr">
        <is>
          <t>International</t>
        </is>
      </c>
      <c r="C324" s="372" t="n">
        <v>115</v>
      </c>
      <c r="D324" s="372" t="inlineStr"/>
      <c r="E324" s="372" t="inlineStr"/>
    </row>
    <row r="325" ht="15" customHeight="1" s="365">
      <c r="A325" s="372" t="inlineStr">
        <is>
          <t>Papier à recycler</t>
        </is>
      </c>
      <c r="B325" s="372" t="inlineStr">
        <is>
          <t>Autres régions françaises</t>
        </is>
      </c>
      <c r="C325" s="372" t="n">
        <v>39.5</v>
      </c>
      <c r="D325" s="372" t="inlineStr"/>
      <c r="E325" s="372" t="inlineStr"/>
    </row>
    <row r="326" ht="15" customHeight="1" s="365">
      <c r="A326" s="372" t="inlineStr">
        <is>
          <t>Papier à recycler</t>
        </is>
      </c>
      <c r="B326" s="372" t="inlineStr">
        <is>
          <t>Hors Pays de Savoie</t>
        </is>
      </c>
      <c r="C326" s="372" t="n">
        <v>155</v>
      </c>
      <c r="D326" s="372" t="inlineStr"/>
      <c r="E326" s="372" t="inlineStr"/>
    </row>
    <row r="327" ht="15" customHeight="1" s="365">
      <c r="A327" s="372" t="inlineStr">
        <is>
          <t>Papier à recycler</t>
        </is>
      </c>
      <c r="B327" s="372" t="inlineStr">
        <is>
          <t>Exportations nettes</t>
        </is>
      </c>
      <c r="C327" s="372" t="n">
        <v>0</v>
      </c>
      <c r="D327" s="372" t="n">
        <v>0</v>
      </c>
      <c r="E327" s="372" t="n">
        <v>500000000</v>
      </c>
    </row>
    <row r="328" ht="15" customHeight="1" s="365">
      <c r="A328" s="372" t="inlineStr">
        <is>
          <t>Bois rond F hors BE</t>
        </is>
      </c>
      <c r="B328" s="372" t="inlineStr">
        <is>
          <t>Scieries</t>
        </is>
      </c>
      <c r="C328" s="372" t="n">
        <v>9.09</v>
      </c>
      <c r="D328" s="372" t="n">
        <v>7.54</v>
      </c>
      <c r="E328" s="372" t="n">
        <v>10.6</v>
      </c>
    </row>
    <row r="329" ht="15" customHeight="1" s="365">
      <c r="A329" s="372" t="inlineStr">
        <is>
          <t>Bois rond F hors BE</t>
        </is>
      </c>
      <c r="B329" s="372" t="inlineStr">
        <is>
          <t>Scieries F</t>
        </is>
      </c>
      <c r="C329" s="372" t="n">
        <v>9.09</v>
      </c>
      <c r="D329" s="372" t="n">
        <v>7.54</v>
      </c>
      <c r="E329" s="372" t="n">
        <v>10.6</v>
      </c>
    </row>
    <row r="330" ht="15" customHeight="1" s="365">
      <c r="A330" s="372" t="inlineStr">
        <is>
          <t>Bois rond F hors BE</t>
        </is>
      </c>
      <c r="B330" s="372" t="inlineStr">
        <is>
          <t>Fabrication d'emballages bois</t>
        </is>
      </c>
      <c r="C330" s="372" t="n">
        <v>0</v>
      </c>
      <c r="D330" s="372" t="n">
        <v>0</v>
      </c>
      <c r="E330" s="372" t="n">
        <v>1.64</v>
      </c>
    </row>
    <row r="331" ht="15" customHeight="1" s="365">
      <c r="A331" s="372" t="inlineStr">
        <is>
          <t>Bois rond F hors BE</t>
        </is>
      </c>
      <c r="B331" s="372" t="inlineStr">
        <is>
          <t>Usines de tranchage et déroulage</t>
        </is>
      </c>
      <c r="C331" s="372" t="n">
        <v>0</v>
      </c>
      <c r="D331" s="372" t="inlineStr"/>
      <c r="E331" s="372" t="inlineStr"/>
    </row>
    <row r="332" ht="15" customHeight="1" s="365">
      <c r="A332" s="372" t="inlineStr">
        <is>
          <t>Bois rond F hors BE</t>
        </is>
      </c>
      <c r="B332" s="372" t="inlineStr">
        <is>
          <t>Usines de contreplaqués</t>
        </is>
      </c>
      <c r="C332" s="372" t="n">
        <v>0</v>
      </c>
      <c r="D332" s="372" t="n">
        <v>0</v>
      </c>
      <c r="E332" s="372" t="n">
        <v>0.1</v>
      </c>
    </row>
    <row r="333" ht="15" customHeight="1" s="365">
      <c r="A333" s="372" t="inlineStr">
        <is>
          <t>Bois rond F hors BE</t>
        </is>
      </c>
      <c r="B333" s="372" t="inlineStr">
        <is>
          <t>Fabrication de pâte à papier</t>
        </is>
      </c>
      <c r="C333" s="372" t="n">
        <v>0</v>
      </c>
      <c r="D333" s="372" t="inlineStr"/>
      <c r="E333" s="372" t="inlineStr"/>
    </row>
    <row r="334" ht="15" customHeight="1" s="365">
      <c r="A334" s="372" t="inlineStr">
        <is>
          <t>Bois rond F hors BE</t>
        </is>
      </c>
      <c r="B334" s="372" t="inlineStr">
        <is>
          <t>International</t>
        </is>
      </c>
      <c r="C334" s="372" t="n">
        <v>3.38</v>
      </c>
      <c r="D334" s="372" t="n">
        <v>0</v>
      </c>
      <c r="E334" s="372" t="n">
        <v>5.2</v>
      </c>
    </row>
    <row r="335" ht="15" customHeight="1" s="365">
      <c r="A335" s="372" t="inlineStr">
        <is>
          <t>Bois rond F hors BE</t>
        </is>
      </c>
      <c r="B335" s="372" t="inlineStr">
        <is>
          <t>Autres régions françaises</t>
        </is>
      </c>
      <c r="C335" s="372" t="n">
        <v>4.88</v>
      </c>
      <c r="D335" s="372" t="n">
        <v>0</v>
      </c>
      <c r="E335" s="372" t="n">
        <v>5.2</v>
      </c>
    </row>
    <row r="336" ht="15" customHeight="1" s="365">
      <c r="A336" s="372" t="inlineStr">
        <is>
          <t>Bois rond F hors BE</t>
        </is>
      </c>
      <c r="B336" s="372" t="inlineStr">
        <is>
          <t>Hors Pays de Savoie</t>
        </is>
      </c>
      <c r="C336" s="372" t="n">
        <v>8.25</v>
      </c>
      <c r="D336" s="372" t="inlineStr"/>
      <c r="E336" s="372" t="inlineStr"/>
    </row>
    <row r="337" ht="15" customHeight="1" s="365">
      <c r="A337" s="372" t="inlineStr">
        <is>
          <t>Bois rond F hors BE</t>
        </is>
      </c>
      <c r="B337" s="372" t="inlineStr">
        <is>
          <t>Exportations nettes</t>
        </is>
      </c>
      <c r="C337" s="372" t="n">
        <v>0</v>
      </c>
      <c r="D337" s="372" t="n">
        <v>0</v>
      </c>
      <c r="E337" s="372" t="n">
        <v>500000000</v>
      </c>
    </row>
    <row r="338" ht="15" customHeight="1" s="365">
      <c r="A338" s="372" t="inlineStr">
        <is>
          <t>Bois rond R hors BE</t>
        </is>
      </c>
      <c r="B338" s="372" t="inlineStr">
        <is>
          <t>Scieries</t>
        </is>
      </c>
      <c r="C338" s="372" t="n">
        <v>379</v>
      </c>
      <c r="D338" s="372" t="inlineStr"/>
      <c r="E338" s="372" t="inlineStr"/>
    </row>
    <row r="339" ht="15" customHeight="1" s="365">
      <c r="A339" s="372" t="inlineStr">
        <is>
          <t>Bois rond R hors BE</t>
        </is>
      </c>
      <c r="B339" s="372" t="inlineStr">
        <is>
          <t>Scieries R</t>
        </is>
      </c>
      <c r="C339" s="372" t="n">
        <v>379</v>
      </c>
      <c r="D339" s="372" t="inlineStr"/>
      <c r="E339" s="372" t="inlineStr"/>
    </row>
    <row r="340" ht="15" customHeight="1" s="365">
      <c r="A340" s="372" t="inlineStr">
        <is>
          <t>Bois rond R hors BE</t>
        </is>
      </c>
      <c r="B340" s="372" t="inlineStr">
        <is>
          <t>Fabrication d'emballages bois</t>
        </is>
      </c>
      <c r="C340" s="372" t="n">
        <v>0</v>
      </c>
      <c r="D340" s="372" t="n">
        <v>0</v>
      </c>
      <c r="E340" s="372" t="n">
        <v>1.55</v>
      </c>
    </row>
    <row r="341" ht="15" customHeight="1" s="365">
      <c r="A341" s="372" t="inlineStr">
        <is>
          <t>Bois rond R hors BE</t>
        </is>
      </c>
      <c r="B341" s="372" t="inlineStr">
        <is>
          <t>Usines de tranchage et déroulage</t>
        </is>
      </c>
      <c r="C341" s="372" t="n">
        <v>0</v>
      </c>
      <c r="D341" s="372" t="inlineStr"/>
      <c r="E341" s="372" t="inlineStr"/>
    </row>
    <row r="342" ht="15" customHeight="1" s="365">
      <c r="A342" s="372" t="inlineStr">
        <is>
          <t>Bois rond R hors BE</t>
        </is>
      </c>
      <c r="B342" s="372" t="inlineStr">
        <is>
          <t>Usines de contreplaqués</t>
        </is>
      </c>
      <c r="C342" s="372" t="n">
        <v>0</v>
      </c>
      <c r="D342" s="372" t="n">
        <v>0</v>
      </c>
      <c r="E342" s="372" t="n">
        <v>0.1</v>
      </c>
    </row>
    <row r="343" ht="15" customHeight="1" s="365">
      <c r="A343" s="372" t="inlineStr">
        <is>
          <t>Bois rond R hors BE</t>
        </is>
      </c>
      <c r="B343" s="372" t="inlineStr">
        <is>
          <t>Fabrication de pâte à papier</t>
        </is>
      </c>
      <c r="C343" s="372" t="n">
        <v>0</v>
      </c>
      <c r="D343" s="372" t="inlineStr"/>
      <c r="E343" s="372" t="inlineStr"/>
    </row>
    <row r="344" ht="15" customHeight="1" s="365">
      <c r="A344" s="372" t="inlineStr">
        <is>
          <t>Bois rond R hors BE</t>
        </is>
      </c>
      <c r="B344" s="372" t="inlineStr">
        <is>
          <t>International</t>
        </is>
      </c>
      <c r="C344" s="372" t="n">
        <v>9.57</v>
      </c>
      <c r="D344" s="372" t="n">
        <v>0</v>
      </c>
      <c r="E344" s="372" t="n">
        <v>17.3</v>
      </c>
    </row>
    <row r="345" ht="15" customHeight="1" s="365">
      <c r="A345" s="372" t="inlineStr">
        <is>
          <t>Bois rond R hors BE</t>
        </is>
      </c>
      <c r="B345" s="372" t="inlineStr">
        <is>
          <t>Autres régions françaises</t>
        </is>
      </c>
      <c r="C345" s="372" t="n">
        <v>99.59999999999999</v>
      </c>
      <c r="D345" s="372" t="n">
        <v>85.59999999999999</v>
      </c>
      <c r="E345" s="372" t="n">
        <v>109</v>
      </c>
    </row>
    <row r="346" ht="15" customHeight="1" s="365">
      <c r="A346" s="372" t="inlineStr">
        <is>
          <t>Bois rond R hors BE</t>
        </is>
      </c>
      <c r="B346" s="372" t="inlineStr">
        <is>
          <t>Hors Pays de Savoie</t>
        </is>
      </c>
      <c r="C346" s="372" t="n">
        <v>109</v>
      </c>
      <c r="D346" s="372" t="inlineStr"/>
      <c r="E346" s="372" t="inlineStr"/>
    </row>
    <row r="347" ht="15" customHeight="1" s="365">
      <c r="A347" s="372" t="inlineStr">
        <is>
          <t>Bois rond R hors BE</t>
        </is>
      </c>
      <c r="B347" s="372" t="inlineStr">
        <is>
          <t>Exportations nettes</t>
        </is>
      </c>
      <c r="C347" s="372" t="n">
        <v>0</v>
      </c>
      <c r="D347" s="372" t="n">
        <v>0</v>
      </c>
      <c r="E347" s="372" t="n">
        <v>500000000</v>
      </c>
    </row>
    <row r="348" ht="15" customHeight="1" s="365">
      <c r="A348" s="372" t="inlineStr">
        <is>
          <t>Combustibles chaudières collectives</t>
        </is>
      </c>
      <c r="B348" s="372" t="inlineStr">
        <is>
          <t>Fabrication d'emballages bois</t>
        </is>
      </c>
      <c r="C348" s="372" t="n">
        <v>1.5</v>
      </c>
      <c r="D348" s="372" t="n">
        <v>0.46</v>
      </c>
      <c r="E348" s="372" t="n">
        <v>2.01</v>
      </c>
    </row>
    <row r="349" ht="15" customHeight="1" s="365">
      <c r="A349" s="372" t="inlineStr">
        <is>
          <t>Combustibles chaudières collectives</t>
        </is>
      </c>
      <c r="B349" s="372" t="inlineStr">
        <is>
          <t>Fabrication de pâte à papier</t>
        </is>
      </c>
      <c r="C349" s="372" t="n">
        <v>95.5</v>
      </c>
      <c r="D349" s="372" t="n">
        <v>17.8</v>
      </c>
      <c r="E349" s="372" t="n">
        <v>172</v>
      </c>
    </row>
    <row r="350" ht="15" customHeight="1" s="365">
      <c r="A350" s="372" t="inlineStr">
        <is>
          <t>Combustibles chaudières collectives</t>
        </is>
      </c>
      <c r="B350" s="372" t="inlineStr">
        <is>
          <t>Valorisation énergétique</t>
        </is>
      </c>
      <c r="C350" s="372" t="n">
        <v>469</v>
      </c>
      <c r="D350" s="372" t="n">
        <v>454</v>
      </c>
      <c r="E350" s="372" t="n">
        <v>500000000</v>
      </c>
    </row>
    <row r="351" ht="15" customHeight="1" s="365">
      <c r="A351" s="372" t="inlineStr">
        <is>
          <t>Combustibles chaudières collectives</t>
        </is>
      </c>
      <c r="B351" s="372" t="inlineStr">
        <is>
          <t>Chauffage industriel et collectif</t>
        </is>
      </c>
      <c r="C351" s="372" t="n">
        <v>408</v>
      </c>
      <c r="D351" s="372" t="n">
        <v>393</v>
      </c>
      <c r="E351" s="372" t="n">
        <v>500000000</v>
      </c>
    </row>
    <row r="352" ht="15" customHeight="1" s="365">
      <c r="A352" s="372" t="inlineStr">
        <is>
          <t>Combustibles chaudières collectives</t>
        </is>
      </c>
      <c r="B352" s="372" t="inlineStr">
        <is>
          <t>Chaufferies sup 1 MW</t>
        </is>
      </c>
      <c r="C352" s="372" t="n">
        <v>349</v>
      </c>
      <c r="D352" s="372" t="n">
        <v>346</v>
      </c>
      <c r="E352" s="372" t="n">
        <v>409</v>
      </c>
    </row>
    <row r="353" ht="15" customHeight="1" s="365">
      <c r="A353" s="372" t="inlineStr">
        <is>
          <t>Combustibles chaudières collectives</t>
        </is>
      </c>
      <c r="B353" s="372" t="inlineStr">
        <is>
          <t>Chaufferies inf 1 MW</t>
        </is>
      </c>
      <c r="C353" s="372" t="n">
        <v>58.9</v>
      </c>
      <c r="D353" s="372" t="n">
        <v>47</v>
      </c>
      <c r="E353" s="372" t="n">
        <v>500000000</v>
      </c>
    </row>
    <row r="354" ht="15" customHeight="1" s="365">
      <c r="A354" s="372" t="inlineStr">
        <is>
          <t>Combustibles chaudières collectives</t>
        </is>
      </c>
      <c r="B354" s="372" t="inlineStr">
        <is>
          <t>Consommation</t>
        </is>
      </c>
      <c r="C354" s="372" t="n">
        <v>0</v>
      </c>
      <c r="D354" s="372" t="n">
        <v>0</v>
      </c>
      <c r="E354" s="372" t="n">
        <v>3.09</v>
      </c>
    </row>
    <row r="355" ht="15" customHeight="1" s="365">
      <c r="A355" s="372" t="inlineStr">
        <is>
          <t>Combustibles chaudières collectives</t>
        </is>
      </c>
      <c r="B355" s="372" t="inlineStr">
        <is>
          <t>International</t>
        </is>
      </c>
      <c r="C355" s="372" t="n">
        <v>112</v>
      </c>
      <c r="D355" s="372" t="n">
        <v>87.2</v>
      </c>
      <c r="E355" s="372" t="n">
        <v>178</v>
      </c>
    </row>
    <row r="356" ht="15" customHeight="1" s="365">
      <c r="A356" s="372" t="inlineStr">
        <is>
          <t>Combustibles chaudières collectives</t>
        </is>
      </c>
      <c r="B356" s="372" t="inlineStr">
        <is>
          <t>Autres régions françaises</t>
        </is>
      </c>
      <c r="C356" s="372" t="n">
        <v>69.8</v>
      </c>
      <c r="D356" s="372" t="n">
        <v>3.08</v>
      </c>
      <c r="E356" s="372" t="n">
        <v>70.17999999999999</v>
      </c>
    </row>
    <row r="357" ht="15" customHeight="1" s="365">
      <c r="A357" s="372" t="inlineStr">
        <is>
          <t>Combustibles chaudières collectives</t>
        </is>
      </c>
      <c r="B357" s="372" t="inlineStr">
        <is>
          <t>Hors Pays de Savoie</t>
        </is>
      </c>
      <c r="C357" s="372" t="n">
        <v>182</v>
      </c>
      <c r="D357" s="372" t="n">
        <v>180</v>
      </c>
      <c r="E357" s="372" t="n">
        <v>183</v>
      </c>
    </row>
    <row r="358" ht="15" customHeight="1" s="365">
      <c r="A358" s="372" t="inlineStr">
        <is>
          <t>Combustibles chaudières collectives</t>
        </is>
      </c>
      <c r="B358" s="372" t="inlineStr">
        <is>
          <t>Exportations nettes</t>
        </is>
      </c>
      <c r="C358" s="372" t="n">
        <v>0</v>
      </c>
      <c r="D358" s="372" t="n">
        <v>0</v>
      </c>
      <c r="E358" s="372" t="n">
        <v>500000000</v>
      </c>
    </row>
    <row r="359" ht="15" customHeight="1" s="365">
      <c r="A359" s="372" t="inlineStr">
        <is>
          <t>Combustibles chaudières collectives</t>
        </is>
      </c>
      <c r="B359" s="372" t="inlineStr">
        <is>
          <t>Chauffage ménages</t>
        </is>
      </c>
      <c r="C359" s="372" t="n">
        <v>60.5</v>
      </c>
      <c r="D359" s="372" t="n">
        <v>60.5</v>
      </c>
      <c r="E359" s="372" t="n">
        <v>61.99</v>
      </c>
    </row>
    <row r="360" ht="15" customHeight="1" s="365">
      <c r="A360" s="372" t="inlineStr">
        <is>
          <t>Granulés</t>
        </is>
      </c>
      <c r="B360" s="372" t="inlineStr">
        <is>
          <t>Valorisation énergétique</t>
        </is>
      </c>
      <c r="C360" s="372" t="n">
        <v>72.40000000000001</v>
      </c>
      <c r="D360" s="372" t="inlineStr"/>
      <c r="E360" s="372" t="inlineStr"/>
    </row>
    <row r="361" ht="15" customHeight="1" s="365">
      <c r="A361" s="372" t="inlineStr">
        <is>
          <t>Granulés</t>
        </is>
      </c>
      <c r="B361" s="372" t="inlineStr">
        <is>
          <t>Chauffage ménages</t>
        </is>
      </c>
      <c r="C361" s="372" t="n">
        <v>59.6</v>
      </c>
      <c r="D361" s="372" t="inlineStr"/>
      <c r="E361" s="372" t="inlineStr"/>
    </row>
    <row r="362" ht="15" customHeight="1" s="365">
      <c r="A362" s="372" t="inlineStr">
        <is>
          <t>Granulés</t>
        </is>
      </c>
      <c r="B362" s="372" t="inlineStr">
        <is>
          <t>Chauffage industriel et collectif</t>
        </is>
      </c>
      <c r="C362" s="372" t="n">
        <v>12.8</v>
      </c>
      <c r="D362" s="372" t="inlineStr"/>
      <c r="E362" s="372" t="inlineStr"/>
    </row>
    <row r="363" ht="15" customHeight="1" s="365">
      <c r="A363" s="372" t="inlineStr">
        <is>
          <t>Granulés</t>
        </is>
      </c>
      <c r="B363" s="372" t="inlineStr">
        <is>
          <t>Chaufferies inf 1 MW</t>
        </is>
      </c>
      <c r="C363" s="372" t="n">
        <v>12.8</v>
      </c>
      <c r="D363" s="372" t="inlineStr"/>
      <c r="E363" s="372" t="inlineStr"/>
    </row>
    <row r="364" ht="15" customHeight="1" s="365">
      <c r="A364" s="372" t="inlineStr">
        <is>
          <t>Granulés</t>
        </is>
      </c>
      <c r="B364" s="372" t="inlineStr">
        <is>
          <t>International</t>
        </is>
      </c>
      <c r="C364" s="372" t="n">
        <v>12.5</v>
      </c>
      <c r="D364" s="372" t="n">
        <v>0</v>
      </c>
      <c r="E364" s="372" t="n">
        <v>67.09999999999999</v>
      </c>
    </row>
    <row r="365" ht="15" customHeight="1" s="365">
      <c r="A365" s="372" t="inlineStr">
        <is>
          <t>Granulés</t>
        </is>
      </c>
      <c r="B365" s="372" t="inlineStr">
        <is>
          <t>Autres régions françaises</t>
        </is>
      </c>
      <c r="C365" s="372" t="n">
        <v>54.5</v>
      </c>
      <c r="D365" s="372" t="n">
        <v>0</v>
      </c>
      <c r="E365" s="372" t="n">
        <v>67.09999999999999</v>
      </c>
    </row>
    <row r="366" ht="15" customHeight="1" s="365">
      <c r="A366" s="372" t="inlineStr">
        <is>
          <t>Granulés</t>
        </is>
      </c>
      <c r="B366" s="372" t="inlineStr">
        <is>
          <t>Hors Pays de Savoie</t>
        </is>
      </c>
      <c r="C366" s="372" t="n">
        <v>67.09999999999999</v>
      </c>
      <c r="D366" s="372" t="inlineStr"/>
      <c r="E366" s="372" t="inlineStr"/>
    </row>
    <row r="367" ht="15" customHeight="1" s="365">
      <c r="A367" s="372" t="inlineStr">
        <is>
          <t>Granulés</t>
        </is>
      </c>
      <c r="B367" s="372" t="inlineStr">
        <is>
          <t>Exportations nettes</t>
        </is>
      </c>
      <c r="C367" s="372" t="n">
        <v>0</v>
      </c>
      <c r="D367" s="372" t="n">
        <v>0</v>
      </c>
      <c r="E367" s="372" t="n">
        <v>500000000</v>
      </c>
    </row>
    <row r="368" ht="15" customHeight="1" s="365">
      <c r="A368" s="372" t="inlineStr">
        <is>
          <t>Bois bûche ménages</t>
        </is>
      </c>
      <c r="B368" s="372" t="inlineStr">
        <is>
          <t>Valorisation énergétique</t>
        </is>
      </c>
      <c r="C368" s="372" t="n">
        <v>906</v>
      </c>
      <c r="D368" s="372" t="n">
        <v>705</v>
      </c>
      <c r="E368" s="372" t="n">
        <v>500000000</v>
      </c>
    </row>
    <row r="369" ht="15" customHeight="1" s="365">
      <c r="A369" s="372" t="inlineStr">
        <is>
          <t>Bois bûche ménages</t>
        </is>
      </c>
      <c r="B369" s="372" t="inlineStr">
        <is>
          <t>Chauffage ménages</t>
        </is>
      </c>
      <c r="C369" s="372" t="n">
        <v>906</v>
      </c>
      <c r="D369" s="372" t="n">
        <v>705</v>
      </c>
      <c r="E369" s="372" t="n">
        <v>500000000</v>
      </c>
    </row>
    <row r="370" ht="15" customHeight="1" s="365">
      <c r="A370" s="372" t="inlineStr">
        <is>
          <t>Bois bûche ménages</t>
        </is>
      </c>
      <c r="B370" s="372" t="inlineStr">
        <is>
          <t>International</t>
        </is>
      </c>
      <c r="C370" s="372" t="n">
        <v>4.37</v>
      </c>
      <c r="D370" s="372" t="n">
        <v>0</v>
      </c>
      <c r="E370" s="372" t="n">
        <v>7.14</v>
      </c>
    </row>
    <row r="371" ht="15" customHeight="1" s="365">
      <c r="A371" s="372" t="inlineStr">
        <is>
          <t>Bois bûche ménages</t>
        </is>
      </c>
      <c r="B371" s="372" t="inlineStr">
        <is>
          <t>Autres régions françaises</t>
        </is>
      </c>
      <c r="C371" s="372" t="n">
        <v>2.77</v>
      </c>
      <c r="D371" s="372" t="n">
        <v>0</v>
      </c>
      <c r="E371" s="372" t="n">
        <v>7.14</v>
      </c>
    </row>
    <row r="372" ht="15" customHeight="1" s="365">
      <c r="A372" s="372" t="inlineStr">
        <is>
          <t>Bois bûche ménages</t>
        </is>
      </c>
      <c r="B372" s="372" t="inlineStr">
        <is>
          <t>Hors Pays de Savoie</t>
        </is>
      </c>
      <c r="C372" s="372" t="n">
        <v>7.14</v>
      </c>
      <c r="D372" s="372" t="inlineStr"/>
      <c r="E372" s="372" t="inlineStr"/>
    </row>
    <row r="373" ht="15" customHeight="1" s="365">
      <c r="A373" s="372" t="inlineStr">
        <is>
          <t>Bois bûche ménages</t>
        </is>
      </c>
      <c r="B373" s="372" t="inlineStr">
        <is>
          <t>Exportations nettes</t>
        </is>
      </c>
      <c r="C373" s="372" t="n">
        <v>0</v>
      </c>
      <c r="D373" s="372" t="n">
        <v>0</v>
      </c>
      <c r="E373" s="372" t="n">
        <v>500000000</v>
      </c>
    </row>
    <row r="374" ht="15" customHeight="1" s="365">
      <c r="A374" s="372" t="inlineStr">
        <is>
          <t>Bois bûche circuit court</t>
        </is>
      </c>
      <c r="B374" s="372" t="inlineStr">
        <is>
          <t>Valorisation énergétique</t>
        </is>
      </c>
      <c r="C374" s="372" t="n">
        <v>504</v>
      </c>
      <c r="D374" s="372" t="inlineStr"/>
      <c r="E374" s="372" t="inlineStr"/>
    </row>
    <row r="375" ht="15" customHeight="1" s="365">
      <c r="A375" s="372" t="inlineStr">
        <is>
          <t>Bois bûche circuit court</t>
        </is>
      </c>
      <c r="B375" s="372" t="inlineStr">
        <is>
          <t>Chauffage ménages</t>
        </is>
      </c>
      <c r="C375" s="372" t="n">
        <v>504</v>
      </c>
      <c r="D375" s="372" t="inlineStr"/>
      <c r="E375" s="372" t="inlineStr"/>
    </row>
    <row r="376" ht="15" customHeight="1" s="365">
      <c r="A376" s="372" t="inlineStr">
        <is>
          <t>Bois hors forêt circuit court</t>
        </is>
      </c>
      <c r="B376" s="372" t="inlineStr">
        <is>
          <t>Valorisation énergétique</t>
        </is>
      </c>
      <c r="C376" s="372" t="n">
        <v>201</v>
      </c>
      <c r="D376" s="372" t="n">
        <v>0</v>
      </c>
      <c r="E376" s="372" t="n">
        <v>500000000</v>
      </c>
    </row>
    <row r="377" ht="15" customHeight="1" s="365">
      <c r="A377" s="372" t="inlineStr">
        <is>
          <t>Bois hors forêt circuit court</t>
        </is>
      </c>
      <c r="B377" s="372" t="inlineStr">
        <is>
          <t>Chauffage ménages</t>
        </is>
      </c>
      <c r="C377" s="372" t="n">
        <v>201</v>
      </c>
      <c r="D377" s="372" t="n">
        <v>0</v>
      </c>
      <c r="E377" s="372" t="n">
        <v>500000000</v>
      </c>
    </row>
    <row r="378" ht="15" customHeight="1" s="365">
      <c r="A378" s="372" t="inlineStr">
        <is>
          <t>Connexes F</t>
        </is>
      </c>
      <c r="B378" s="372" t="inlineStr">
        <is>
          <t>Production de granulés</t>
        </is>
      </c>
      <c r="C378" s="372" t="n">
        <v>29.4</v>
      </c>
      <c r="D378" s="372" t="n">
        <v>0</v>
      </c>
      <c r="E378" s="372" t="n">
        <v>101</v>
      </c>
    </row>
    <row r="379" ht="15" customHeight="1" s="365">
      <c r="A379" s="372" t="inlineStr">
        <is>
          <t>Connexes F</t>
        </is>
      </c>
      <c r="B379" s="372" t="inlineStr">
        <is>
          <t>Fabrication de pâte à papier</t>
        </is>
      </c>
      <c r="C379" s="372" t="n">
        <v>50.2</v>
      </c>
      <c r="D379" s="372" t="n">
        <v>0</v>
      </c>
      <c r="E379" s="372" t="n">
        <v>172</v>
      </c>
    </row>
    <row r="380" ht="15" customHeight="1" s="365">
      <c r="A380" s="372" t="inlineStr">
        <is>
          <t>Connexes F</t>
        </is>
      </c>
      <c r="B380" s="372" t="inlineStr">
        <is>
          <t>Valorisation énergétique</t>
        </is>
      </c>
      <c r="C380" s="372" t="n">
        <v>38</v>
      </c>
      <c r="D380" s="372" t="n">
        <v>0</v>
      </c>
      <c r="E380" s="372" t="n">
        <v>66.5</v>
      </c>
    </row>
    <row r="381" ht="15" customHeight="1" s="365">
      <c r="A381" s="372" t="inlineStr">
        <is>
          <t>Connexes F</t>
        </is>
      </c>
      <c r="B381" s="372" t="inlineStr">
        <is>
          <t>Chauffage industriel et collectif</t>
        </is>
      </c>
      <c r="C381" s="372" t="n">
        <v>38</v>
      </c>
      <c r="D381" s="372" t="n">
        <v>0</v>
      </c>
      <c r="E381" s="372" t="n">
        <v>64.90000000000001</v>
      </c>
    </row>
    <row r="382" ht="15" customHeight="1" s="365">
      <c r="A382" s="372" t="inlineStr">
        <is>
          <t>Connexes F</t>
        </is>
      </c>
      <c r="B382" s="372" t="inlineStr">
        <is>
          <t>Chaufferies sup 1 MW</t>
        </is>
      </c>
      <c r="C382" s="372" t="n">
        <v>37.1</v>
      </c>
      <c r="D382" s="372" t="n">
        <v>0</v>
      </c>
      <c r="E382" s="372" t="n">
        <v>63</v>
      </c>
    </row>
    <row r="383" ht="15" customHeight="1" s="365">
      <c r="A383" s="372" t="inlineStr">
        <is>
          <t>Connexes F</t>
        </is>
      </c>
      <c r="B383" s="372" t="inlineStr">
        <is>
          <t>Chaufferies inf 1 MW</t>
        </is>
      </c>
      <c r="C383" s="372" t="n">
        <v>0.99</v>
      </c>
      <c r="D383" s="372" t="n">
        <v>0</v>
      </c>
      <c r="E383" s="372" t="n">
        <v>1.93</v>
      </c>
    </row>
    <row r="384" ht="15" customHeight="1" s="365">
      <c r="A384" s="372" t="inlineStr">
        <is>
          <t>Connexes F</t>
        </is>
      </c>
      <c r="B384" s="372" t="inlineStr">
        <is>
          <t>Consommation</t>
        </is>
      </c>
      <c r="C384" s="372" t="n">
        <v>0</v>
      </c>
      <c r="D384" s="372" t="n">
        <v>0</v>
      </c>
      <c r="E384" s="372" t="n">
        <v>3.09</v>
      </c>
    </row>
    <row r="385" ht="15" customHeight="1" s="365">
      <c r="A385" s="372" t="inlineStr">
        <is>
          <t>Connexes F</t>
        </is>
      </c>
      <c r="B385" s="372" t="inlineStr">
        <is>
          <t>International</t>
        </is>
      </c>
      <c r="C385" s="372" t="n">
        <v>0</v>
      </c>
      <c r="D385" s="372" t="n">
        <v>0</v>
      </c>
      <c r="E385" s="372" t="n">
        <v>1.55</v>
      </c>
    </row>
    <row r="386" ht="15" customHeight="1" s="365">
      <c r="A386" s="372" t="inlineStr">
        <is>
          <t>Connexes F</t>
        </is>
      </c>
      <c r="B386" s="372" t="inlineStr">
        <is>
          <t>Autres régions françaises</t>
        </is>
      </c>
      <c r="C386" s="372" t="n">
        <v>0</v>
      </c>
      <c r="D386" s="372" t="n">
        <v>0</v>
      </c>
      <c r="E386" s="372" t="n">
        <v>1.55</v>
      </c>
    </row>
    <row r="387" ht="15" customHeight="1" s="365">
      <c r="A387" s="372" t="inlineStr">
        <is>
          <t>Connexes F</t>
        </is>
      </c>
      <c r="B387" s="372" t="inlineStr">
        <is>
          <t>Hors Pays de Savoie</t>
        </is>
      </c>
      <c r="C387" s="372" t="n">
        <v>0</v>
      </c>
      <c r="D387" s="372" t="n">
        <v>0</v>
      </c>
      <c r="E387" s="372" t="n">
        <v>1.55</v>
      </c>
    </row>
    <row r="388" ht="15" customHeight="1" s="365">
      <c r="A388" s="372" t="inlineStr">
        <is>
          <t>Connexes F</t>
        </is>
      </c>
      <c r="B388" s="372" t="inlineStr">
        <is>
          <t>Exportations nettes</t>
        </is>
      </c>
      <c r="C388" s="372" t="n">
        <v>0</v>
      </c>
      <c r="D388" s="372" t="n">
        <v>0</v>
      </c>
      <c r="E388" s="372" t="n">
        <v>500000000</v>
      </c>
    </row>
    <row r="389" ht="15" customHeight="1" s="365">
      <c r="A389" s="372" t="inlineStr">
        <is>
          <t>Connexes F</t>
        </is>
      </c>
      <c r="B389" s="372" t="inlineStr">
        <is>
          <t>Chauffage ménages</t>
        </is>
      </c>
      <c r="C389" s="372" t="n">
        <v>0</v>
      </c>
      <c r="D389" s="372" t="n">
        <v>0</v>
      </c>
      <c r="E389" s="372" t="n">
        <v>1.55</v>
      </c>
    </row>
    <row r="390" ht="15" customHeight="1" s="365">
      <c r="A390" s="372" t="inlineStr">
        <is>
          <t>Connexes hors écorces F</t>
        </is>
      </c>
      <c r="B390" s="372" t="inlineStr">
        <is>
          <t>Production de granulés</t>
        </is>
      </c>
      <c r="C390" s="372" t="n">
        <v>29.4</v>
      </c>
      <c r="D390" s="372" t="n">
        <v>0</v>
      </c>
      <c r="E390" s="372" t="n">
        <v>101</v>
      </c>
    </row>
    <row r="391" ht="15" customHeight="1" s="365">
      <c r="A391" s="372" t="inlineStr">
        <is>
          <t>Connexes hors écorces F</t>
        </is>
      </c>
      <c r="B391" s="372" t="inlineStr">
        <is>
          <t>Fabrication de pâte à papier</t>
        </is>
      </c>
      <c r="C391" s="372" t="n">
        <v>50.2</v>
      </c>
      <c r="D391" s="372" t="n">
        <v>0</v>
      </c>
      <c r="E391" s="372" t="n">
        <v>154</v>
      </c>
    </row>
    <row r="392" ht="15" customHeight="1" s="365">
      <c r="A392" s="372" t="inlineStr">
        <is>
          <t>Connexes hors écorces F</t>
        </is>
      </c>
      <c r="B392" s="372" t="inlineStr">
        <is>
          <t>Valorisation énergétique</t>
        </is>
      </c>
      <c r="C392" s="372" t="n">
        <v>2.02</v>
      </c>
      <c r="D392" s="372" t="n">
        <v>0</v>
      </c>
      <c r="E392" s="372" t="n">
        <v>64.90000000000001</v>
      </c>
    </row>
    <row r="393" ht="15" customHeight="1" s="365">
      <c r="A393" s="372" t="inlineStr">
        <is>
          <t>Connexes hors écorces F</t>
        </is>
      </c>
      <c r="B393" s="372" t="inlineStr">
        <is>
          <t>Chauffage industriel et collectif</t>
        </is>
      </c>
      <c r="C393" s="372" t="n">
        <v>2.02</v>
      </c>
      <c r="D393" s="372" t="n">
        <v>0</v>
      </c>
      <c r="E393" s="372" t="n">
        <v>63</v>
      </c>
    </row>
    <row r="394" ht="15" customHeight="1" s="365">
      <c r="A394" s="372" t="inlineStr">
        <is>
          <t>Connexes hors écorces F</t>
        </is>
      </c>
      <c r="B394" s="372" t="inlineStr">
        <is>
          <t>Chaufferies sup 1 MW</t>
        </is>
      </c>
      <c r="C394" s="372" t="n">
        <v>1.66</v>
      </c>
      <c r="D394" s="372" t="n">
        <v>0</v>
      </c>
      <c r="E394" s="372" t="n">
        <v>63</v>
      </c>
    </row>
    <row r="395" ht="15" customHeight="1" s="365">
      <c r="A395" s="372" t="inlineStr">
        <is>
          <t>Connexes hors écorces F</t>
        </is>
      </c>
      <c r="B395" s="372" t="inlineStr">
        <is>
          <t>Chaufferies inf 1 MW</t>
        </is>
      </c>
      <c r="C395" s="372" t="n">
        <v>0.36</v>
      </c>
      <c r="D395" s="372" t="n">
        <v>0</v>
      </c>
      <c r="E395" s="372" t="n">
        <v>1.93</v>
      </c>
    </row>
    <row r="396" ht="15" customHeight="1" s="365">
      <c r="A396" s="372" t="inlineStr">
        <is>
          <t>Connexes hors écorces F</t>
        </is>
      </c>
      <c r="B396" s="372" t="inlineStr">
        <is>
          <t>Consommation</t>
        </is>
      </c>
      <c r="C396" s="372" t="n">
        <v>0</v>
      </c>
      <c r="D396" s="372" t="n">
        <v>0</v>
      </c>
      <c r="E396" s="372" t="n">
        <v>1.55</v>
      </c>
    </row>
    <row r="397" ht="15" customHeight="1" s="365">
      <c r="A397" s="372" t="inlineStr">
        <is>
          <t>Connexes hors écorces F</t>
        </is>
      </c>
      <c r="B397" s="372" t="inlineStr">
        <is>
          <t>International</t>
        </is>
      </c>
      <c r="C397" s="372" t="n">
        <v>0</v>
      </c>
      <c r="D397" s="372" t="n">
        <v>0</v>
      </c>
      <c r="E397" s="372" t="n">
        <v>1.55</v>
      </c>
    </row>
    <row r="398" ht="15" customHeight="1" s="365">
      <c r="A398" s="372" t="inlineStr">
        <is>
          <t>Connexes hors écorces F</t>
        </is>
      </c>
      <c r="B398" s="372" t="inlineStr">
        <is>
          <t>Autres régions françaises</t>
        </is>
      </c>
      <c r="C398" s="372" t="n">
        <v>0</v>
      </c>
      <c r="D398" s="372" t="n">
        <v>0</v>
      </c>
      <c r="E398" s="372" t="n">
        <v>1.55</v>
      </c>
    </row>
    <row r="399" ht="15" customHeight="1" s="365">
      <c r="A399" s="372" t="inlineStr">
        <is>
          <t>Connexes hors écorces F</t>
        </is>
      </c>
      <c r="B399" s="372" t="inlineStr">
        <is>
          <t>Hors Pays de Savoie</t>
        </is>
      </c>
      <c r="C399" s="372" t="n">
        <v>0</v>
      </c>
      <c r="D399" s="372" t="n">
        <v>0</v>
      </c>
      <c r="E399" s="372" t="n">
        <v>1.55</v>
      </c>
    </row>
    <row r="400" ht="15" customHeight="1" s="365">
      <c r="A400" s="372" t="inlineStr">
        <is>
          <t>Connexes hors écorces F</t>
        </is>
      </c>
      <c r="B400" s="372" t="inlineStr">
        <is>
          <t>Exportations nettes</t>
        </is>
      </c>
      <c r="C400" s="372" t="n">
        <v>0</v>
      </c>
      <c r="D400" s="372" t="n">
        <v>0</v>
      </c>
      <c r="E400" s="372" t="n">
        <v>500000000</v>
      </c>
    </row>
    <row r="401" ht="15" customHeight="1" s="365">
      <c r="A401" s="372" t="inlineStr">
        <is>
          <t>Connexes hors écorces F</t>
        </is>
      </c>
      <c r="B401" s="372" t="inlineStr">
        <is>
          <t>Chauffage ménages</t>
        </is>
      </c>
      <c r="C401" s="372" t="n">
        <v>0</v>
      </c>
      <c r="D401" s="372" t="n">
        <v>0</v>
      </c>
      <c r="E401" s="372" t="n">
        <v>1.55</v>
      </c>
    </row>
    <row r="402" ht="15" customHeight="1" s="365">
      <c r="A402" s="372" t="inlineStr">
        <is>
          <t>Connexes R</t>
        </is>
      </c>
      <c r="B402" s="372" t="inlineStr">
        <is>
          <t>Production de granulés</t>
        </is>
      </c>
      <c r="C402" s="372" t="n">
        <v>71.40000000000001</v>
      </c>
      <c r="D402" s="372" t="n">
        <v>0</v>
      </c>
      <c r="E402" s="372" t="n">
        <v>101</v>
      </c>
    </row>
    <row r="403" ht="15" customHeight="1" s="365">
      <c r="A403" s="372" t="inlineStr">
        <is>
          <t>Connexes R</t>
        </is>
      </c>
      <c r="B403" s="372" t="inlineStr">
        <is>
          <t>Fabrication de pâte à papier</t>
        </is>
      </c>
      <c r="C403" s="372" t="n">
        <v>122</v>
      </c>
      <c r="D403" s="372" t="n">
        <v>17.8</v>
      </c>
      <c r="E403" s="372" t="n">
        <v>326</v>
      </c>
    </row>
    <row r="404" ht="15" customHeight="1" s="365">
      <c r="A404" s="372" t="inlineStr">
        <is>
          <t>Connexes R</t>
        </is>
      </c>
      <c r="B404" s="372" t="inlineStr">
        <is>
          <t>Valorisation énergétique</t>
        </is>
      </c>
      <c r="C404" s="372" t="n">
        <v>58.2</v>
      </c>
      <c r="D404" s="372" t="n">
        <v>31.3</v>
      </c>
      <c r="E404" s="372" t="n">
        <v>127.5</v>
      </c>
    </row>
    <row r="405" ht="15" customHeight="1" s="365">
      <c r="A405" s="372" t="inlineStr">
        <is>
          <t>Connexes R</t>
        </is>
      </c>
      <c r="B405" s="372" t="inlineStr">
        <is>
          <t>Chauffage industriel et collectif</t>
        </is>
      </c>
      <c r="C405" s="372" t="n">
        <v>58.2</v>
      </c>
      <c r="D405" s="372" t="n">
        <v>31.3</v>
      </c>
      <c r="E405" s="372" t="n">
        <v>127.5</v>
      </c>
    </row>
    <row r="406" ht="15" customHeight="1" s="365">
      <c r="A406" s="372" t="inlineStr">
        <is>
          <t>Connexes R</t>
        </is>
      </c>
      <c r="B406" s="372" t="inlineStr">
        <is>
          <t>Chaufferies sup 1 MW</t>
        </is>
      </c>
      <c r="C406" s="372" t="n">
        <v>57.2</v>
      </c>
      <c r="D406" s="372" t="n">
        <v>31.3</v>
      </c>
      <c r="E406" s="372" t="n">
        <v>125.6</v>
      </c>
    </row>
    <row r="407" ht="15" customHeight="1" s="365">
      <c r="A407" s="372" t="inlineStr">
        <is>
          <t>Connexes R</t>
        </is>
      </c>
      <c r="B407" s="372" t="inlineStr">
        <is>
          <t>Chaufferies inf 1 MW</t>
        </is>
      </c>
      <c r="C407" s="372" t="n">
        <v>0.9399999999999999</v>
      </c>
      <c r="D407" s="372" t="n">
        <v>0</v>
      </c>
      <c r="E407" s="372" t="n">
        <v>1.93</v>
      </c>
    </row>
    <row r="408" ht="15" customHeight="1" s="365">
      <c r="A408" s="372" t="inlineStr">
        <is>
          <t>Connexes R</t>
        </is>
      </c>
      <c r="B408" s="372" t="inlineStr">
        <is>
          <t>Consommation</t>
        </is>
      </c>
      <c r="C408" s="372" t="n">
        <v>0</v>
      </c>
      <c r="D408" s="372" t="n">
        <v>0</v>
      </c>
      <c r="E408" s="372" t="n">
        <v>3.09</v>
      </c>
    </row>
    <row r="409" ht="15" customHeight="1" s="365">
      <c r="A409" s="372" t="inlineStr">
        <is>
          <t>Connexes R</t>
        </is>
      </c>
      <c r="B409" s="372" t="inlineStr">
        <is>
          <t>International</t>
        </is>
      </c>
      <c r="C409" s="372" t="n">
        <v>0</v>
      </c>
      <c r="D409" s="372" t="n">
        <v>0</v>
      </c>
      <c r="E409" s="372" t="n">
        <v>3.09</v>
      </c>
    </row>
    <row r="410" ht="15" customHeight="1" s="365">
      <c r="A410" s="372" t="inlineStr">
        <is>
          <t>Connexes R</t>
        </is>
      </c>
      <c r="B410" s="372" t="inlineStr">
        <is>
          <t>Autres régions françaises</t>
        </is>
      </c>
      <c r="C410" s="372" t="n">
        <v>0</v>
      </c>
      <c r="D410" s="372" t="n">
        <v>0</v>
      </c>
      <c r="E410" s="372" t="n">
        <v>3.09</v>
      </c>
    </row>
    <row r="411" ht="15" customHeight="1" s="365">
      <c r="A411" s="372" t="inlineStr">
        <is>
          <t>Connexes R</t>
        </is>
      </c>
      <c r="B411" s="372" t="inlineStr">
        <is>
          <t>Hors Pays de Savoie</t>
        </is>
      </c>
      <c r="C411" s="372" t="n">
        <v>0</v>
      </c>
      <c r="D411" s="372" t="n">
        <v>0</v>
      </c>
      <c r="E411" s="372" t="n">
        <v>3.09</v>
      </c>
    </row>
    <row r="412" ht="15" customHeight="1" s="365">
      <c r="A412" s="372" t="inlineStr">
        <is>
          <t>Connexes R</t>
        </is>
      </c>
      <c r="B412" s="372" t="inlineStr">
        <is>
          <t>Exportations nettes</t>
        </is>
      </c>
      <c r="C412" s="372" t="n">
        <v>0</v>
      </c>
      <c r="D412" s="372" t="n">
        <v>0</v>
      </c>
      <c r="E412" s="372" t="n">
        <v>500000000</v>
      </c>
    </row>
    <row r="413" ht="15" customHeight="1" s="365">
      <c r="A413" s="372" t="inlineStr">
        <is>
          <t>Connexes R</t>
        </is>
      </c>
      <c r="B413" s="372" t="inlineStr">
        <is>
          <t>Chauffage ménages</t>
        </is>
      </c>
      <c r="C413" s="372" t="n">
        <v>0</v>
      </c>
      <c r="D413" s="372" t="n">
        <v>0</v>
      </c>
      <c r="E413" s="372" t="n">
        <v>1.55</v>
      </c>
    </row>
    <row r="414" ht="15" customHeight="1" s="365">
      <c r="A414" s="372" t="inlineStr">
        <is>
          <t>Connexes hors écorces R</t>
        </is>
      </c>
      <c r="B414" s="372" t="inlineStr">
        <is>
          <t>Production de granulés</t>
        </is>
      </c>
      <c r="C414" s="372" t="n">
        <v>71.40000000000001</v>
      </c>
      <c r="D414" s="372" t="n">
        <v>0</v>
      </c>
      <c r="E414" s="372" t="n">
        <v>101</v>
      </c>
    </row>
    <row r="415" ht="15" customHeight="1" s="365">
      <c r="A415" s="372" t="inlineStr">
        <is>
          <t>Connexes hors écorces R</t>
        </is>
      </c>
      <c r="B415" s="372" t="inlineStr">
        <is>
          <t>Fabrication de pâte à papier</t>
        </is>
      </c>
      <c r="C415" s="372" t="n">
        <v>122</v>
      </c>
      <c r="D415" s="372" t="n">
        <v>17.8</v>
      </c>
      <c r="E415" s="372" t="n">
        <v>189.8</v>
      </c>
    </row>
    <row r="416" ht="15" customHeight="1" s="365">
      <c r="A416" s="372" t="inlineStr">
        <is>
          <t>Connexes hors écorces R</t>
        </is>
      </c>
      <c r="B416" s="372" t="inlineStr">
        <is>
          <t>Valorisation énergétique</t>
        </is>
      </c>
      <c r="C416" s="372" t="n">
        <v>1.44</v>
      </c>
      <c r="D416" s="372" t="n">
        <v>0</v>
      </c>
      <c r="E416" s="372" t="n">
        <v>64.90000000000001</v>
      </c>
    </row>
    <row r="417" ht="15" customHeight="1" s="365">
      <c r="A417" s="372" t="inlineStr">
        <is>
          <t>Connexes hors écorces R</t>
        </is>
      </c>
      <c r="B417" s="372" t="inlineStr">
        <is>
          <t>Chauffage industriel et collectif</t>
        </is>
      </c>
      <c r="C417" s="372" t="n">
        <v>1.44</v>
      </c>
      <c r="D417" s="372" t="n">
        <v>0</v>
      </c>
      <c r="E417" s="372" t="n">
        <v>63</v>
      </c>
    </row>
    <row r="418" ht="15" customHeight="1" s="365">
      <c r="A418" s="372" t="inlineStr">
        <is>
          <t>Connexes hors écorces R</t>
        </is>
      </c>
      <c r="B418" s="372" t="inlineStr">
        <is>
          <t>Chaufferies sup 1 MW</t>
        </is>
      </c>
      <c r="C418" s="372" t="n">
        <v>1.33</v>
      </c>
      <c r="D418" s="372" t="n">
        <v>0</v>
      </c>
      <c r="E418" s="372" t="n">
        <v>63</v>
      </c>
    </row>
    <row r="419" ht="15" customHeight="1" s="365">
      <c r="A419" s="372" t="inlineStr">
        <is>
          <t>Connexes hors écorces R</t>
        </is>
      </c>
      <c r="B419" s="372" t="inlineStr">
        <is>
          <t>Chaufferies inf 1 MW</t>
        </is>
      </c>
      <c r="C419" s="372" t="n">
        <v>0.11</v>
      </c>
      <c r="D419" s="372" t="n">
        <v>0</v>
      </c>
      <c r="E419" s="372" t="n">
        <v>1.93</v>
      </c>
    </row>
    <row r="420" ht="15" customHeight="1" s="365">
      <c r="A420" s="372" t="inlineStr">
        <is>
          <t>Connexes hors écorces R</t>
        </is>
      </c>
      <c r="B420" s="372" t="inlineStr">
        <is>
          <t>Consommation</t>
        </is>
      </c>
      <c r="C420" s="372" t="n">
        <v>0</v>
      </c>
      <c r="D420" s="372" t="n">
        <v>0</v>
      </c>
      <c r="E420" s="372" t="n">
        <v>1.55</v>
      </c>
    </row>
    <row r="421" ht="15" customHeight="1" s="365">
      <c r="A421" s="372" t="inlineStr">
        <is>
          <t>Connexes hors écorces R</t>
        </is>
      </c>
      <c r="B421" s="372" t="inlineStr">
        <is>
          <t>International</t>
        </is>
      </c>
      <c r="C421" s="372" t="n">
        <v>0</v>
      </c>
      <c r="D421" s="372" t="n">
        <v>0</v>
      </c>
      <c r="E421" s="372" t="n">
        <v>1.55</v>
      </c>
    </row>
    <row r="422" ht="15" customHeight="1" s="365">
      <c r="A422" s="372" t="inlineStr">
        <is>
          <t>Connexes hors écorces R</t>
        </is>
      </c>
      <c r="B422" s="372" t="inlineStr">
        <is>
          <t>Autres régions françaises</t>
        </is>
      </c>
      <c r="C422" s="372" t="n">
        <v>0</v>
      </c>
      <c r="D422" s="372" t="n">
        <v>0</v>
      </c>
      <c r="E422" s="372" t="n">
        <v>1.55</v>
      </c>
    </row>
    <row r="423" ht="15" customHeight="1" s="365">
      <c r="A423" s="372" t="inlineStr">
        <is>
          <t>Connexes hors écorces R</t>
        </is>
      </c>
      <c r="B423" s="372" t="inlineStr">
        <is>
          <t>Hors Pays de Savoie</t>
        </is>
      </c>
      <c r="C423" s="372" t="n">
        <v>0</v>
      </c>
      <c r="D423" s="372" t="n">
        <v>0</v>
      </c>
      <c r="E423" s="372" t="n">
        <v>1.55</v>
      </c>
    </row>
    <row r="424" ht="15" customHeight="1" s="365">
      <c r="A424" s="372" t="inlineStr">
        <is>
          <t>Connexes hors écorces R</t>
        </is>
      </c>
      <c r="B424" s="372" t="inlineStr">
        <is>
          <t>Exportations nettes</t>
        </is>
      </c>
      <c r="C424" s="372" t="n">
        <v>0</v>
      </c>
      <c r="D424" s="372" t="n">
        <v>0</v>
      </c>
      <c r="E424" s="372" t="n">
        <v>500000000</v>
      </c>
    </row>
    <row r="425" ht="15" customHeight="1" s="365">
      <c r="A425" s="372" t="inlineStr">
        <is>
          <t>Connexes hors écorces R</t>
        </is>
      </c>
      <c r="B425" s="372" t="inlineStr">
        <is>
          <t>Chauffage ménages</t>
        </is>
      </c>
      <c r="C425" s="372" t="n">
        <v>0</v>
      </c>
      <c r="D425" s="372" t="n">
        <v>0</v>
      </c>
      <c r="E425" s="372" t="n">
        <v>1.55</v>
      </c>
    </row>
    <row r="426" ht="15" customHeight="1" s="365">
      <c r="A426" s="372" t="inlineStr">
        <is>
          <t>Connexes hors écorces et déchets</t>
        </is>
      </c>
      <c r="B426" s="372" t="inlineStr">
        <is>
          <t>Production de granulés</t>
        </is>
      </c>
      <c r="C426" s="372" t="n">
        <v>101</v>
      </c>
      <c r="D426" s="372" t="inlineStr"/>
      <c r="E426" s="372" t="inlineStr"/>
    </row>
    <row r="427" ht="15" customHeight="1" s="365">
      <c r="A427" s="372" t="inlineStr">
        <is>
          <t>Connexes hors écorces et déchets</t>
        </is>
      </c>
      <c r="B427" s="372" t="inlineStr">
        <is>
          <t>Fabrication de pâte à papier</t>
        </is>
      </c>
      <c r="C427" s="372" t="n">
        <v>172</v>
      </c>
      <c r="D427" s="372" t="inlineStr"/>
      <c r="E427" s="372" t="inlineStr"/>
    </row>
    <row r="428" ht="15" customHeight="1" s="365">
      <c r="A428" s="372" t="inlineStr">
        <is>
          <t>Connexes hors écorces et déchets</t>
        </is>
      </c>
      <c r="B428" s="372" t="inlineStr">
        <is>
          <t>Valorisation énergétique</t>
        </is>
      </c>
      <c r="C428" s="372" t="n">
        <v>157</v>
      </c>
      <c r="D428" s="372" t="n">
        <v>142</v>
      </c>
      <c r="E428" s="372" t="n">
        <v>500000000</v>
      </c>
    </row>
    <row r="429" ht="15" customHeight="1" s="365">
      <c r="A429" s="372" t="inlineStr">
        <is>
          <t>Connexes hors écorces et déchets</t>
        </is>
      </c>
      <c r="B429" s="372" t="inlineStr">
        <is>
          <t>Chauffage ménages</t>
        </is>
      </c>
      <c r="C429" s="372" t="n">
        <v>0</v>
      </c>
      <c r="D429" s="372" t="n">
        <v>0</v>
      </c>
      <c r="E429" s="372" t="n">
        <v>3.09</v>
      </c>
    </row>
    <row r="430" ht="15" customHeight="1" s="365">
      <c r="A430" s="372" t="inlineStr">
        <is>
          <t>Connexes hors écorces et déchets</t>
        </is>
      </c>
      <c r="B430" s="372" t="inlineStr">
        <is>
          <t>Chauffage industriel et collectif</t>
        </is>
      </c>
      <c r="C430" s="372" t="n">
        <v>157</v>
      </c>
      <c r="D430" s="372" t="n">
        <v>142</v>
      </c>
      <c r="E430" s="372" t="n">
        <v>500000000</v>
      </c>
    </row>
    <row r="431" ht="15" customHeight="1" s="365">
      <c r="A431" s="372" t="inlineStr">
        <is>
          <t>Connexes hors écorces et déchets</t>
        </is>
      </c>
      <c r="B431" s="372" t="inlineStr">
        <is>
          <t>Chaufferies sup 1 MW</t>
        </is>
      </c>
      <c r="C431" s="372" t="n">
        <v>145</v>
      </c>
      <c r="D431" s="372" t="n">
        <v>142</v>
      </c>
      <c r="E431" s="372" t="n">
        <v>205</v>
      </c>
    </row>
    <row r="432" ht="15" customHeight="1" s="365">
      <c r="A432" s="372" t="inlineStr">
        <is>
          <t>Connexes hors écorces et déchets</t>
        </is>
      </c>
      <c r="B432" s="372" t="inlineStr">
        <is>
          <t>Chaufferies inf 1 MW</t>
        </is>
      </c>
      <c r="C432" s="372" t="n">
        <v>11.9</v>
      </c>
      <c r="D432" s="372" t="n">
        <v>0</v>
      </c>
      <c r="E432" s="372" t="n">
        <v>500000000</v>
      </c>
    </row>
    <row r="433" ht="15" customHeight="1" s="365">
      <c r="A433" s="372" t="inlineStr">
        <is>
          <t>Connexes hors écorces et déchets</t>
        </is>
      </c>
      <c r="B433" s="372" t="inlineStr">
        <is>
          <t>Consommation</t>
        </is>
      </c>
      <c r="C433" s="372" t="n">
        <v>0</v>
      </c>
      <c r="D433" s="372" t="n">
        <v>0</v>
      </c>
      <c r="E433" s="372" t="n">
        <v>6.18</v>
      </c>
    </row>
    <row r="434" ht="15" customHeight="1" s="365">
      <c r="A434" s="372" t="inlineStr">
        <is>
          <t>Connexes hors écorces et déchets</t>
        </is>
      </c>
      <c r="B434" s="372" t="inlineStr">
        <is>
          <t>International</t>
        </is>
      </c>
      <c r="C434" s="372" t="n">
        <v>94</v>
      </c>
      <c r="D434" s="372" t="n">
        <v>87.2</v>
      </c>
      <c r="E434" s="372" t="n">
        <v>101</v>
      </c>
    </row>
    <row r="435" ht="15" customHeight="1" s="365">
      <c r="A435" s="372" t="inlineStr">
        <is>
          <t>Connexes hors écorces et déchets</t>
        </is>
      </c>
      <c r="B435" s="372" t="inlineStr">
        <is>
          <t>Autres régions françaises</t>
        </is>
      </c>
      <c r="C435" s="372" t="n">
        <v>9.880000000000001</v>
      </c>
      <c r="D435" s="372" t="n">
        <v>3.08</v>
      </c>
      <c r="E435" s="372" t="n">
        <v>16.8</v>
      </c>
    </row>
    <row r="436" ht="15" customHeight="1" s="365">
      <c r="A436" s="372" t="inlineStr">
        <is>
          <t>Connexes hors écorces et déchets</t>
        </is>
      </c>
      <c r="B436" s="372" t="inlineStr">
        <is>
          <t>Hors Pays de Savoie</t>
        </is>
      </c>
      <c r="C436" s="372" t="n">
        <v>104</v>
      </c>
      <c r="D436" s="372" t="n">
        <v>102</v>
      </c>
      <c r="E436" s="372" t="n">
        <v>105</v>
      </c>
    </row>
    <row r="437" ht="15" customHeight="1" s="365">
      <c r="A437" s="372" t="inlineStr">
        <is>
          <t>Connexes hors écorces et déchets</t>
        </is>
      </c>
      <c r="B437" s="372" t="inlineStr">
        <is>
          <t>Exportations nettes</t>
        </is>
      </c>
      <c r="C437" s="372" t="n">
        <v>0</v>
      </c>
      <c r="D437" s="372" t="n">
        <v>0</v>
      </c>
      <c r="E437" s="372" t="n">
        <v>500000000</v>
      </c>
    </row>
    <row r="438" ht="15" customHeight="1" s="365">
      <c r="A438" s="372" t="inlineStr">
        <is>
          <t>Connexes hors écorces et déchets</t>
        </is>
      </c>
      <c r="B438" s="372" t="inlineStr">
        <is>
          <t>Fabrication d'emballages bois</t>
        </is>
      </c>
      <c r="C438" s="372" t="n">
        <v>1.5</v>
      </c>
      <c r="D438" s="372" t="n">
        <v>0.46</v>
      </c>
      <c r="E438" s="372" t="n">
        <v>2.01</v>
      </c>
    </row>
    <row r="439" ht="15" customHeight="1" s="365">
      <c r="A439" s="372" t="inlineStr">
        <is>
          <t>Plaquettes</t>
        </is>
      </c>
      <c r="B439" s="372" t="inlineStr">
        <is>
          <t>Fabrication de pâte à papier</t>
        </is>
      </c>
      <c r="C439" s="372" t="n">
        <v>95.5</v>
      </c>
      <c r="D439" s="372" t="n">
        <v>17.8</v>
      </c>
      <c r="E439" s="372" t="n">
        <v>172</v>
      </c>
    </row>
    <row r="440" ht="15" customHeight="1" s="365">
      <c r="A440" s="372" t="inlineStr">
        <is>
          <t>Plaquettes</t>
        </is>
      </c>
      <c r="B440" s="372" t="inlineStr">
        <is>
          <t>Valorisation énergétique</t>
        </is>
      </c>
      <c r="C440" s="372" t="n">
        <v>243</v>
      </c>
      <c r="D440" s="372" t="n">
        <v>239</v>
      </c>
      <c r="E440" s="372" t="n">
        <v>307</v>
      </c>
    </row>
    <row r="441" ht="15" customHeight="1" s="365">
      <c r="A441" s="372" t="inlineStr">
        <is>
          <t>Plaquettes</t>
        </is>
      </c>
      <c r="B441" s="372" t="inlineStr">
        <is>
          <t>Chauffage ménages</t>
        </is>
      </c>
      <c r="C441" s="372" t="n">
        <v>0.84</v>
      </c>
      <c r="D441" s="372" t="n">
        <v>0.84</v>
      </c>
      <c r="E441" s="372" t="n">
        <v>3.93</v>
      </c>
    </row>
    <row r="442" ht="15" customHeight="1" s="365">
      <c r="A442" s="372" t="inlineStr">
        <is>
          <t>Plaquettes</t>
        </is>
      </c>
      <c r="B442" s="372" t="inlineStr">
        <is>
          <t>Chauffage industriel et collectif</t>
        </is>
      </c>
      <c r="C442" s="372" t="n">
        <v>242</v>
      </c>
      <c r="D442" s="372" t="n">
        <v>238</v>
      </c>
      <c r="E442" s="372" t="n">
        <v>302.9</v>
      </c>
    </row>
    <row r="443" ht="15" customHeight="1" s="365">
      <c r="A443" s="372" t="inlineStr">
        <is>
          <t>Plaquettes</t>
        </is>
      </c>
      <c r="B443" s="372" t="inlineStr">
        <is>
          <t>Chaufferies sup 1 MW</t>
        </is>
      </c>
      <c r="C443" s="372" t="n">
        <v>207</v>
      </c>
      <c r="D443" s="372" t="n">
        <v>204</v>
      </c>
      <c r="E443" s="372" t="n">
        <v>267</v>
      </c>
    </row>
    <row r="444" ht="15" customHeight="1" s="365">
      <c r="A444" s="372" t="inlineStr">
        <is>
          <t>Plaquettes</t>
        </is>
      </c>
      <c r="B444" s="372" t="inlineStr">
        <is>
          <t>Chaufferies inf 1 MW</t>
        </is>
      </c>
      <c r="C444" s="372" t="n">
        <v>34.7</v>
      </c>
      <c r="D444" s="372" t="n">
        <v>34.2</v>
      </c>
      <c r="E444" s="372" t="n">
        <v>36.13</v>
      </c>
    </row>
    <row r="445" ht="15" customHeight="1" s="365">
      <c r="A445" s="372" t="inlineStr">
        <is>
          <t>Plaquettes</t>
        </is>
      </c>
      <c r="B445" s="372" t="inlineStr">
        <is>
          <t>Consommation</t>
        </is>
      </c>
      <c r="C445" s="372" t="n">
        <v>0</v>
      </c>
      <c r="D445" s="372" t="n">
        <v>0</v>
      </c>
      <c r="E445" s="372" t="n">
        <v>3.09</v>
      </c>
    </row>
    <row r="446" ht="15" customHeight="1" s="365">
      <c r="A446" s="372" t="inlineStr">
        <is>
          <t>Plaquettes</t>
        </is>
      </c>
      <c r="B446" s="372" t="inlineStr">
        <is>
          <t>International</t>
        </is>
      </c>
      <c r="C446" s="372" t="n">
        <v>5.25</v>
      </c>
      <c r="D446" s="372" t="n">
        <v>0</v>
      </c>
      <c r="E446" s="372" t="n">
        <v>10.6</v>
      </c>
    </row>
    <row r="447" ht="15" customHeight="1" s="365">
      <c r="A447" s="372" t="inlineStr">
        <is>
          <t>Plaquettes</t>
        </is>
      </c>
      <c r="B447" s="372" t="inlineStr">
        <is>
          <t>Autres régions françaises</t>
        </is>
      </c>
      <c r="C447" s="372" t="n">
        <v>5.33</v>
      </c>
      <c r="D447" s="372" t="n">
        <v>0</v>
      </c>
      <c r="E447" s="372" t="n">
        <v>10.6</v>
      </c>
    </row>
    <row r="448" ht="15" customHeight="1" s="365">
      <c r="A448" s="372" t="inlineStr">
        <is>
          <t>Plaquettes</t>
        </is>
      </c>
      <c r="B448" s="372" t="inlineStr">
        <is>
          <t>Hors Pays de Savoie</t>
        </is>
      </c>
      <c r="C448" s="372" t="n">
        <v>10.6</v>
      </c>
      <c r="D448" s="372" t="n">
        <v>10.6</v>
      </c>
      <c r="E448" s="372" t="n">
        <v>10.6</v>
      </c>
    </row>
    <row r="449" ht="15" customHeight="1" s="365">
      <c r="A449" s="372" t="inlineStr">
        <is>
          <t>Plaquettes</t>
        </is>
      </c>
      <c r="B449" s="372" t="inlineStr">
        <is>
          <t>Exportations nettes</t>
        </is>
      </c>
      <c r="C449" s="372" t="n">
        <v>0</v>
      </c>
      <c r="D449" s="372" t="n">
        <v>0</v>
      </c>
      <c r="E449" s="372" t="n">
        <v>500000000</v>
      </c>
    </row>
    <row r="450" ht="15" customHeight="1" s="365">
      <c r="A450" s="372" t="inlineStr">
        <is>
          <t>Accroissement naturel</t>
        </is>
      </c>
      <c r="B450" s="372" t="inlineStr">
        <is>
          <t>Bois sur pied</t>
        </is>
      </c>
      <c r="C450" s="372" t="n">
        <v>3020</v>
      </c>
      <c r="D450" s="372" t="inlineStr"/>
      <c r="E450" s="372" t="inlineStr"/>
    </row>
    <row r="451" ht="15" customHeight="1" s="365">
      <c r="A451" s="372" t="inlineStr">
        <is>
          <t>Accroissement naturel</t>
        </is>
      </c>
      <c r="B451" s="372" t="inlineStr">
        <is>
          <t>Bois sur pied F</t>
        </is>
      </c>
      <c r="C451" s="372" t="n">
        <v>1410</v>
      </c>
      <c r="D451" s="372" t="inlineStr"/>
      <c r="E451" s="372" t="inlineStr"/>
    </row>
    <row r="452" ht="15" customHeight="1" s="365">
      <c r="A452" s="372" t="inlineStr">
        <is>
          <t>Accroissement naturel</t>
        </is>
      </c>
      <c r="B452" s="372" t="inlineStr">
        <is>
          <t>Bois sur pied R</t>
        </is>
      </c>
      <c r="C452" s="372" t="n">
        <v>1610</v>
      </c>
      <c r="D452" s="372" t="inlineStr"/>
      <c r="E452" s="372" t="inlineStr"/>
    </row>
    <row r="453" ht="15" customHeight="1" s="365">
      <c r="A453" s="372" t="inlineStr">
        <is>
          <t>Stock initial</t>
        </is>
      </c>
      <c r="B453" s="372" t="inlineStr">
        <is>
          <t>Bois sur pied</t>
        </is>
      </c>
      <c r="C453" s="372" t="n">
        <v>130000</v>
      </c>
      <c r="D453" s="372" t="inlineStr"/>
      <c r="E453" s="372" t="inlineStr"/>
    </row>
    <row r="454" ht="15" customHeight="1" s="365">
      <c r="A454" s="372" t="inlineStr">
        <is>
          <t>Stock initial</t>
        </is>
      </c>
      <c r="B454" s="372" t="inlineStr">
        <is>
          <t>Bois sur pied F</t>
        </is>
      </c>
      <c r="C454" s="372" t="n">
        <v>56900</v>
      </c>
      <c r="D454" s="372" t="inlineStr"/>
      <c r="E454" s="372" t="inlineStr"/>
    </row>
    <row r="455" ht="15" customHeight="1" s="365">
      <c r="A455" s="372" t="inlineStr">
        <is>
          <t>Stock initial</t>
        </is>
      </c>
      <c r="B455" s="372" t="inlineStr">
        <is>
          <t>Bois sur pied R</t>
        </is>
      </c>
      <c r="C455" s="372" t="n">
        <v>72600</v>
      </c>
      <c r="D455" s="372" t="inlineStr"/>
      <c r="E455" s="372" t="inlineStr"/>
    </row>
    <row r="456" ht="15" customHeight="1" s="365">
      <c r="A456" s="372" t="inlineStr">
        <is>
          <t>Prélèvements</t>
        </is>
      </c>
      <c r="B456" s="372" t="inlineStr">
        <is>
          <t>Bois rond</t>
        </is>
      </c>
      <c r="C456" s="372" t="n">
        <v>465</v>
      </c>
      <c r="D456" s="372" t="inlineStr"/>
      <c r="E456" s="372" t="inlineStr"/>
    </row>
    <row r="457" ht="15" customHeight="1" s="365">
      <c r="A457" s="372" t="inlineStr">
        <is>
          <t>Prélèvements</t>
        </is>
      </c>
      <c r="B457" s="372" t="inlineStr">
        <is>
          <t>Bois rond F hors BE</t>
        </is>
      </c>
      <c r="C457" s="372" t="n">
        <v>14.2</v>
      </c>
      <c r="D457" s="372" t="n">
        <v>13.5</v>
      </c>
      <c r="E457" s="372" t="n">
        <v>14.9</v>
      </c>
    </row>
    <row r="458" ht="15" customHeight="1" s="365">
      <c r="A458" s="372" t="inlineStr">
        <is>
          <t>Prélèvements</t>
        </is>
      </c>
      <c r="B458" s="372" t="inlineStr">
        <is>
          <t>Bois rond R hors BE</t>
        </is>
      </c>
      <c r="C458" s="372" t="n">
        <v>434</v>
      </c>
      <c r="D458" s="372" t="n">
        <v>434</v>
      </c>
      <c r="E458" s="372" t="n">
        <v>435</v>
      </c>
    </row>
    <row r="459" ht="15" customHeight="1" s="365">
      <c r="A459" s="372" t="inlineStr">
        <is>
          <t>Prélèvements</t>
        </is>
      </c>
      <c r="B459" s="372" t="inlineStr">
        <is>
          <t>Bois d'œuvre</t>
        </is>
      </c>
      <c r="C459" s="372" t="n">
        <v>440</v>
      </c>
      <c r="D459" s="372" t="inlineStr"/>
      <c r="E459" s="372" t="inlineStr"/>
    </row>
    <row r="460" ht="15" customHeight="1" s="365">
      <c r="A460" s="372" t="inlineStr">
        <is>
          <t>Prélèvements</t>
        </is>
      </c>
      <c r="B460" s="372" t="inlineStr">
        <is>
          <t>Bois d'œuvre F</t>
        </is>
      </c>
      <c r="C460" s="372" t="n">
        <v>11.9</v>
      </c>
      <c r="D460" s="372" t="inlineStr"/>
      <c r="E460" s="372" t="inlineStr"/>
    </row>
    <row r="461" ht="15" customHeight="1" s="365">
      <c r="A461" s="372" t="inlineStr">
        <is>
          <t>Prélèvements</t>
        </is>
      </c>
      <c r="B461" s="372" t="inlineStr">
        <is>
          <t>Bois d'œuvre R</t>
        </is>
      </c>
      <c r="C461" s="372" t="n">
        <v>429</v>
      </c>
      <c r="D461" s="372" t="inlineStr"/>
      <c r="E461" s="372" t="inlineStr"/>
    </row>
    <row r="462" ht="15" customHeight="1" s="365">
      <c r="A462" s="372" t="inlineStr">
        <is>
          <t>Prélèvements</t>
        </is>
      </c>
      <c r="B462" s="372" t="inlineStr">
        <is>
          <t>Bois d'industrie</t>
        </is>
      </c>
      <c r="C462" s="372" t="n">
        <v>7.97</v>
      </c>
      <c r="D462" s="372" t="inlineStr"/>
      <c r="E462" s="372" t="inlineStr"/>
    </row>
    <row r="463" ht="15" customHeight="1" s="365">
      <c r="A463" s="372" t="inlineStr">
        <is>
          <t>Prélèvements</t>
        </is>
      </c>
      <c r="B463" s="372" t="inlineStr">
        <is>
          <t>Bois d'industrie F</t>
        </is>
      </c>
      <c r="C463" s="372" t="n">
        <v>2.37</v>
      </c>
      <c r="D463" s="372" t="n">
        <v>1.68</v>
      </c>
      <c r="E463" s="372" t="n">
        <v>3.06</v>
      </c>
    </row>
    <row r="464" ht="15" customHeight="1" s="365">
      <c r="A464" s="372" t="inlineStr">
        <is>
          <t>Prélèvements</t>
        </is>
      </c>
      <c r="B464" s="372" t="inlineStr">
        <is>
          <t>Bois d'industrie R</t>
        </is>
      </c>
      <c r="C464" s="372" t="n">
        <v>5.6</v>
      </c>
      <c r="D464" s="372" t="n">
        <v>4.91</v>
      </c>
      <c r="E464" s="372" t="n">
        <v>6.29</v>
      </c>
    </row>
    <row r="465" ht="15" customHeight="1" s="365">
      <c r="A465" s="372" t="inlineStr">
        <is>
          <t>Prélèvements</t>
        </is>
      </c>
      <c r="B465" s="372" t="inlineStr">
        <is>
          <t>Bois bûche ménages</t>
        </is>
      </c>
      <c r="C465" s="372" t="n">
        <v>539</v>
      </c>
      <c r="D465" s="372" t="n">
        <v>520</v>
      </c>
      <c r="E465" s="372" t="n">
        <v>550</v>
      </c>
    </row>
    <row r="466" ht="15" customHeight="1" s="365">
      <c r="A466" s="372" t="inlineStr">
        <is>
          <t>Prélèvements</t>
        </is>
      </c>
      <c r="B466" s="372" t="inlineStr">
        <is>
          <t>Bois bûche officiel</t>
        </is>
      </c>
      <c r="C466" s="372" t="n">
        <v>16.5</v>
      </c>
      <c r="D466" s="372" t="inlineStr"/>
      <c r="E466" s="372" t="inlineStr"/>
    </row>
    <row r="467" ht="15" customHeight="1" s="365">
      <c r="A467" s="372" t="inlineStr">
        <is>
          <t>Prélèvements</t>
        </is>
      </c>
      <c r="B467" s="372" t="inlineStr">
        <is>
          <t>Combustibles chaudières collectives</t>
        </is>
      </c>
      <c r="C467" s="372" t="n">
        <v>111</v>
      </c>
      <c r="D467" s="372" t="inlineStr"/>
      <c r="E467" s="372" t="inlineStr"/>
    </row>
    <row r="468" ht="15" customHeight="1" s="365">
      <c r="A468" s="372" t="inlineStr">
        <is>
          <t>Prélèvements</t>
        </is>
      </c>
      <c r="B468" s="372" t="inlineStr">
        <is>
          <t>Connexes plaquettes déchets</t>
        </is>
      </c>
      <c r="C468" s="372" t="n">
        <v>111</v>
      </c>
      <c r="D468" s="372" t="inlineStr"/>
      <c r="E468" s="372" t="inlineStr"/>
    </row>
    <row r="469" ht="15" customHeight="1" s="365">
      <c r="A469" s="372" t="inlineStr">
        <is>
          <t>Prélèvements</t>
        </is>
      </c>
      <c r="B469" s="372" t="inlineStr">
        <is>
          <t>Plaquettes</t>
        </is>
      </c>
      <c r="C469" s="372" t="n">
        <v>111</v>
      </c>
      <c r="D469" s="372" t="inlineStr"/>
      <c r="E469" s="372" t="inlineStr"/>
    </row>
    <row r="470" ht="15" customHeight="1" s="365">
      <c r="A470" s="372" t="inlineStr">
        <is>
          <t>Prélèvements</t>
        </is>
      </c>
      <c r="B470" s="372" t="inlineStr">
        <is>
          <t>Plaquettes forestières</t>
        </is>
      </c>
      <c r="C470" s="372" t="n">
        <v>111</v>
      </c>
      <c r="D470" s="372" t="inlineStr"/>
      <c r="E470" s="372" t="inlineStr"/>
    </row>
    <row r="471" ht="15" customHeight="1" s="365">
      <c r="A471" s="372" t="inlineStr">
        <is>
          <t>Prélèvements</t>
        </is>
      </c>
      <c r="B471" s="372" t="inlineStr">
        <is>
          <t>Bois bûche circuit court</t>
        </is>
      </c>
      <c r="C471" s="372" t="n">
        <v>504</v>
      </c>
      <c r="D471" s="372" t="inlineStr"/>
      <c r="E471" s="372" t="inlineStr"/>
    </row>
    <row r="472" ht="15" customHeight="1" s="365">
      <c r="A472" s="372" t="inlineStr">
        <is>
          <t>Prélèvements</t>
        </is>
      </c>
      <c r="B472" s="372" t="inlineStr">
        <is>
          <t>Bois hors forêt circuit court</t>
        </is>
      </c>
      <c r="C472" s="372" t="n">
        <v>18.9</v>
      </c>
      <c r="D472" s="372" t="n">
        <v>0</v>
      </c>
      <c r="E472" s="372" t="n">
        <v>30</v>
      </c>
    </row>
    <row r="473" ht="15" customHeight="1" s="365">
      <c r="A473" s="372" t="inlineStr">
        <is>
          <t>Exploitation forestière</t>
        </is>
      </c>
      <c r="B473" s="372" t="inlineStr">
        <is>
          <t>Bois rond</t>
        </is>
      </c>
      <c r="C473" s="372" t="n">
        <v>465</v>
      </c>
      <c r="D473" s="372" t="inlineStr"/>
      <c r="E473" s="372" t="inlineStr"/>
    </row>
    <row r="474" ht="15" customHeight="1" s="365">
      <c r="A474" s="372" t="inlineStr">
        <is>
          <t>Exploitation forestière</t>
        </is>
      </c>
      <c r="B474" s="372" t="inlineStr">
        <is>
          <t>Bois rond F hors BE</t>
        </is>
      </c>
      <c r="C474" s="372" t="n">
        <v>14.2</v>
      </c>
      <c r="D474" s="372" t="n">
        <v>13.5</v>
      </c>
      <c r="E474" s="372" t="n">
        <v>14.9</v>
      </c>
    </row>
    <row r="475" ht="15" customHeight="1" s="365">
      <c r="A475" s="372" t="inlineStr">
        <is>
          <t>Exploitation forestière</t>
        </is>
      </c>
      <c r="B475" s="372" t="inlineStr">
        <is>
          <t>Bois rond R hors BE</t>
        </is>
      </c>
      <c r="C475" s="372" t="n">
        <v>434</v>
      </c>
      <c r="D475" s="372" t="n">
        <v>434</v>
      </c>
      <c r="E475" s="372" t="n">
        <v>435</v>
      </c>
    </row>
    <row r="476" ht="15" customHeight="1" s="365">
      <c r="A476" s="372" t="inlineStr">
        <is>
          <t>Exploitation forestière</t>
        </is>
      </c>
      <c r="B476" s="372" t="inlineStr">
        <is>
          <t>Bois d'œuvre</t>
        </is>
      </c>
      <c r="C476" s="372" t="n">
        <v>440</v>
      </c>
      <c r="D476" s="372" t="inlineStr"/>
      <c r="E476" s="372" t="inlineStr"/>
    </row>
    <row r="477" ht="15" customHeight="1" s="365">
      <c r="A477" s="372" t="inlineStr">
        <is>
          <t>Exploitation forestière</t>
        </is>
      </c>
      <c r="B477" s="372" t="inlineStr">
        <is>
          <t>Bois d'œuvre F</t>
        </is>
      </c>
      <c r="C477" s="372" t="n">
        <v>11.9</v>
      </c>
      <c r="D477" s="372" t="inlineStr"/>
      <c r="E477" s="372" t="inlineStr"/>
    </row>
    <row r="478" ht="15" customHeight="1" s="365">
      <c r="A478" s="372" t="inlineStr">
        <is>
          <t>Exploitation forestière</t>
        </is>
      </c>
      <c r="B478" s="372" t="inlineStr">
        <is>
          <t>Bois d'œuvre R</t>
        </is>
      </c>
      <c r="C478" s="372" t="n">
        <v>429</v>
      </c>
      <c r="D478" s="372" t="inlineStr"/>
      <c r="E478" s="372" t="inlineStr"/>
    </row>
    <row r="479" ht="15" customHeight="1" s="365">
      <c r="A479" s="372" t="inlineStr">
        <is>
          <t>Exploitation forestière</t>
        </is>
      </c>
      <c r="B479" s="372" t="inlineStr">
        <is>
          <t>Bois d'industrie</t>
        </is>
      </c>
      <c r="C479" s="372" t="n">
        <v>7.97</v>
      </c>
      <c r="D479" s="372" t="inlineStr"/>
      <c r="E479" s="372" t="inlineStr"/>
    </row>
    <row r="480" ht="15" customHeight="1" s="365">
      <c r="A480" s="372" t="inlineStr">
        <is>
          <t>Exploitation forestière</t>
        </is>
      </c>
      <c r="B480" s="372" t="inlineStr">
        <is>
          <t>Bois d'industrie F</t>
        </is>
      </c>
      <c r="C480" s="372" t="n">
        <v>2.37</v>
      </c>
      <c r="D480" s="372" t="n">
        <v>1.68</v>
      </c>
      <c r="E480" s="372" t="n">
        <v>3.06</v>
      </c>
    </row>
    <row r="481" ht="15" customHeight="1" s="365">
      <c r="A481" s="372" t="inlineStr">
        <is>
          <t>Exploitation forestière</t>
        </is>
      </c>
      <c r="B481" s="372" t="inlineStr">
        <is>
          <t>Bois d'industrie R</t>
        </is>
      </c>
      <c r="C481" s="372" t="n">
        <v>5.6</v>
      </c>
      <c r="D481" s="372" t="n">
        <v>4.91</v>
      </c>
      <c r="E481" s="372" t="n">
        <v>6.29</v>
      </c>
    </row>
    <row r="482" ht="15" customHeight="1" s="365">
      <c r="A482" s="372" t="inlineStr">
        <is>
          <t>Exploitation forestière</t>
        </is>
      </c>
      <c r="B482" s="372" t="inlineStr">
        <is>
          <t>Bois bûche ménages</t>
        </is>
      </c>
      <c r="C482" s="372" t="n">
        <v>16.5</v>
      </c>
      <c r="D482" s="372" t="inlineStr"/>
      <c r="E482" s="372" t="inlineStr"/>
    </row>
    <row r="483" ht="15" customHeight="1" s="365">
      <c r="A483" s="372" t="inlineStr">
        <is>
          <t>Exploitation forestière</t>
        </is>
      </c>
      <c r="B483" s="372" t="inlineStr">
        <is>
          <t>Bois bûche officiel</t>
        </is>
      </c>
      <c r="C483" s="372" t="n">
        <v>16.5</v>
      </c>
      <c r="D483" s="372" t="inlineStr"/>
      <c r="E483" s="372" t="inlineStr"/>
    </row>
    <row r="484" ht="15" customHeight="1" s="365">
      <c r="A484" s="372" t="inlineStr">
        <is>
          <t>Exploitation forestière</t>
        </is>
      </c>
      <c r="B484" s="372" t="inlineStr">
        <is>
          <t>Combustibles chaudières collectives</t>
        </is>
      </c>
      <c r="C484" s="372" t="n">
        <v>111</v>
      </c>
      <c r="D484" s="372" t="inlineStr"/>
      <c r="E484" s="372" t="inlineStr"/>
    </row>
    <row r="485" ht="15" customHeight="1" s="365">
      <c r="A485" s="372" t="inlineStr">
        <is>
          <t>Exploitation forestière</t>
        </is>
      </c>
      <c r="B485" s="372" t="inlineStr">
        <is>
          <t>Connexes plaquettes déchets</t>
        </is>
      </c>
      <c r="C485" s="372" t="n">
        <v>111</v>
      </c>
      <c r="D485" s="372" t="inlineStr"/>
      <c r="E485" s="372" t="inlineStr"/>
    </row>
    <row r="486" ht="15" customHeight="1" s="365">
      <c r="A486" s="372" t="inlineStr">
        <is>
          <t>Exploitation forestière</t>
        </is>
      </c>
      <c r="B486" s="372" t="inlineStr">
        <is>
          <t>Plaquettes</t>
        </is>
      </c>
      <c r="C486" s="372" t="n">
        <v>111</v>
      </c>
      <c r="D486" s="372" t="inlineStr"/>
      <c r="E486" s="372" t="inlineStr"/>
    </row>
    <row r="487" ht="15" customHeight="1" s="365">
      <c r="A487" s="372" t="inlineStr">
        <is>
          <t>Exploitation forestière</t>
        </is>
      </c>
      <c r="B487" s="372" t="inlineStr">
        <is>
          <t>Plaquettes forestières</t>
        </is>
      </c>
      <c r="C487" s="372" t="n">
        <v>111</v>
      </c>
      <c r="D487" s="372" t="inlineStr"/>
      <c r="E487" s="372" t="inlineStr"/>
    </row>
    <row r="488" ht="15" customHeight="1" s="365">
      <c r="A488" s="372" t="inlineStr">
        <is>
          <t>Auto-approvisionnement et circuits courts</t>
        </is>
      </c>
      <c r="B488" s="372" t="inlineStr">
        <is>
          <t>Bois bûche ménages</t>
        </is>
      </c>
      <c r="C488" s="372" t="n">
        <v>523</v>
      </c>
      <c r="D488" s="372" t="n">
        <v>504</v>
      </c>
      <c r="E488" s="372" t="n">
        <v>534</v>
      </c>
    </row>
    <row r="489" ht="15" customHeight="1" s="365">
      <c r="A489" s="372" t="inlineStr">
        <is>
          <t>Auto-approvisionnement et circuits courts</t>
        </is>
      </c>
      <c r="B489" s="372" t="inlineStr">
        <is>
          <t>Bois bûche circuit court</t>
        </is>
      </c>
      <c r="C489" s="372" t="n">
        <v>504</v>
      </c>
      <c r="D489" s="372" t="inlineStr"/>
      <c r="E489" s="372" t="inlineStr"/>
    </row>
    <row r="490" ht="15" customHeight="1" s="365">
      <c r="A490" s="372" t="inlineStr">
        <is>
          <t>Auto-approvisionnement et circuits courts</t>
        </is>
      </c>
      <c r="B490" s="372" t="inlineStr">
        <is>
          <t>Bois hors forêt circuit court</t>
        </is>
      </c>
      <c r="C490" s="372" t="n">
        <v>18.9</v>
      </c>
      <c r="D490" s="372" t="n">
        <v>0</v>
      </c>
      <c r="E490" s="372" t="n">
        <v>30</v>
      </c>
    </row>
    <row r="491" ht="15" customHeight="1" s="365">
      <c r="A491" s="372" t="inlineStr">
        <is>
          <t>Scieries</t>
        </is>
      </c>
      <c r="B491" s="372" t="inlineStr">
        <is>
          <t>Combustibles chaudières collectives</t>
        </is>
      </c>
      <c r="C491" s="372" t="n">
        <v>93.2</v>
      </c>
      <c r="D491" s="372" t="n">
        <v>92.3</v>
      </c>
      <c r="E491" s="372" t="n">
        <v>94.09999999999999</v>
      </c>
    </row>
    <row r="492" ht="15" customHeight="1" s="365">
      <c r="A492" s="372" t="inlineStr">
        <is>
          <t>Scieries</t>
        </is>
      </c>
      <c r="B492" s="372" t="inlineStr">
        <is>
          <t>Connexes hors écorces et déchets</t>
        </is>
      </c>
      <c r="C492" s="372" t="n">
        <v>139</v>
      </c>
      <c r="D492" s="372" t="n">
        <v>138</v>
      </c>
      <c r="E492" s="372" t="n">
        <v>140</v>
      </c>
    </row>
    <row r="493" ht="15" customHeight="1" s="365">
      <c r="A493" s="372" t="inlineStr">
        <is>
          <t>Scieries</t>
        </is>
      </c>
      <c r="B493" s="372" t="inlineStr">
        <is>
          <t>Connexes plaquettes déchets</t>
        </is>
      </c>
      <c r="C493" s="372" t="n">
        <v>178</v>
      </c>
      <c r="D493" s="372" t="n">
        <v>177</v>
      </c>
      <c r="E493" s="372" t="n">
        <v>180</v>
      </c>
    </row>
    <row r="494" ht="15" customHeight="1" s="365">
      <c r="A494" s="372" t="inlineStr">
        <is>
          <t>Scieries</t>
        </is>
      </c>
      <c r="B494" s="372" t="inlineStr">
        <is>
          <t>Connexes</t>
        </is>
      </c>
      <c r="C494" s="372" t="n">
        <v>178</v>
      </c>
      <c r="D494" s="372" t="n">
        <v>177</v>
      </c>
      <c r="E494" s="372" t="n">
        <v>180</v>
      </c>
    </row>
    <row r="495" ht="15" customHeight="1" s="365">
      <c r="A495" s="372" t="inlineStr">
        <is>
          <t>Scieries</t>
        </is>
      </c>
      <c r="B495" s="372" t="inlineStr">
        <is>
          <t>Connexes F</t>
        </is>
      </c>
      <c r="C495" s="372" t="n">
        <v>7.55</v>
      </c>
      <c r="D495" s="372" t="n">
        <v>6</v>
      </c>
      <c r="E495" s="372" t="n">
        <v>9.09</v>
      </c>
    </row>
    <row r="496" ht="15" customHeight="1" s="365">
      <c r="A496" s="372" t="inlineStr">
        <is>
          <t>Scieries</t>
        </is>
      </c>
      <c r="B496" s="372" t="inlineStr">
        <is>
          <t>Connexes R</t>
        </is>
      </c>
      <c r="C496" s="372" t="n">
        <v>171</v>
      </c>
      <c r="D496" s="372" t="inlineStr"/>
      <c r="E496" s="372" t="inlineStr"/>
    </row>
    <row r="497" ht="15" customHeight="1" s="365">
      <c r="A497" s="372" t="inlineStr">
        <is>
          <t>Scieries</t>
        </is>
      </c>
      <c r="B497" s="372" t="inlineStr">
        <is>
          <t>Ecorces</t>
        </is>
      </c>
      <c r="C497" s="372" t="n">
        <v>39</v>
      </c>
      <c r="D497" s="372" t="n">
        <v>38.8</v>
      </c>
      <c r="E497" s="372" t="n">
        <v>39.2</v>
      </c>
    </row>
    <row r="498" ht="15" customHeight="1" s="365">
      <c r="A498" s="372" t="inlineStr">
        <is>
          <t>Scieries</t>
        </is>
      </c>
      <c r="B498" s="372" t="inlineStr">
        <is>
          <t>Ecorces F</t>
        </is>
      </c>
      <c r="C498" s="372" t="n">
        <v>1.09</v>
      </c>
      <c r="D498" s="372" t="n">
        <v>0.85</v>
      </c>
      <c r="E498" s="372" t="n">
        <v>1.3</v>
      </c>
    </row>
    <row r="499" ht="15" customHeight="1" s="365">
      <c r="A499" s="372" t="inlineStr">
        <is>
          <t>Scieries</t>
        </is>
      </c>
      <c r="B499" s="372" t="inlineStr">
        <is>
          <t>Ecorces R</t>
        </is>
      </c>
      <c r="C499" s="372" t="n">
        <v>37.9</v>
      </c>
      <c r="D499" s="372" t="inlineStr"/>
      <c r="E499" s="372" t="inlineStr"/>
    </row>
    <row r="500" ht="15" customHeight="1" s="365">
      <c r="A500" s="372" t="inlineStr">
        <is>
          <t>Scieries</t>
        </is>
      </c>
      <c r="B500" s="372" t="inlineStr">
        <is>
          <t>Connexes hors écorces</t>
        </is>
      </c>
      <c r="C500" s="372" t="n">
        <v>139</v>
      </c>
      <c r="D500" s="372" t="n">
        <v>138</v>
      </c>
      <c r="E500" s="372" t="n">
        <v>140</v>
      </c>
    </row>
    <row r="501" ht="15" customHeight="1" s="365">
      <c r="A501" s="372" t="inlineStr">
        <is>
          <t>Scieries</t>
        </is>
      </c>
      <c r="B501" s="372" t="inlineStr">
        <is>
          <t>Connexes hors écorces F</t>
        </is>
      </c>
      <c r="C501" s="372" t="n">
        <v>6.45</v>
      </c>
      <c r="D501" s="372" t="n">
        <v>5.09</v>
      </c>
      <c r="E501" s="372" t="n">
        <v>7.81</v>
      </c>
    </row>
    <row r="502" ht="15" customHeight="1" s="365">
      <c r="A502" s="372" t="inlineStr">
        <is>
          <t>Scieries</t>
        </is>
      </c>
      <c r="B502" s="372" t="inlineStr">
        <is>
          <t>Connexes hors écorces R</t>
        </is>
      </c>
      <c r="C502" s="372" t="n">
        <v>133</v>
      </c>
      <c r="D502" s="372" t="inlineStr"/>
      <c r="E502" s="372" t="inlineStr"/>
    </row>
    <row r="503" ht="15" customHeight="1" s="365">
      <c r="A503" s="372" t="inlineStr">
        <is>
          <t>Scieries</t>
        </is>
      </c>
      <c r="B503" s="372" t="inlineStr">
        <is>
          <t>Sciures</t>
        </is>
      </c>
      <c r="C503" s="372" t="n">
        <v>45.9</v>
      </c>
      <c r="D503" s="372" t="n">
        <v>45.5</v>
      </c>
      <c r="E503" s="372" t="n">
        <v>46.4</v>
      </c>
    </row>
    <row r="504" ht="15" customHeight="1" s="365">
      <c r="A504" s="372" t="inlineStr">
        <is>
          <t>Scieries</t>
        </is>
      </c>
      <c r="B504" s="372" t="inlineStr">
        <is>
          <t>Sciures F</t>
        </is>
      </c>
      <c r="C504" s="372" t="n">
        <v>2.13</v>
      </c>
      <c r="D504" s="372" t="n">
        <v>1.68</v>
      </c>
      <c r="E504" s="372" t="n">
        <v>2.63</v>
      </c>
    </row>
    <row r="505" ht="15" customHeight="1" s="365">
      <c r="A505" s="372" t="inlineStr">
        <is>
          <t>Scieries</t>
        </is>
      </c>
      <c r="B505" s="372" t="inlineStr">
        <is>
          <t>Sciures R</t>
        </is>
      </c>
      <c r="C505" s="372" t="n">
        <v>43.8</v>
      </c>
      <c r="D505" s="372" t="inlineStr"/>
      <c r="E505" s="372" t="inlineStr"/>
    </row>
    <row r="506" ht="15" customHeight="1" s="365">
      <c r="A506" s="372" t="inlineStr">
        <is>
          <t>Scieries</t>
        </is>
      </c>
      <c r="B506" s="372" t="inlineStr">
        <is>
          <t>Plaquettes</t>
        </is>
      </c>
      <c r="C506" s="372" t="n">
        <v>93.2</v>
      </c>
      <c r="D506" s="372" t="n">
        <v>92.3</v>
      </c>
      <c r="E506" s="372" t="n">
        <v>94.09999999999999</v>
      </c>
    </row>
    <row r="507" ht="15" customHeight="1" s="365">
      <c r="A507" s="372" t="inlineStr">
        <is>
          <t>Scieries</t>
        </is>
      </c>
      <c r="B507" s="372" t="inlineStr">
        <is>
          <t>Plaquettes de scierie</t>
        </is>
      </c>
      <c r="C507" s="372" t="n">
        <v>93.2</v>
      </c>
      <c r="D507" s="372" t="n">
        <v>92.3</v>
      </c>
      <c r="E507" s="372" t="n">
        <v>94.09999999999999</v>
      </c>
    </row>
    <row r="508" ht="15" customHeight="1" s="365">
      <c r="A508" s="372" t="inlineStr">
        <is>
          <t>Scieries</t>
        </is>
      </c>
      <c r="B508" s="372" t="inlineStr">
        <is>
          <t>Plaquettes de scierie F</t>
        </is>
      </c>
      <c r="C508" s="372" t="n">
        <v>4.32</v>
      </c>
      <c r="D508" s="372" t="n">
        <v>3.41</v>
      </c>
      <c r="E508" s="372" t="n">
        <v>5.24</v>
      </c>
    </row>
    <row r="509" ht="15" customHeight="1" s="365">
      <c r="A509" s="372" t="inlineStr">
        <is>
          <t>Scieries</t>
        </is>
      </c>
      <c r="B509" s="372" t="inlineStr">
        <is>
          <t>Plaquettes de scierie R</t>
        </is>
      </c>
      <c r="C509" s="372" t="n">
        <v>88.90000000000001</v>
      </c>
      <c r="D509" s="372" t="inlineStr"/>
      <c r="E509" s="372" t="inlineStr"/>
    </row>
    <row r="510" ht="15" customHeight="1" s="365">
      <c r="A510" s="372" t="inlineStr">
        <is>
          <t>Scieries</t>
        </is>
      </c>
      <c r="B510" s="372" t="inlineStr">
        <is>
          <t>Sciages et autres</t>
        </is>
      </c>
      <c r="C510" s="372" t="n">
        <v>210</v>
      </c>
      <c r="D510" s="372" t="inlineStr"/>
      <c r="E510" s="372" t="inlineStr"/>
    </row>
    <row r="511" ht="15" customHeight="1" s="365">
      <c r="A511" s="372" t="inlineStr">
        <is>
          <t>Scieries</t>
        </is>
      </c>
      <c r="B511" s="372" t="inlineStr">
        <is>
          <t>Sciages</t>
        </is>
      </c>
      <c r="C511" s="372" t="n">
        <v>210</v>
      </c>
      <c r="D511" s="372" t="inlineStr"/>
      <c r="E511" s="372" t="inlineStr"/>
    </row>
    <row r="512" ht="15" customHeight="1" s="365">
      <c r="A512" s="372" t="inlineStr">
        <is>
          <t>Scieries</t>
        </is>
      </c>
      <c r="B512" s="372" t="inlineStr">
        <is>
          <t>Sciages F</t>
        </is>
      </c>
      <c r="C512" s="372" t="n">
        <v>1.55</v>
      </c>
      <c r="D512" s="372" t="inlineStr"/>
      <c r="E512" s="372" t="inlineStr"/>
    </row>
    <row r="513" ht="15" customHeight="1" s="365">
      <c r="A513" s="372" t="inlineStr">
        <is>
          <t>Scieries</t>
        </is>
      </c>
      <c r="B513" s="372" t="inlineStr">
        <is>
          <t>Sciages R</t>
        </is>
      </c>
      <c r="C513" s="372" t="n">
        <v>208</v>
      </c>
      <c r="D513" s="372" t="inlineStr"/>
      <c r="E513" s="372" t="inlineStr"/>
    </row>
    <row r="514" ht="15" customHeight="1" s="365">
      <c r="A514" s="372" t="inlineStr">
        <is>
          <t>Scieries</t>
        </is>
      </c>
      <c r="B514" s="372" t="inlineStr">
        <is>
          <t>Traverses</t>
        </is>
      </c>
      <c r="C514" s="372" t="n">
        <v>0</v>
      </c>
      <c r="D514" s="372" t="inlineStr"/>
      <c r="E514" s="372" t="inlineStr"/>
    </row>
    <row r="515" ht="15" customHeight="1" s="365">
      <c r="A515" s="372" t="inlineStr">
        <is>
          <t>Scieries</t>
        </is>
      </c>
      <c r="B515" s="372" t="inlineStr">
        <is>
          <t>Merrains</t>
        </is>
      </c>
      <c r="C515" s="372" t="n">
        <v>0</v>
      </c>
      <c r="D515" s="372" t="inlineStr"/>
      <c r="E515" s="372" t="inlineStr"/>
    </row>
    <row r="516" ht="15" customHeight="1" s="365">
      <c r="A516" s="372" t="inlineStr">
        <is>
          <t>Scieries F</t>
        </is>
      </c>
      <c r="B516" s="372" t="inlineStr">
        <is>
          <t>Combustibles chaudières collectives</t>
        </is>
      </c>
      <c r="C516" s="372" t="n">
        <v>4.32</v>
      </c>
      <c r="D516" s="372" t="n">
        <v>3.41</v>
      </c>
      <c r="E516" s="372" t="n">
        <v>5.24</v>
      </c>
    </row>
    <row r="517" ht="15" customHeight="1" s="365">
      <c r="A517" s="372" t="inlineStr">
        <is>
          <t>Scieries F</t>
        </is>
      </c>
      <c r="B517" s="372" t="inlineStr">
        <is>
          <t>Connexes hors écorces et déchets</t>
        </is>
      </c>
      <c r="C517" s="372" t="n">
        <v>6.45</v>
      </c>
      <c r="D517" s="372" t="n">
        <v>5.09</v>
      </c>
      <c r="E517" s="372" t="n">
        <v>7.81</v>
      </c>
    </row>
    <row r="518" ht="15" customHeight="1" s="365">
      <c r="A518" s="372" t="inlineStr">
        <is>
          <t>Scieries F</t>
        </is>
      </c>
      <c r="B518" s="372" t="inlineStr">
        <is>
          <t>Connexes plaquettes déchets</t>
        </is>
      </c>
      <c r="C518" s="372" t="n">
        <v>7.55</v>
      </c>
      <c r="D518" s="372" t="n">
        <v>6</v>
      </c>
      <c r="E518" s="372" t="n">
        <v>9.09</v>
      </c>
    </row>
    <row r="519" ht="15" customHeight="1" s="365">
      <c r="A519" s="372" t="inlineStr">
        <is>
          <t>Scieries F</t>
        </is>
      </c>
      <c r="B519" s="372" t="inlineStr">
        <is>
          <t>Connexes</t>
        </is>
      </c>
      <c r="C519" s="372" t="n">
        <v>7.55</v>
      </c>
      <c r="D519" s="372" t="n">
        <v>6</v>
      </c>
      <c r="E519" s="372" t="n">
        <v>9.09</v>
      </c>
    </row>
    <row r="520" ht="15" customHeight="1" s="365">
      <c r="A520" s="372" t="inlineStr">
        <is>
          <t>Scieries F</t>
        </is>
      </c>
      <c r="B520" s="372" t="inlineStr">
        <is>
          <t>Connexes F</t>
        </is>
      </c>
      <c r="C520" s="372" t="n">
        <v>7.55</v>
      </c>
      <c r="D520" s="372" t="n">
        <v>6</v>
      </c>
      <c r="E520" s="372" t="n">
        <v>9.09</v>
      </c>
    </row>
    <row r="521" ht="15" customHeight="1" s="365">
      <c r="A521" s="372" t="inlineStr">
        <is>
          <t>Scieries F</t>
        </is>
      </c>
      <c r="B521" s="372" t="inlineStr">
        <is>
          <t>Ecorces</t>
        </is>
      </c>
      <c r="C521" s="372" t="n">
        <v>1.09</v>
      </c>
      <c r="D521" s="372" t="n">
        <v>0.85</v>
      </c>
      <c r="E521" s="372" t="n">
        <v>1.3</v>
      </c>
    </row>
    <row r="522" ht="15" customHeight="1" s="365">
      <c r="A522" s="372" t="inlineStr">
        <is>
          <t>Scieries F</t>
        </is>
      </c>
      <c r="B522" s="372" t="inlineStr">
        <is>
          <t>Ecorces F</t>
        </is>
      </c>
      <c r="C522" s="372" t="n">
        <v>1.09</v>
      </c>
      <c r="D522" s="372" t="n">
        <v>0.85</v>
      </c>
      <c r="E522" s="372" t="n">
        <v>1.3</v>
      </c>
    </row>
    <row r="523" ht="15" customHeight="1" s="365">
      <c r="A523" s="372" t="inlineStr">
        <is>
          <t>Scieries F</t>
        </is>
      </c>
      <c r="B523" s="372" t="inlineStr">
        <is>
          <t>Connexes hors écorces</t>
        </is>
      </c>
      <c r="C523" s="372" t="n">
        <v>6.45</v>
      </c>
      <c r="D523" s="372" t="n">
        <v>5.09</v>
      </c>
      <c r="E523" s="372" t="n">
        <v>7.81</v>
      </c>
    </row>
    <row r="524" ht="15" customHeight="1" s="365">
      <c r="A524" s="372" t="inlineStr">
        <is>
          <t>Scieries F</t>
        </is>
      </c>
      <c r="B524" s="372" t="inlineStr">
        <is>
          <t>Connexes hors écorces F</t>
        </is>
      </c>
      <c r="C524" s="372" t="n">
        <v>6.45</v>
      </c>
      <c r="D524" s="372" t="n">
        <v>5.09</v>
      </c>
      <c r="E524" s="372" t="n">
        <v>7.81</v>
      </c>
    </row>
    <row r="525" ht="15" customHeight="1" s="365">
      <c r="A525" s="372" t="inlineStr">
        <is>
          <t>Scieries F</t>
        </is>
      </c>
      <c r="B525" s="372" t="inlineStr">
        <is>
          <t>Sciures</t>
        </is>
      </c>
      <c r="C525" s="372" t="n">
        <v>2.13</v>
      </c>
      <c r="D525" s="372" t="n">
        <v>1.68</v>
      </c>
      <c r="E525" s="372" t="n">
        <v>2.63</v>
      </c>
    </row>
    <row r="526" ht="15" customHeight="1" s="365">
      <c r="A526" s="372" t="inlineStr">
        <is>
          <t>Scieries F</t>
        </is>
      </c>
      <c r="B526" s="372" t="inlineStr">
        <is>
          <t>Sciures F</t>
        </is>
      </c>
      <c r="C526" s="372" t="n">
        <v>2.13</v>
      </c>
      <c r="D526" s="372" t="n">
        <v>1.68</v>
      </c>
      <c r="E526" s="372" t="n">
        <v>2.63</v>
      </c>
    </row>
    <row r="527" ht="15" customHeight="1" s="365">
      <c r="A527" s="372" t="inlineStr">
        <is>
          <t>Scieries F</t>
        </is>
      </c>
      <c r="B527" s="372" t="inlineStr">
        <is>
          <t>Plaquettes</t>
        </is>
      </c>
      <c r="C527" s="372" t="n">
        <v>4.32</v>
      </c>
      <c r="D527" s="372" t="n">
        <v>3.41</v>
      </c>
      <c r="E527" s="372" t="n">
        <v>5.24</v>
      </c>
    </row>
    <row r="528" ht="15" customHeight="1" s="365">
      <c r="A528" s="372" t="inlineStr">
        <is>
          <t>Scieries F</t>
        </is>
      </c>
      <c r="B528" s="372" t="inlineStr">
        <is>
          <t>Plaquettes de scierie</t>
        </is>
      </c>
      <c r="C528" s="372" t="n">
        <v>4.32</v>
      </c>
      <c r="D528" s="372" t="n">
        <v>3.41</v>
      </c>
      <c r="E528" s="372" t="n">
        <v>5.24</v>
      </c>
    </row>
    <row r="529" ht="15" customHeight="1" s="365">
      <c r="A529" s="372" t="inlineStr">
        <is>
          <t>Scieries F</t>
        </is>
      </c>
      <c r="B529" s="372" t="inlineStr">
        <is>
          <t>Plaquettes de scierie F</t>
        </is>
      </c>
      <c r="C529" s="372" t="n">
        <v>4.32</v>
      </c>
      <c r="D529" s="372" t="n">
        <v>3.41</v>
      </c>
      <c r="E529" s="372" t="n">
        <v>5.24</v>
      </c>
    </row>
    <row r="530" ht="15" customHeight="1" s="365">
      <c r="A530" s="372" t="inlineStr">
        <is>
          <t>Scieries F</t>
        </is>
      </c>
      <c r="B530" s="372" t="inlineStr">
        <is>
          <t>Sciages et autres</t>
        </is>
      </c>
      <c r="C530" s="372" t="n">
        <v>1.55</v>
      </c>
      <c r="D530" s="372" t="inlineStr"/>
      <c r="E530" s="372" t="inlineStr"/>
    </row>
    <row r="531" ht="15" customHeight="1" s="365">
      <c r="A531" s="372" t="inlineStr">
        <is>
          <t>Scieries F</t>
        </is>
      </c>
      <c r="B531" s="372" t="inlineStr">
        <is>
          <t>Sciages</t>
        </is>
      </c>
      <c r="C531" s="372" t="n">
        <v>1.55</v>
      </c>
      <c r="D531" s="372" t="inlineStr"/>
      <c r="E531" s="372" t="inlineStr"/>
    </row>
    <row r="532" ht="15" customHeight="1" s="365">
      <c r="A532" s="372" t="inlineStr">
        <is>
          <t>Scieries F</t>
        </is>
      </c>
      <c r="B532" s="372" t="inlineStr">
        <is>
          <t>Sciages F</t>
        </is>
      </c>
      <c r="C532" s="372" t="n">
        <v>1.55</v>
      </c>
      <c r="D532" s="372" t="inlineStr"/>
      <c r="E532" s="372" t="inlineStr"/>
    </row>
    <row r="533" ht="15" customHeight="1" s="365">
      <c r="A533" s="372" t="inlineStr">
        <is>
          <t>Scieries F</t>
        </is>
      </c>
      <c r="B533" s="372" t="inlineStr">
        <is>
          <t>Traverses</t>
        </is>
      </c>
      <c r="C533" s="372" t="n">
        <v>0</v>
      </c>
      <c r="D533" s="372" t="inlineStr"/>
      <c r="E533" s="372" t="inlineStr"/>
    </row>
    <row r="534" ht="15" customHeight="1" s="365">
      <c r="A534" s="372" t="inlineStr">
        <is>
          <t>Scieries F</t>
        </is>
      </c>
      <c r="B534" s="372" t="inlineStr">
        <is>
          <t>Merrains</t>
        </is>
      </c>
      <c r="C534" s="372" t="n">
        <v>0</v>
      </c>
      <c r="D534" s="372" t="inlineStr"/>
      <c r="E534" s="372" t="inlineStr"/>
    </row>
    <row r="535" ht="15" customHeight="1" s="365">
      <c r="A535" s="372" t="inlineStr">
        <is>
          <t>Scieries R</t>
        </is>
      </c>
      <c r="B535" s="372" t="inlineStr">
        <is>
          <t>Combustibles chaudières collectives</t>
        </is>
      </c>
      <c r="C535" s="372" t="n">
        <v>88.90000000000001</v>
      </c>
      <c r="D535" s="372" t="inlineStr"/>
      <c r="E535" s="372" t="inlineStr"/>
    </row>
    <row r="536" ht="15" customHeight="1" s="365">
      <c r="A536" s="372" t="inlineStr">
        <is>
          <t>Scieries R</t>
        </is>
      </c>
      <c r="B536" s="372" t="inlineStr">
        <is>
          <t>Connexes hors écorces et déchets</t>
        </is>
      </c>
      <c r="C536" s="372" t="n">
        <v>133</v>
      </c>
      <c r="D536" s="372" t="inlineStr"/>
      <c r="E536" s="372" t="inlineStr"/>
    </row>
    <row r="537" ht="15" customHeight="1" s="365">
      <c r="A537" s="372" t="inlineStr">
        <is>
          <t>Scieries R</t>
        </is>
      </c>
      <c r="B537" s="372" t="inlineStr">
        <is>
          <t>Connexes plaquettes déchets</t>
        </is>
      </c>
      <c r="C537" s="372" t="n">
        <v>171</v>
      </c>
      <c r="D537" s="372" t="inlineStr"/>
      <c r="E537" s="372" t="inlineStr"/>
    </row>
    <row r="538" ht="15" customHeight="1" s="365">
      <c r="A538" s="372" t="inlineStr">
        <is>
          <t>Scieries R</t>
        </is>
      </c>
      <c r="B538" s="372" t="inlineStr">
        <is>
          <t>Connexes</t>
        </is>
      </c>
      <c r="C538" s="372" t="n">
        <v>171</v>
      </c>
      <c r="D538" s="372" t="inlineStr"/>
      <c r="E538" s="372" t="inlineStr"/>
    </row>
    <row r="539" ht="15" customHeight="1" s="365">
      <c r="A539" s="372" t="inlineStr">
        <is>
          <t>Scieries R</t>
        </is>
      </c>
      <c r="B539" s="372" t="inlineStr">
        <is>
          <t>Connexes R</t>
        </is>
      </c>
      <c r="C539" s="372" t="n">
        <v>171</v>
      </c>
      <c r="D539" s="372" t="inlineStr"/>
      <c r="E539" s="372" t="inlineStr"/>
    </row>
    <row r="540" ht="15" customHeight="1" s="365">
      <c r="A540" s="372" t="inlineStr">
        <is>
          <t>Scieries R</t>
        </is>
      </c>
      <c r="B540" s="372" t="inlineStr">
        <is>
          <t>Ecorces</t>
        </is>
      </c>
      <c r="C540" s="372" t="n">
        <v>37.9</v>
      </c>
      <c r="D540" s="372" t="inlineStr"/>
      <c r="E540" s="372" t="inlineStr"/>
    </row>
    <row r="541" ht="15" customHeight="1" s="365">
      <c r="A541" s="372" t="inlineStr">
        <is>
          <t>Scieries R</t>
        </is>
      </c>
      <c r="B541" s="372" t="inlineStr">
        <is>
          <t>Ecorces R</t>
        </is>
      </c>
      <c r="C541" s="372" t="n">
        <v>37.9</v>
      </c>
      <c r="D541" s="372" t="inlineStr"/>
      <c r="E541" s="372" t="inlineStr"/>
    </row>
    <row r="542" ht="15" customHeight="1" s="365">
      <c r="A542" s="372" t="inlineStr">
        <is>
          <t>Scieries R</t>
        </is>
      </c>
      <c r="B542" s="372" t="inlineStr">
        <is>
          <t>Connexes hors écorces</t>
        </is>
      </c>
      <c r="C542" s="372" t="n">
        <v>133</v>
      </c>
      <c r="D542" s="372" t="inlineStr"/>
      <c r="E542" s="372" t="inlineStr"/>
    </row>
    <row r="543" ht="15" customHeight="1" s="365">
      <c r="A543" s="372" t="inlineStr">
        <is>
          <t>Scieries R</t>
        </is>
      </c>
      <c r="B543" s="372" t="inlineStr">
        <is>
          <t>Connexes hors écorces R</t>
        </is>
      </c>
      <c r="C543" s="372" t="n">
        <v>133</v>
      </c>
      <c r="D543" s="372" t="inlineStr"/>
      <c r="E543" s="372" t="inlineStr"/>
    </row>
    <row r="544" ht="15" customHeight="1" s="365">
      <c r="A544" s="372" t="inlineStr">
        <is>
          <t>Scieries R</t>
        </is>
      </c>
      <c r="B544" s="372" t="inlineStr">
        <is>
          <t>Sciures</t>
        </is>
      </c>
      <c r="C544" s="372" t="n">
        <v>43.8</v>
      </c>
      <c r="D544" s="372" t="inlineStr"/>
      <c r="E544" s="372" t="inlineStr"/>
    </row>
    <row r="545" ht="15" customHeight="1" s="365">
      <c r="A545" s="372" t="inlineStr">
        <is>
          <t>Scieries R</t>
        </is>
      </c>
      <c r="B545" s="372" t="inlineStr">
        <is>
          <t>Sciures R</t>
        </is>
      </c>
      <c r="C545" s="372" t="n">
        <v>43.8</v>
      </c>
      <c r="D545" s="372" t="inlineStr"/>
      <c r="E545" s="372" t="inlineStr"/>
    </row>
    <row r="546" ht="15" customHeight="1" s="365">
      <c r="A546" s="372" t="inlineStr">
        <is>
          <t>Scieries R</t>
        </is>
      </c>
      <c r="B546" s="372" t="inlineStr">
        <is>
          <t>Plaquettes</t>
        </is>
      </c>
      <c r="C546" s="372" t="n">
        <v>88.90000000000001</v>
      </c>
      <c r="D546" s="372" t="inlineStr"/>
      <c r="E546" s="372" t="inlineStr"/>
    </row>
    <row r="547" ht="15" customHeight="1" s="365">
      <c r="A547" s="372" t="inlineStr">
        <is>
          <t>Scieries R</t>
        </is>
      </c>
      <c r="B547" s="372" t="inlineStr">
        <is>
          <t>Plaquettes de scierie</t>
        </is>
      </c>
      <c r="C547" s="372" t="n">
        <v>88.90000000000001</v>
      </c>
      <c r="D547" s="372" t="inlineStr"/>
      <c r="E547" s="372" t="inlineStr"/>
    </row>
    <row r="548" ht="15" customHeight="1" s="365">
      <c r="A548" s="372" t="inlineStr">
        <is>
          <t>Scieries R</t>
        </is>
      </c>
      <c r="B548" s="372" t="inlineStr">
        <is>
          <t>Plaquettes de scierie R</t>
        </is>
      </c>
      <c r="C548" s="372" t="n">
        <v>88.90000000000001</v>
      </c>
      <c r="D548" s="372" t="inlineStr"/>
      <c r="E548" s="372" t="inlineStr"/>
    </row>
    <row r="549" ht="15" customHeight="1" s="365">
      <c r="A549" s="372" t="inlineStr">
        <is>
          <t>Scieries R</t>
        </is>
      </c>
      <c r="B549" s="372" t="inlineStr">
        <is>
          <t>Sciages et autres</t>
        </is>
      </c>
      <c r="C549" s="372" t="n">
        <v>208</v>
      </c>
      <c r="D549" s="372" t="inlineStr"/>
      <c r="E549" s="372" t="inlineStr"/>
    </row>
    <row r="550" ht="15" customHeight="1" s="365">
      <c r="A550" s="372" t="inlineStr">
        <is>
          <t>Scieries R</t>
        </is>
      </c>
      <c r="B550" s="372" t="inlineStr">
        <is>
          <t>Sciages</t>
        </is>
      </c>
      <c r="C550" s="372" t="n">
        <v>208</v>
      </c>
      <c r="D550" s="372" t="inlineStr"/>
      <c r="E550" s="372" t="inlineStr"/>
    </row>
    <row r="551" ht="15" customHeight="1" s="365">
      <c r="A551" s="372" t="inlineStr">
        <is>
          <t>Scieries R</t>
        </is>
      </c>
      <c r="B551" s="372" t="inlineStr">
        <is>
          <t>Sciages R</t>
        </is>
      </c>
      <c r="C551" s="372" t="n">
        <v>208</v>
      </c>
      <c r="D551" s="372" t="inlineStr"/>
      <c r="E551" s="372" t="inlineStr"/>
    </row>
    <row r="552" ht="15" customHeight="1" s="365">
      <c r="A552" s="372" t="inlineStr">
        <is>
          <t>Production de granulés</t>
        </is>
      </c>
      <c r="B552" s="372" t="inlineStr">
        <is>
          <t>Granulés</t>
        </is>
      </c>
      <c r="C552" s="372" t="n">
        <v>101</v>
      </c>
      <c r="D552" s="372" t="inlineStr"/>
      <c r="E552" s="372" t="inlineStr"/>
    </row>
    <row r="553" ht="15" customHeight="1" s="365">
      <c r="A553" s="372" t="inlineStr">
        <is>
          <t>Production de granulés</t>
        </is>
      </c>
      <c r="B553" s="372" t="inlineStr">
        <is>
          <t>Combustibles chaudières collectives</t>
        </is>
      </c>
      <c r="C553" s="372" t="n">
        <v>101</v>
      </c>
      <c r="D553" s="372" t="inlineStr"/>
      <c r="E553" s="372" t="inlineStr"/>
    </row>
    <row r="554" ht="15" customHeight="1" s="365">
      <c r="A554" s="372" t="inlineStr">
        <is>
          <t>Usines de contreplaqués</t>
        </is>
      </c>
      <c r="B554" s="372" t="inlineStr">
        <is>
          <t>Connexes plaquettes déchets</t>
        </is>
      </c>
      <c r="C554" s="372" t="n">
        <v>0</v>
      </c>
      <c r="D554" s="372" t="n">
        <v>0</v>
      </c>
      <c r="E554" s="372" t="n">
        <v>0.1</v>
      </c>
    </row>
    <row r="555" ht="15" customHeight="1" s="365">
      <c r="A555" s="372" t="inlineStr">
        <is>
          <t>Usines de contreplaqués</t>
        </is>
      </c>
      <c r="B555" s="372" t="inlineStr">
        <is>
          <t>Connexes</t>
        </is>
      </c>
      <c r="C555" s="372" t="n">
        <v>0</v>
      </c>
      <c r="D555" s="372" t="n">
        <v>0</v>
      </c>
      <c r="E555" s="372" t="n">
        <v>0.1</v>
      </c>
    </row>
    <row r="556" ht="15" customHeight="1" s="365">
      <c r="A556" s="372" t="inlineStr">
        <is>
          <t>Usines de contreplaqués</t>
        </is>
      </c>
      <c r="B556" s="372" t="inlineStr">
        <is>
          <t>Connexes F</t>
        </is>
      </c>
      <c r="C556" s="372" t="n">
        <v>0</v>
      </c>
      <c r="D556" s="372" t="n">
        <v>0</v>
      </c>
      <c r="E556" s="372" t="n">
        <v>0.04</v>
      </c>
    </row>
    <row r="557" ht="15" customHeight="1" s="365">
      <c r="A557" s="372" t="inlineStr">
        <is>
          <t>Usines de contreplaqués</t>
        </is>
      </c>
      <c r="B557" s="372" t="inlineStr">
        <is>
          <t>Connexes R</t>
        </is>
      </c>
      <c r="C557" s="372" t="n">
        <v>0</v>
      </c>
      <c r="D557" s="372" t="n">
        <v>0</v>
      </c>
      <c r="E557" s="372" t="n">
        <v>0.05</v>
      </c>
    </row>
    <row r="558" ht="15" customHeight="1" s="365">
      <c r="A558" s="372" t="inlineStr">
        <is>
          <t>Usines de contreplaqués</t>
        </is>
      </c>
      <c r="B558" s="372" t="inlineStr">
        <is>
          <t>Ecorces</t>
        </is>
      </c>
      <c r="C558" s="372" t="n">
        <v>0</v>
      </c>
      <c r="D558" s="372" t="n">
        <v>0</v>
      </c>
      <c r="E558" s="372" t="n">
        <v>0.05</v>
      </c>
    </row>
    <row r="559" ht="15" customHeight="1" s="365">
      <c r="A559" s="372" t="inlineStr">
        <is>
          <t>Usines de contreplaqués</t>
        </is>
      </c>
      <c r="B559" s="372" t="inlineStr">
        <is>
          <t>Ecorces F</t>
        </is>
      </c>
      <c r="C559" s="372" t="n">
        <v>0</v>
      </c>
      <c r="D559" s="372" t="n">
        <v>0</v>
      </c>
      <c r="E559" s="372" t="n">
        <v>0.04</v>
      </c>
    </row>
    <row r="560" ht="15" customHeight="1" s="365">
      <c r="A560" s="372" t="inlineStr">
        <is>
          <t>Usines de contreplaqués</t>
        </is>
      </c>
      <c r="B560" s="372" t="inlineStr">
        <is>
          <t>Ecorces R</t>
        </is>
      </c>
      <c r="C560" s="372" t="n">
        <v>0</v>
      </c>
      <c r="D560" s="372" t="n">
        <v>0</v>
      </c>
      <c r="E560" s="372" t="n">
        <v>0.05</v>
      </c>
    </row>
    <row r="561" ht="15" customHeight="1" s="365">
      <c r="A561" s="372" t="inlineStr">
        <is>
          <t>Usines de contreplaqués</t>
        </is>
      </c>
      <c r="B561" s="372" t="inlineStr">
        <is>
          <t>Panneaux placages contreplaqués</t>
        </is>
      </c>
      <c r="C561" s="372" t="n">
        <v>0</v>
      </c>
      <c r="D561" s="372" t="inlineStr"/>
      <c r="E561" s="372" t="inlineStr"/>
    </row>
    <row r="562" ht="15" customHeight="1" s="365">
      <c r="A562" s="372" t="inlineStr">
        <is>
          <t>Usines de contreplaqués</t>
        </is>
      </c>
      <c r="B562" s="372" t="inlineStr">
        <is>
          <t>Contreplaqués</t>
        </is>
      </c>
      <c r="C562" s="372" t="n">
        <v>0</v>
      </c>
      <c r="D562" s="372" t="inlineStr"/>
      <c r="E562" s="372" t="inlineStr"/>
    </row>
    <row r="563" ht="15" customHeight="1" s="365">
      <c r="A563" s="372" t="inlineStr">
        <is>
          <t>Usines de tranchage et déroulage</t>
        </is>
      </c>
      <c r="B563" s="372" t="inlineStr">
        <is>
          <t>Combustibles chaudières collectives</t>
        </is>
      </c>
      <c r="C563" s="372" t="n">
        <v>0</v>
      </c>
      <c r="D563" s="372" t="n">
        <v>0</v>
      </c>
      <c r="E563" s="372" t="n">
        <v>0</v>
      </c>
    </row>
    <row r="564" ht="15" customHeight="1" s="365">
      <c r="A564" s="372" t="inlineStr">
        <is>
          <t>Usines de tranchage et déroulage</t>
        </is>
      </c>
      <c r="B564" s="372" t="inlineStr">
        <is>
          <t>Connexes hors écorces et déchets</t>
        </is>
      </c>
      <c r="C564" s="372" t="n">
        <v>0</v>
      </c>
      <c r="D564" s="372" t="n">
        <v>0</v>
      </c>
      <c r="E564" s="372" t="n">
        <v>0</v>
      </c>
    </row>
    <row r="565" ht="15" customHeight="1" s="365">
      <c r="A565" s="372" t="inlineStr">
        <is>
          <t>Usines de tranchage et déroulage</t>
        </is>
      </c>
      <c r="B565" s="372" t="inlineStr">
        <is>
          <t>Connexes plaquettes déchets</t>
        </is>
      </c>
      <c r="C565" s="372" t="n">
        <v>0</v>
      </c>
      <c r="D565" s="372" t="n">
        <v>0</v>
      </c>
      <c r="E565" s="372" t="n">
        <v>0</v>
      </c>
    </row>
    <row r="566" ht="15" customHeight="1" s="365">
      <c r="A566" s="372" t="inlineStr">
        <is>
          <t>Usines de tranchage et déroulage</t>
        </is>
      </c>
      <c r="B566" s="372" t="inlineStr">
        <is>
          <t>Connexes</t>
        </is>
      </c>
      <c r="C566" s="372" t="n">
        <v>0</v>
      </c>
      <c r="D566" s="372" t="n">
        <v>0</v>
      </c>
      <c r="E566" s="372" t="n">
        <v>0</v>
      </c>
    </row>
    <row r="567" ht="15" customHeight="1" s="365">
      <c r="A567" s="372" t="inlineStr">
        <is>
          <t>Usines de tranchage et déroulage</t>
        </is>
      </c>
      <c r="B567" s="372" t="inlineStr">
        <is>
          <t>Connexes F</t>
        </is>
      </c>
      <c r="C567" s="372" t="n">
        <v>0</v>
      </c>
      <c r="D567" s="372" t="n">
        <v>0</v>
      </c>
      <c r="E567" s="372" t="n">
        <v>0</v>
      </c>
    </row>
    <row r="568" ht="15" customHeight="1" s="365">
      <c r="A568" s="372" t="inlineStr">
        <is>
          <t>Usines de tranchage et déroulage</t>
        </is>
      </c>
      <c r="B568" s="372" t="inlineStr">
        <is>
          <t>Connexes R</t>
        </is>
      </c>
      <c r="C568" s="372" t="n">
        <v>0</v>
      </c>
      <c r="D568" s="372" t="n">
        <v>0</v>
      </c>
      <c r="E568" s="372" t="n">
        <v>0</v>
      </c>
    </row>
    <row r="569" ht="15" customHeight="1" s="365">
      <c r="A569" s="372" t="inlineStr">
        <is>
          <t>Usines de tranchage et déroulage</t>
        </is>
      </c>
      <c r="B569" s="372" t="inlineStr">
        <is>
          <t>Ecorces</t>
        </is>
      </c>
      <c r="C569" s="372" t="n">
        <v>0</v>
      </c>
      <c r="D569" s="372" t="n">
        <v>0</v>
      </c>
      <c r="E569" s="372" t="n">
        <v>0</v>
      </c>
    </row>
    <row r="570" ht="15" customHeight="1" s="365">
      <c r="A570" s="372" t="inlineStr">
        <is>
          <t>Usines de tranchage et déroulage</t>
        </is>
      </c>
      <c r="B570" s="372" t="inlineStr">
        <is>
          <t>Ecorces F</t>
        </is>
      </c>
      <c r="C570" s="372" t="n">
        <v>0</v>
      </c>
      <c r="D570" s="372" t="inlineStr"/>
      <c r="E570" s="372" t="inlineStr"/>
    </row>
    <row r="571" ht="15" customHeight="1" s="365">
      <c r="A571" s="372" t="inlineStr">
        <is>
          <t>Usines de tranchage et déroulage</t>
        </is>
      </c>
      <c r="B571" s="372" t="inlineStr">
        <is>
          <t>Ecorces R</t>
        </is>
      </c>
      <c r="C571" s="372" t="n">
        <v>0</v>
      </c>
      <c r="D571" s="372" t="n">
        <v>0</v>
      </c>
      <c r="E571" s="372" t="n">
        <v>-0</v>
      </c>
    </row>
    <row r="572" ht="15" customHeight="1" s="365">
      <c r="A572" s="372" t="inlineStr">
        <is>
          <t>Usines de tranchage et déroulage</t>
        </is>
      </c>
      <c r="B572" s="372" t="inlineStr">
        <is>
          <t>Connexes hors écorces</t>
        </is>
      </c>
      <c r="C572" s="372" t="n">
        <v>0</v>
      </c>
      <c r="D572" s="372" t="n">
        <v>0</v>
      </c>
      <c r="E572" s="372" t="n">
        <v>0</v>
      </c>
    </row>
    <row r="573" ht="15" customHeight="1" s="365">
      <c r="A573" s="372" t="inlineStr">
        <is>
          <t>Usines de tranchage et déroulage</t>
        </is>
      </c>
      <c r="B573" s="372" t="inlineStr">
        <is>
          <t>Connexes hors écorces F</t>
        </is>
      </c>
      <c r="C573" s="372" t="n">
        <v>0</v>
      </c>
      <c r="D573" s="372" t="n">
        <v>0</v>
      </c>
      <c r="E573" s="372" t="n">
        <v>0</v>
      </c>
    </row>
    <row r="574" ht="15" customHeight="1" s="365">
      <c r="A574" s="372" t="inlineStr">
        <is>
          <t>Usines de tranchage et déroulage</t>
        </is>
      </c>
      <c r="B574" s="372" t="inlineStr">
        <is>
          <t>Connexes hors écorces R</t>
        </is>
      </c>
      <c r="C574" s="372" t="n">
        <v>0</v>
      </c>
      <c r="D574" s="372" t="n">
        <v>0</v>
      </c>
      <c r="E574" s="372" t="n">
        <v>0</v>
      </c>
    </row>
    <row r="575" ht="15" customHeight="1" s="365">
      <c r="A575" s="372" t="inlineStr">
        <is>
          <t>Usines de tranchage et déroulage</t>
        </is>
      </c>
      <c r="B575" s="372" t="inlineStr">
        <is>
          <t>Sciures</t>
        </is>
      </c>
      <c r="C575" s="372" t="n">
        <v>0</v>
      </c>
      <c r="D575" s="372" t="n">
        <v>0</v>
      </c>
      <c r="E575" s="372" t="n">
        <v>0</v>
      </c>
    </row>
    <row r="576" ht="15" customHeight="1" s="365">
      <c r="A576" s="372" t="inlineStr">
        <is>
          <t>Usines de tranchage et déroulage</t>
        </is>
      </c>
      <c r="B576" s="372" t="inlineStr">
        <is>
          <t>Sciures F</t>
        </is>
      </c>
      <c r="C576" s="372" t="n">
        <v>0</v>
      </c>
      <c r="D576" s="372" t="n">
        <v>0</v>
      </c>
      <c r="E576" s="372" t="n">
        <v>-0</v>
      </c>
    </row>
    <row r="577" ht="15" customHeight="1" s="365">
      <c r="A577" s="372" t="inlineStr">
        <is>
          <t>Usines de tranchage et déroulage</t>
        </is>
      </c>
      <c r="B577" s="372" t="inlineStr">
        <is>
          <t>Sciures R</t>
        </is>
      </c>
      <c r="C577" s="372" t="n">
        <v>0</v>
      </c>
      <c r="D577" s="372" t="n">
        <v>0</v>
      </c>
      <c r="E577" s="372" t="n">
        <v>-0</v>
      </c>
    </row>
    <row r="578" ht="15" customHeight="1" s="365">
      <c r="A578" s="372" t="inlineStr">
        <is>
          <t>Usines de tranchage et déroulage</t>
        </is>
      </c>
      <c r="B578" s="372" t="inlineStr">
        <is>
          <t>Plaquettes</t>
        </is>
      </c>
      <c r="C578" s="372" t="n">
        <v>0</v>
      </c>
      <c r="D578" s="372" t="n">
        <v>0</v>
      </c>
      <c r="E578" s="372" t="n">
        <v>0</v>
      </c>
    </row>
    <row r="579" ht="15" customHeight="1" s="365">
      <c r="A579" s="372" t="inlineStr">
        <is>
          <t>Usines de tranchage et déroulage</t>
        </is>
      </c>
      <c r="B579" s="372" t="inlineStr">
        <is>
          <t>Plaquettes de scierie</t>
        </is>
      </c>
      <c r="C579" s="372" t="n">
        <v>0</v>
      </c>
      <c r="D579" s="372" t="n">
        <v>0</v>
      </c>
      <c r="E579" s="372" t="n">
        <v>0</v>
      </c>
    </row>
    <row r="580" ht="15" customHeight="1" s="365">
      <c r="A580" s="372" t="inlineStr">
        <is>
          <t>Usines de tranchage et déroulage</t>
        </is>
      </c>
      <c r="B580" s="372" t="inlineStr">
        <is>
          <t>Plaquettes de scierie F</t>
        </is>
      </c>
      <c r="C580" s="372" t="n">
        <v>0</v>
      </c>
      <c r="D580" s="372" t="n">
        <v>0</v>
      </c>
      <c r="E580" s="372" t="n">
        <v>-0</v>
      </c>
    </row>
    <row r="581" ht="15" customHeight="1" s="365">
      <c r="A581" s="372" t="inlineStr">
        <is>
          <t>Usines de tranchage et déroulage</t>
        </is>
      </c>
      <c r="B581" s="372" t="inlineStr">
        <is>
          <t>Plaquettes de scierie R</t>
        </is>
      </c>
      <c r="C581" s="372" t="n">
        <v>0</v>
      </c>
      <c r="D581" s="372" t="n">
        <v>0</v>
      </c>
      <c r="E581" s="372" t="n">
        <v>-0</v>
      </c>
    </row>
    <row r="582" ht="15" customHeight="1" s="365">
      <c r="A582" s="372" t="inlineStr">
        <is>
          <t>Usines de tranchage et déroulage</t>
        </is>
      </c>
      <c r="B582" s="372" t="inlineStr">
        <is>
          <t>Panneaux placages contreplaqués</t>
        </is>
      </c>
      <c r="C582" s="372" t="n">
        <v>0</v>
      </c>
      <c r="D582" s="372" t="n">
        <v>0</v>
      </c>
      <c r="E582" s="372" t="n">
        <v>0</v>
      </c>
    </row>
    <row r="583" ht="15" customHeight="1" s="365">
      <c r="A583" s="372" t="inlineStr">
        <is>
          <t>Usines de tranchage et déroulage</t>
        </is>
      </c>
      <c r="B583" s="372" t="inlineStr">
        <is>
          <t>Placages</t>
        </is>
      </c>
      <c r="C583" s="372" t="n">
        <v>0</v>
      </c>
      <c r="D583" s="372" t="n">
        <v>0</v>
      </c>
      <c r="E583" s="372" t="n">
        <v>0</v>
      </c>
    </row>
    <row r="584" ht="15" customHeight="1" s="365">
      <c r="A584" s="372" t="inlineStr">
        <is>
          <t>Fabrication de pâte à papier</t>
        </is>
      </c>
      <c r="B584" s="372" t="inlineStr">
        <is>
          <t>Connexes plaquettes déchets</t>
        </is>
      </c>
      <c r="C584" s="372" t="n">
        <v>0</v>
      </c>
      <c r="D584" s="372" t="inlineStr"/>
      <c r="E584" s="372" t="inlineStr"/>
    </row>
    <row r="585" ht="15" customHeight="1" s="365">
      <c r="A585" s="372" t="inlineStr">
        <is>
          <t>Fabrication de pâte à papier</t>
        </is>
      </c>
      <c r="B585" s="372" t="inlineStr">
        <is>
          <t>Connexes</t>
        </is>
      </c>
      <c r="C585" s="372" t="n">
        <v>0</v>
      </c>
      <c r="D585" s="372" t="inlineStr"/>
      <c r="E585" s="372" t="inlineStr"/>
    </row>
    <row r="586" ht="15" customHeight="1" s="365">
      <c r="A586" s="372" t="inlineStr">
        <is>
          <t>Fabrication de pâte à papier</t>
        </is>
      </c>
      <c r="B586" s="372" t="inlineStr">
        <is>
          <t>Connexes F</t>
        </is>
      </c>
      <c r="C586" s="372" t="n">
        <v>0</v>
      </c>
      <c r="D586" s="372" t="inlineStr"/>
      <c r="E586" s="372" t="inlineStr"/>
    </row>
    <row r="587" ht="15" customHeight="1" s="365">
      <c r="A587" s="372" t="inlineStr">
        <is>
          <t>Fabrication de pâte à papier</t>
        </is>
      </c>
      <c r="B587" s="372" t="inlineStr">
        <is>
          <t>Connexes R</t>
        </is>
      </c>
      <c r="C587" s="372" t="n">
        <v>0</v>
      </c>
      <c r="D587" s="372" t="inlineStr"/>
      <c r="E587" s="372" t="inlineStr"/>
    </row>
    <row r="588" ht="15" customHeight="1" s="365">
      <c r="A588" s="372" t="inlineStr">
        <is>
          <t>Fabrication de pâte à papier</t>
        </is>
      </c>
      <c r="B588" s="372" t="inlineStr">
        <is>
          <t>Ecorces</t>
        </is>
      </c>
      <c r="C588" s="372" t="n">
        <v>0</v>
      </c>
      <c r="D588" s="372" t="inlineStr"/>
      <c r="E588" s="372" t="inlineStr"/>
    </row>
    <row r="589" ht="15" customHeight="1" s="365">
      <c r="A589" s="372" t="inlineStr">
        <is>
          <t>Fabrication de pâte à papier</t>
        </is>
      </c>
      <c r="B589" s="372" t="inlineStr">
        <is>
          <t>Ecorces F</t>
        </is>
      </c>
      <c r="C589" s="372" t="n">
        <v>0</v>
      </c>
      <c r="D589" s="372" t="inlineStr"/>
      <c r="E589" s="372" t="inlineStr"/>
    </row>
    <row r="590" ht="15" customHeight="1" s="365">
      <c r="A590" s="372" t="inlineStr">
        <is>
          <t>Fabrication de pâte à papier</t>
        </is>
      </c>
      <c r="B590" s="372" t="inlineStr">
        <is>
          <t>Ecorces R</t>
        </is>
      </c>
      <c r="C590" s="372" t="n">
        <v>0</v>
      </c>
      <c r="D590" s="372" t="inlineStr"/>
      <c r="E590" s="372" t="inlineStr"/>
    </row>
    <row r="591" ht="15" customHeight="1" s="365">
      <c r="A591" s="372" t="inlineStr">
        <is>
          <t>Fabrication de pâte à papier</t>
        </is>
      </c>
      <c r="B591" s="372" t="inlineStr">
        <is>
          <t>Pâte à papier</t>
        </is>
      </c>
      <c r="C591" s="372" t="n">
        <v>183</v>
      </c>
      <c r="D591" s="372" t="inlineStr"/>
      <c r="E591" s="372" t="inlineStr"/>
    </row>
    <row r="592" ht="15" customHeight="1" s="365">
      <c r="A592" s="372" t="inlineStr">
        <is>
          <t>Fabrication de pâte à papier</t>
        </is>
      </c>
      <c r="B592" s="372" t="inlineStr">
        <is>
          <t>Pâte à papier mécanique</t>
        </is>
      </c>
      <c r="C592" s="372" t="n">
        <v>179</v>
      </c>
      <c r="D592" s="372" t="inlineStr"/>
      <c r="E592" s="372" t="inlineStr"/>
    </row>
    <row r="593" ht="15" customHeight="1" s="365">
      <c r="A593" s="372" t="inlineStr">
        <is>
          <t>Fabrication de pâte à papier</t>
        </is>
      </c>
      <c r="B593" s="372" t="inlineStr">
        <is>
          <t>Pâte à papier chimique</t>
        </is>
      </c>
      <c r="C593" s="372" t="n">
        <v>3.8</v>
      </c>
      <c r="D593" s="372" t="inlineStr"/>
      <c r="E593" s="372" t="inlineStr"/>
    </row>
    <row r="594" ht="15" customHeight="1" s="365">
      <c r="A594" s="372" t="inlineStr">
        <is>
          <t>Fabrication de pâte à papier</t>
        </is>
      </c>
      <c r="B594" s="372" t="inlineStr">
        <is>
          <t>Résidus de pâte à papier</t>
        </is>
      </c>
      <c r="C594" s="372" t="n">
        <v>3.99</v>
      </c>
      <c r="D594" s="372" t="inlineStr"/>
      <c r="E594" s="372" t="inlineStr"/>
    </row>
    <row r="595" ht="15" customHeight="1" s="365">
      <c r="A595" s="372" t="inlineStr">
        <is>
          <t>Fabrication de papiers cartons</t>
        </is>
      </c>
      <c r="B595" s="372" t="inlineStr">
        <is>
          <t>Papiers cartons</t>
        </is>
      </c>
      <c r="C595" s="372" t="n">
        <v>492</v>
      </c>
      <c r="D595" s="372" t="inlineStr"/>
      <c r="E595" s="372" t="inlineStr"/>
    </row>
    <row r="596" ht="15" customHeight="1" s="365">
      <c r="A596" s="372" t="inlineStr">
        <is>
          <t>Fabrication d'emballages bois</t>
        </is>
      </c>
      <c r="B596" s="372" t="inlineStr">
        <is>
          <t>Palettes et emballages</t>
        </is>
      </c>
      <c r="C596" s="372" t="n">
        <v>44</v>
      </c>
      <c r="D596" s="372" t="inlineStr"/>
      <c r="E596" s="372" t="inlineStr"/>
    </row>
    <row r="597" ht="15" customHeight="1" s="365">
      <c r="A597" s="372" t="inlineStr">
        <is>
          <t>Consommation</t>
        </is>
      </c>
      <c r="B597" s="372" t="inlineStr">
        <is>
          <t>Combustibles chaudières collectives</t>
        </is>
      </c>
      <c r="C597" s="372" t="n">
        <v>259</v>
      </c>
      <c r="D597" s="372" t="n">
        <v>244</v>
      </c>
      <c r="E597" s="372" t="n">
        <v>500000000</v>
      </c>
    </row>
    <row r="598" ht="15" customHeight="1" s="365">
      <c r="A598" s="372" t="inlineStr">
        <is>
          <t>Consommation</t>
        </is>
      </c>
      <c r="B598" s="372" t="inlineStr">
        <is>
          <t>Connexes hors écorces et déchets</t>
        </is>
      </c>
      <c r="C598" s="372" t="n">
        <v>259</v>
      </c>
      <c r="D598" s="372" t="n">
        <v>244</v>
      </c>
      <c r="E598" s="372" t="n">
        <v>500000000</v>
      </c>
    </row>
    <row r="599" ht="15" customHeight="1" s="365">
      <c r="A599" s="372" t="inlineStr">
        <is>
          <t>Consommation</t>
        </is>
      </c>
      <c r="B599" s="372" t="inlineStr">
        <is>
          <t>Connexes plaquettes déchets</t>
        </is>
      </c>
      <c r="C599" s="372" t="n">
        <v>259</v>
      </c>
      <c r="D599" s="372" t="n">
        <v>244</v>
      </c>
      <c r="E599" s="372" t="n">
        <v>500000000</v>
      </c>
    </row>
    <row r="600" ht="15" customHeight="1" s="365">
      <c r="A600" s="372" t="inlineStr">
        <is>
          <t>Consommation</t>
        </is>
      </c>
      <c r="B600" s="372" t="inlineStr">
        <is>
          <t>Déchets bois</t>
        </is>
      </c>
      <c r="C600" s="372" t="n">
        <v>259</v>
      </c>
      <c r="D600" s="372" t="n">
        <v>244</v>
      </c>
      <c r="E600" s="372" t="n">
        <v>500000000</v>
      </c>
    </row>
    <row r="601" ht="15" customHeight="1" s="365">
      <c r="A601" s="372" t="inlineStr">
        <is>
          <t>Consommation</t>
        </is>
      </c>
      <c r="B601" s="372" t="inlineStr">
        <is>
          <t>Papier à recycler</t>
        </is>
      </c>
      <c r="C601" s="372" t="n">
        <v>196</v>
      </c>
      <c r="D601" s="372" t="inlineStr"/>
      <c r="E601" s="372" t="inlineStr"/>
    </row>
    <row r="602" ht="15" customHeight="1" s="365">
      <c r="A602" s="372" t="inlineStr">
        <is>
          <t>Hors Pays de Savoie</t>
        </is>
      </c>
      <c r="B602" s="372" t="inlineStr">
        <is>
          <t>Bois rond</t>
        </is>
      </c>
      <c r="C602" s="372" t="n">
        <v>249</v>
      </c>
      <c r="D602" s="372" t="inlineStr"/>
      <c r="E602" s="372" t="inlineStr"/>
    </row>
    <row r="603" ht="15" customHeight="1" s="365">
      <c r="A603" s="372" t="inlineStr">
        <is>
          <t>Hors Pays de Savoie</t>
        </is>
      </c>
      <c r="B603" s="372" t="inlineStr">
        <is>
          <t>Bois rond F hors BE</t>
        </is>
      </c>
      <c r="C603" s="372" t="n">
        <v>3.12</v>
      </c>
      <c r="D603" s="372" t="n">
        <v>2.43</v>
      </c>
      <c r="E603" s="372" t="n">
        <v>2.73</v>
      </c>
    </row>
    <row r="604" ht="15" customHeight="1" s="365">
      <c r="A604" s="372" t="inlineStr">
        <is>
          <t>Hors Pays de Savoie</t>
        </is>
      </c>
      <c r="B604" s="372" t="inlineStr">
        <is>
          <t>Bois rond R hors BE</t>
        </is>
      </c>
      <c r="C604" s="372" t="n">
        <v>53.9</v>
      </c>
      <c r="D604" s="372" t="n">
        <v>53.2</v>
      </c>
      <c r="E604" s="372" t="n">
        <v>54.57</v>
      </c>
    </row>
    <row r="605" ht="15" customHeight="1" s="365">
      <c r="A605" s="372" t="inlineStr">
        <is>
          <t>Hors Pays de Savoie</t>
        </is>
      </c>
      <c r="B605" s="372" t="inlineStr">
        <is>
          <t>Bois d'œuvre</t>
        </is>
      </c>
      <c r="C605" s="372" t="n">
        <v>55.7</v>
      </c>
      <c r="D605" s="372" t="inlineStr"/>
      <c r="E605" s="372" t="inlineStr"/>
    </row>
    <row r="606" ht="15" customHeight="1" s="365">
      <c r="A606" s="372" t="inlineStr">
        <is>
          <t>Hors Pays de Savoie</t>
        </is>
      </c>
      <c r="B606" s="372" t="inlineStr">
        <is>
          <t>Bois d'œuvre F</t>
        </is>
      </c>
      <c r="C606" s="372" t="n">
        <v>2.43</v>
      </c>
      <c r="D606" s="372" t="inlineStr"/>
      <c r="E606" s="372" t="inlineStr"/>
    </row>
    <row r="607" ht="15" customHeight="1" s="365">
      <c r="A607" s="372" t="inlineStr">
        <is>
          <t>Hors Pays de Savoie</t>
        </is>
      </c>
      <c r="B607" s="372" t="inlineStr">
        <is>
          <t>Bois d'œuvre R</t>
        </is>
      </c>
      <c r="C607" s="372" t="n">
        <v>53.2</v>
      </c>
      <c r="D607" s="372" t="inlineStr"/>
      <c r="E607" s="372" t="inlineStr"/>
    </row>
    <row r="608" ht="15" customHeight="1" s="365">
      <c r="A608" s="372" t="inlineStr">
        <is>
          <t>Hors Pays de Savoie</t>
        </is>
      </c>
      <c r="B608" s="372" t="inlineStr">
        <is>
          <t>Bois d'industrie</t>
        </is>
      </c>
      <c r="C608" s="372" t="n">
        <v>1.37</v>
      </c>
      <c r="D608" s="372" t="inlineStr"/>
      <c r="E608" s="372" t="inlineStr"/>
    </row>
    <row r="609" ht="15" customHeight="1" s="365">
      <c r="A609" s="372" t="inlineStr">
        <is>
          <t>Hors Pays de Savoie</t>
        </is>
      </c>
      <c r="B609" s="372" t="inlineStr">
        <is>
          <t>Bois d'industrie F</t>
        </is>
      </c>
      <c r="C609" s="372" t="n">
        <v>0.6899999999999999</v>
      </c>
      <c r="D609" s="372" t="n">
        <v>0</v>
      </c>
      <c r="E609" s="372" t="n">
        <v>1.37</v>
      </c>
    </row>
    <row r="610" ht="15" customHeight="1" s="365">
      <c r="A610" s="372" t="inlineStr">
        <is>
          <t>Hors Pays de Savoie</t>
        </is>
      </c>
      <c r="B610" s="372" t="inlineStr">
        <is>
          <t>Bois d'industrie R</t>
        </is>
      </c>
      <c r="C610" s="372" t="n">
        <v>0.6899999999999999</v>
      </c>
      <c r="D610" s="372" t="n">
        <v>0</v>
      </c>
      <c r="E610" s="372" t="n">
        <v>1.37</v>
      </c>
    </row>
    <row r="611" ht="15" customHeight="1" s="365">
      <c r="A611" s="372" t="inlineStr">
        <is>
          <t>Hors Pays de Savoie</t>
        </is>
      </c>
      <c r="B611" s="372" t="inlineStr">
        <is>
          <t>Bois bûche ménages</t>
        </is>
      </c>
      <c r="C611" s="372" t="n">
        <v>192</v>
      </c>
      <c r="D611" s="372" t="inlineStr"/>
      <c r="E611" s="372" t="inlineStr"/>
    </row>
    <row r="612" ht="15" customHeight="1" s="365">
      <c r="A612" s="372" t="inlineStr">
        <is>
          <t>Hors Pays de Savoie</t>
        </is>
      </c>
      <c r="B612" s="372" t="inlineStr">
        <is>
          <t>Bois bûche officiel</t>
        </is>
      </c>
      <c r="C612" s="372" t="n">
        <v>192</v>
      </c>
      <c r="D612" s="372" t="inlineStr"/>
      <c r="E612" s="372" t="inlineStr"/>
    </row>
    <row r="613" ht="15" customHeight="1" s="365">
      <c r="A613" s="372" t="inlineStr">
        <is>
          <t>Hors Pays de Savoie</t>
        </is>
      </c>
      <c r="B613" s="372" t="inlineStr">
        <is>
          <t>Combustibles chaudières collectives</t>
        </is>
      </c>
      <c r="C613" s="372" t="n">
        <v>184</v>
      </c>
      <c r="D613" s="372" t="n">
        <v>178</v>
      </c>
      <c r="E613" s="372" t="n">
        <v>368.6</v>
      </c>
    </row>
    <row r="614" ht="15" customHeight="1" s="365">
      <c r="A614" s="372" t="inlineStr">
        <is>
          <t>Hors Pays de Savoie</t>
        </is>
      </c>
      <c r="B614" s="372" t="inlineStr">
        <is>
          <t>Connexes hors écorces et déchets</t>
        </is>
      </c>
      <c r="C614" s="372" t="n">
        <v>137</v>
      </c>
      <c r="D614" s="372" t="n">
        <v>36.1</v>
      </c>
      <c r="E614" s="372" t="n">
        <v>192</v>
      </c>
    </row>
    <row r="615" ht="15" customHeight="1" s="365">
      <c r="A615" s="372" t="inlineStr">
        <is>
          <t>Hors Pays de Savoie</t>
        </is>
      </c>
      <c r="B615" s="372" t="inlineStr">
        <is>
          <t>Connexes plaquettes déchets</t>
        </is>
      </c>
      <c r="C615" s="372" t="n">
        <v>330</v>
      </c>
      <c r="D615" s="372" t="inlineStr"/>
      <c r="E615" s="372" t="inlineStr"/>
    </row>
    <row r="616" ht="15" customHeight="1" s="365">
      <c r="A616" s="372" t="inlineStr">
        <is>
          <t>Hors Pays de Savoie</t>
        </is>
      </c>
      <c r="B616" s="372" t="inlineStr">
        <is>
          <t>Connexes</t>
        </is>
      </c>
      <c r="C616" s="372" t="n">
        <v>191</v>
      </c>
      <c r="D616" s="372" t="n">
        <v>189</v>
      </c>
      <c r="E616" s="372" t="n">
        <v>191</v>
      </c>
    </row>
    <row r="617" ht="15" customHeight="1" s="365">
      <c r="A617" s="372" t="inlineStr">
        <is>
          <t>Hors Pays de Savoie</t>
        </is>
      </c>
      <c r="B617" s="372" t="inlineStr">
        <is>
          <t>Connexes F</t>
        </is>
      </c>
      <c r="C617" s="372" t="n">
        <v>110</v>
      </c>
      <c r="D617" s="372" t="n">
        <v>0</v>
      </c>
      <c r="E617" s="372" t="n">
        <v>191</v>
      </c>
    </row>
    <row r="618" ht="15" customHeight="1" s="365">
      <c r="A618" s="372" t="inlineStr">
        <is>
          <t>Hors Pays de Savoie</t>
        </is>
      </c>
      <c r="B618" s="372" t="inlineStr">
        <is>
          <t>Connexes R</t>
        </is>
      </c>
      <c r="C618" s="372" t="n">
        <v>80.7</v>
      </c>
      <c r="D618" s="372" t="n">
        <v>0</v>
      </c>
      <c r="E618" s="372" t="n">
        <v>345</v>
      </c>
    </row>
    <row r="619" ht="15" customHeight="1" s="365">
      <c r="A619" s="372" t="inlineStr">
        <is>
          <t>Hors Pays de Savoie</t>
        </is>
      </c>
      <c r="B619" s="372" t="inlineStr">
        <is>
          <t>Ecorces</t>
        </is>
      </c>
      <c r="C619" s="372" t="n">
        <v>53.8</v>
      </c>
      <c r="D619" s="372" t="n">
        <v>0</v>
      </c>
      <c r="E619" s="372" t="n">
        <v>68.7</v>
      </c>
    </row>
    <row r="620" ht="15" customHeight="1" s="365">
      <c r="A620" s="372" t="inlineStr">
        <is>
          <t>Hors Pays de Savoie</t>
        </is>
      </c>
      <c r="B620" s="372" t="inlineStr">
        <is>
          <t>Ecorces F</t>
        </is>
      </c>
      <c r="C620" s="372" t="n">
        <v>34.9</v>
      </c>
      <c r="D620" s="372" t="n">
        <v>0</v>
      </c>
      <c r="E620" s="372" t="n">
        <v>68.7</v>
      </c>
    </row>
    <row r="621" ht="15" customHeight="1" s="365">
      <c r="A621" s="372" t="inlineStr">
        <is>
          <t>Hors Pays de Savoie</t>
        </is>
      </c>
      <c r="B621" s="372" t="inlineStr">
        <is>
          <t>Ecorces R</t>
        </is>
      </c>
      <c r="C621" s="372" t="n">
        <v>18.9</v>
      </c>
      <c r="D621" s="372" t="n">
        <v>0</v>
      </c>
      <c r="E621" s="372" t="n">
        <v>63</v>
      </c>
    </row>
    <row r="622" ht="15" customHeight="1" s="365">
      <c r="A622" s="372" t="inlineStr">
        <is>
          <t>Hors Pays de Savoie</t>
        </is>
      </c>
      <c r="B622" s="372" t="inlineStr">
        <is>
          <t>Connexes hors écorces</t>
        </is>
      </c>
      <c r="C622" s="372" t="n">
        <v>137</v>
      </c>
      <c r="D622" s="372" t="n">
        <v>36.1</v>
      </c>
      <c r="E622" s="372" t="n">
        <v>191</v>
      </c>
    </row>
    <row r="623" ht="15" customHeight="1" s="365">
      <c r="A623" s="372" t="inlineStr">
        <is>
          <t>Hors Pays de Savoie</t>
        </is>
      </c>
      <c r="B623" s="372" t="inlineStr">
        <is>
          <t>Connexes hors écorces F</t>
        </is>
      </c>
      <c r="C623" s="372" t="n">
        <v>75.2</v>
      </c>
      <c r="D623" s="372" t="n">
        <v>0</v>
      </c>
      <c r="E623" s="372" t="n">
        <v>191</v>
      </c>
    </row>
    <row r="624" ht="15" customHeight="1" s="365">
      <c r="A624" s="372" t="inlineStr">
        <is>
          <t>Hors Pays de Savoie</t>
        </is>
      </c>
      <c r="B624" s="372" t="inlineStr">
        <is>
          <t>Connexes hors écorces R</t>
        </is>
      </c>
      <c r="C624" s="372" t="n">
        <v>61.8</v>
      </c>
      <c r="D624" s="372" t="n">
        <v>0</v>
      </c>
      <c r="E624" s="372" t="n">
        <v>191</v>
      </c>
    </row>
    <row r="625" ht="15" customHeight="1" s="365">
      <c r="A625" s="372" t="inlineStr">
        <is>
          <t>Hors Pays de Savoie</t>
        </is>
      </c>
      <c r="B625" s="372" t="inlineStr">
        <is>
          <t>Sciures</t>
        </is>
      </c>
      <c r="C625" s="372" t="n">
        <v>131</v>
      </c>
      <c r="D625" s="372" t="n">
        <v>0</v>
      </c>
      <c r="E625" s="372" t="n">
        <v>191</v>
      </c>
    </row>
    <row r="626" ht="15" customHeight="1" s="365">
      <c r="A626" s="372" t="inlineStr">
        <is>
          <t>Hors Pays de Savoie</t>
        </is>
      </c>
      <c r="B626" s="372" t="inlineStr">
        <is>
          <t>Sciures F</t>
        </is>
      </c>
      <c r="C626" s="372" t="n">
        <v>74</v>
      </c>
      <c r="D626" s="372" t="n">
        <v>0</v>
      </c>
      <c r="E626" s="372" t="n">
        <v>191</v>
      </c>
    </row>
    <row r="627" ht="15" customHeight="1" s="365">
      <c r="A627" s="372" t="inlineStr">
        <is>
          <t>Hors Pays de Savoie</t>
        </is>
      </c>
      <c r="B627" s="372" t="inlineStr">
        <is>
          <t>Sciures R</t>
        </is>
      </c>
      <c r="C627" s="372" t="n">
        <v>57.2</v>
      </c>
      <c r="D627" s="372" t="n">
        <v>0</v>
      </c>
      <c r="E627" s="372" t="n">
        <v>191</v>
      </c>
    </row>
    <row r="628" ht="15" customHeight="1" s="365">
      <c r="A628" s="372" t="inlineStr">
        <is>
          <t>Hors Pays de Savoie</t>
        </is>
      </c>
      <c r="B628" s="372" t="inlineStr">
        <is>
          <t>Plaquettes</t>
        </is>
      </c>
      <c r="C628" s="372" t="n">
        <v>145</v>
      </c>
      <c r="D628" s="372" t="n">
        <v>139</v>
      </c>
      <c r="E628" s="372" t="n">
        <v>330</v>
      </c>
    </row>
    <row r="629" ht="15" customHeight="1" s="365">
      <c r="A629" s="372" t="inlineStr">
        <is>
          <t>Hors Pays de Savoie</t>
        </is>
      </c>
      <c r="B629" s="372" t="inlineStr">
        <is>
          <t>Plaquettes de scierie</t>
        </is>
      </c>
      <c r="C629" s="372" t="n">
        <v>5.72</v>
      </c>
      <c r="D629" s="372" t="n">
        <v>0</v>
      </c>
      <c r="E629" s="372" t="n">
        <v>191</v>
      </c>
    </row>
    <row r="630" ht="15" customHeight="1" s="365">
      <c r="A630" s="372" t="inlineStr">
        <is>
          <t>Hors Pays de Savoie</t>
        </is>
      </c>
      <c r="B630" s="372" t="inlineStr">
        <is>
          <t>Plaquettes de scierie F</t>
        </is>
      </c>
      <c r="C630" s="372" t="n">
        <v>1.15</v>
      </c>
      <c r="D630" s="372" t="n">
        <v>0</v>
      </c>
      <c r="E630" s="372" t="n">
        <v>191</v>
      </c>
    </row>
    <row r="631" ht="15" customHeight="1" s="365">
      <c r="A631" s="372" t="inlineStr">
        <is>
          <t>Hors Pays de Savoie</t>
        </is>
      </c>
      <c r="B631" s="372" t="inlineStr">
        <is>
          <t>Plaquettes de scierie R</t>
        </is>
      </c>
      <c r="C631" s="372" t="n">
        <v>4.58</v>
      </c>
      <c r="D631" s="372" t="n">
        <v>0</v>
      </c>
      <c r="E631" s="372" t="n">
        <v>154</v>
      </c>
    </row>
    <row r="632" ht="15" customHeight="1" s="365">
      <c r="A632" s="372" t="inlineStr">
        <is>
          <t>Hors Pays de Savoie</t>
        </is>
      </c>
      <c r="B632" s="372" t="inlineStr">
        <is>
          <t>Plaquettes forestières</t>
        </is>
      </c>
      <c r="C632" s="372" t="n">
        <v>139</v>
      </c>
      <c r="D632" s="372" t="inlineStr"/>
      <c r="E632" s="372" t="inlineStr"/>
    </row>
    <row r="633" ht="15" customHeight="1" s="365">
      <c r="A633" s="372" t="inlineStr">
        <is>
          <t>Hors Pays de Savoie</t>
        </is>
      </c>
      <c r="B633" s="372" t="inlineStr">
        <is>
          <t>Déchets bois</t>
        </is>
      </c>
      <c r="C633" s="372" t="n">
        <v>0</v>
      </c>
      <c r="D633" s="372" t="n">
        <v>0</v>
      </c>
      <c r="E633" s="372" t="n">
        <v>1.55</v>
      </c>
    </row>
    <row r="634" ht="15" customHeight="1" s="365">
      <c r="A634" s="372" t="inlineStr">
        <is>
          <t>Hors Pays de Savoie</t>
        </is>
      </c>
      <c r="B634" s="372" t="inlineStr">
        <is>
          <t>Sciages et autres</t>
        </is>
      </c>
      <c r="C634" s="372" t="n">
        <v>124</v>
      </c>
      <c r="D634" s="372" t="inlineStr"/>
      <c r="E634" s="372" t="inlineStr"/>
    </row>
    <row r="635" ht="15" customHeight="1" s="365">
      <c r="A635" s="372" t="inlineStr">
        <is>
          <t>Hors Pays de Savoie</t>
        </is>
      </c>
      <c r="B635" s="372" t="inlineStr">
        <is>
          <t>Sciages</t>
        </is>
      </c>
      <c r="C635" s="372" t="n">
        <v>124</v>
      </c>
      <c r="D635" s="372" t="n">
        <v>124</v>
      </c>
      <c r="E635" s="372" t="n">
        <v>124</v>
      </c>
    </row>
    <row r="636" ht="15" customHeight="1" s="365">
      <c r="A636" s="372" t="inlineStr">
        <is>
          <t>Hors Pays de Savoie</t>
        </is>
      </c>
      <c r="B636" s="372" t="inlineStr">
        <is>
          <t>Sciages F</t>
        </is>
      </c>
      <c r="C636" s="372" t="n">
        <v>0</v>
      </c>
      <c r="D636" s="372" t="n">
        <v>0</v>
      </c>
      <c r="E636" s="372" t="n">
        <v>0.09</v>
      </c>
    </row>
    <row r="637" ht="15" customHeight="1" s="365">
      <c r="A637" s="372" t="inlineStr">
        <is>
          <t>Hors Pays de Savoie</t>
        </is>
      </c>
      <c r="B637" s="372" t="inlineStr">
        <is>
          <t>Sciages R</t>
        </is>
      </c>
      <c r="C637" s="372" t="n">
        <v>124</v>
      </c>
      <c r="D637" s="372" t="inlineStr"/>
      <c r="E637" s="372" t="inlineStr"/>
    </row>
    <row r="638" ht="15" customHeight="1" s="365">
      <c r="A638" s="372" t="inlineStr">
        <is>
          <t>Hors Pays de Savoie</t>
        </is>
      </c>
      <c r="B638" s="372" t="inlineStr">
        <is>
          <t>Traverses</t>
        </is>
      </c>
      <c r="C638" s="372" t="n">
        <v>0</v>
      </c>
      <c r="D638" s="372" t="n">
        <v>0</v>
      </c>
      <c r="E638" s="372" t="n">
        <v>0.09</v>
      </c>
    </row>
    <row r="639" ht="15" customHeight="1" s="365">
      <c r="A639" s="372" t="inlineStr">
        <is>
          <t>Hors Pays de Savoie</t>
        </is>
      </c>
      <c r="B639" s="372" t="inlineStr">
        <is>
          <t>Merrains</t>
        </is>
      </c>
      <c r="C639" s="372" t="n">
        <v>0</v>
      </c>
      <c r="D639" s="372" t="n">
        <v>0</v>
      </c>
      <c r="E639" s="372" t="n">
        <v>0.09</v>
      </c>
    </row>
    <row r="640" ht="15" customHeight="1" s="365">
      <c r="A640" s="372" t="inlineStr">
        <is>
          <t>Hors Pays de Savoie</t>
        </is>
      </c>
      <c r="B640" s="372" t="inlineStr">
        <is>
          <t>Granulés</t>
        </is>
      </c>
      <c r="C640" s="372" t="n">
        <v>38.6</v>
      </c>
      <c r="D640" s="372" t="inlineStr"/>
      <c r="E640" s="372" t="inlineStr"/>
    </row>
    <row r="641" ht="15" customHeight="1" s="365">
      <c r="A641" s="372" t="inlineStr">
        <is>
          <t>Hors Pays de Savoie</t>
        </is>
      </c>
      <c r="B641" s="372" t="inlineStr">
        <is>
          <t>Palettes et emballages</t>
        </is>
      </c>
      <c r="C641" s="372" t="n">
        <v>196</v>
      </c>
      <c r="D641" s="372" t="inlineStr"/>
      <c r="E641" s="372" t="inlineStr"/>
    </row>
    <row r="642" ht="15" customHeight="1" s="365">
      <c r="A642" s="372" t="inlineStr">
        <is>
          <t>Hors Pays de Savoie</t>
        </is>
      </c>
      <c r="B642" s="372" t="inlineStr">
        <is>
          <t>Panneaux placages contreplaqués</t>
        </is>
      </c>
      <c r="C642" s="372" t="n">
        <v>32.4</v>
      </c>
      <c r="D642" s="372" t="inlineStr"/>
      <c r="E642" s="372" t="inlineStr"/>
    </row>
    <row r="643" ht="15" customHeight="1" s="365">
      <c r="A643" s="372" t="inlineStr">
        <is>
          <t>Hors Pays de Savoie</t>
        </is>
      </c>
      <c r="B643" s="372" t="inlineStr">
        <is>
          <t>Placages</t>
        </is>
      </c>
      <c r="C643" s="372" t="n">
        <v>11.6</v>
      </c>
      <c r="D643" s="372" t="n">
        <v>0</v>
      </c>
      <c r="E643" s="372" t="n">
        <v>22.4</v>
      </c>
    </row>
    <row r="644" ht="15" customHeight="1" s="365">
      <c r="A644" s="372" t="inlineStr">
        <is>
          <t>Hors Pays de Savoie</t>
        </is>
      </c>
      <c r="B644" s="372" t="inlineStr">
        <is>
          <t>Contreplaqués</t>
        </is>
      </c>
      <c r="C644" s="372" t="n">
        <v>11.6</v>
      </c>
      <c r="D644" s="372" t="n">
        <v>0</v>
      </c>
      <c r="E644" s="372" t="n">
        <v>22.4</v>
      </c>
    </row>
    <row r="645" ht="15" customHeight="1" s="365">
      <c r="A645" s="372" t="inlineStr">
        <is>
          <t>Hors Pays de Savoie</t>
        </is>
      </c>
      <c r="B645" s="372" t="inlineStr">
        <is>
          <t>Panneaux</t>
        </is>
      </c>
      <c r="C645" s="372" t="n">
        <v>9.26</v>
      </c>
      <c r="D645" s="372" t="n">
        <v>0</v>
      </c>
      <c r="E645" s="372" t="n">
        <v>22.4</v>
      </c>
    </row>
    <row r="646" ht="15" customHeight="1" s="365">
      <c r="A646" s="372" t="inlineStr">
        <is>
          <t>Hors Pays de Savoie</t>
        </is>
      </c>
      <c r="B646" s="372" t="inlineStr">
        <is>
          <t>Panneaux particules</t>
        </is>
      </c>
      <c r="C646" s="372" t="n">
        <v>2.32</v>
      </c>
      <c r="D646" s="372" t="n">
        <v>0</v>
      </c>
      <c r="E646" s="372" t="n">
        <v>22.4</v>
      </c>
    </row>
    <row r="647" ht="15" customHeight="1" s="365">
      <c r="A647" s="372" t="inlineStr">
        <is>
          <t>Hors Pays de Savoie</t>
        </is>
      </c>
      <c r="B647" s="372" t="inlineStr">
        <is>
          <t>Panneaux fibres</t>
        </is>
      </c>
      <c r="C647" s="372" t="n">
        <v>2.32</v>
      </c>
      <c r="D647" s="372" t="n">
        <v>0</v>
      </c>
      <c r="E647" s="372" t="n">
        <v>22.4</v>
      </c>
    </row>
    <row r="648" ht="15" customHeight="1" s="365">
      <c r="A648" s="372" t="inlineStr">
        <is>
          <t>Hors Pays de Savoie</t>
        </is>
      </c>
      <c r="B648" s="372" t="inlineStr">
        <is>
          <t>Panneaux MDF</t>
        </is>
      </c>
      <c r="C648" s="372" t="n">
        <v>2.32</v>
      </c>
      <c r="D648" s="372" t="n">
        <v>0</v>
      </c>
      <c r="E648" s="372" t="n">
        <v>22.4</v>
      </c>
    </row>
    <row r="649" ht="15" customHeight="1" s="365">
      <c r="A649" s="372" t="inlineStr">
        <is>
          <t>Hors Pays de Savoie</t>
        </is>
      </c>
      <c r="B649" s="372" t="inlineStr">
        <is>
          <t>Panneaux OSB</t>
        </is>
      </c>
      <c r="C649" s="372" t="n">
        <v>2.32</v>
      </c>
      <c r="D649" s="372" t="n">
        <v>0</v>
      </c>
      <c r="E649" s="372" t="n">
        <v>22.4</v>
      </c>
    </row>
    <row r="650" ht="15" customHeight="1" s="365">
      <c r="A650" s="372" t="inlineStr">
        <is>
          <t>Hors Pays de Savoie</t>
        </is>
      </c>
      <c r="B650" s="372" t="inlineStr">
        <is>
          <t>Pâte à papier</t>
        </is>
      </c>
      <c r="C650" s="372" t="n">
        <v>189</v>
      </c>
      <c r="D650" s="372" t="inlineStr"/>
      <c r="E650" s="372" t="inlineStr"/>
    </row>
    <row r="651" ht="15" customHeight="1" s="365">
      <c r="A651" s="372" t="inlineStr">
        <is>
          <t>Hors Pays de Savoie</t>
        </is>
      </c>
      <c r="B651" s="372" t="inlineStr">
        <is>
          <t>Pâte à papier mécanique</t>
        </is>
      </c>
      <c r="C651" s="372" t="n">
        <v>59.3</v>
      </c>
      <c r="D651" s="372" t="n">
        <v>0</v>
      </c>
      <c r="E651" s="372" t="n">
        <v>189</v>
      </c>
    </row>
    <row r="652" ht="15" customHeight="1" s="365">
      <c r="A652" s="372" t="inlineStr">
        <is>
          <t>Hors Pays de Savoie</t>
        </is>
      </c>
      <c r="B652" s="372" t="inlineStr">
        <is>
          <t>Pâte à papier chimique</t>
        </is>
      </c>
      <c r="C652" s="372" t="n">
        <v>130</v>
      </c>
      <c r="D652" s="372" t="n">
        <v>0</v>
      </c>
      <c r="E652" s="372" t="n">
        <v>189</v>
      </c>
    </row>
    <row r="653" ht="15" customHeight="1" s="365">
      <c r="A653" s="372" t="inlineStr">
        <is>
          <t>Hors Pays de Savoie</t>
        </is>
      </c>
      <c r="B653" s="372" t="inlineStr">
        <is>
          <t>Papiers cartons</t>
        </is>
      </c>
      <c r="C653" s="372" t="n">
        <v>181</v>
      </c>
      <c r="D653" s="372" t="inlineStr"/>
      <c r="E653" s="372" t="inlineStr"/>
    </row>
    <row r="654" ht="15" customHeight="1" s="365">
      <c r="A654" s="372" t="inlineStr">
        <is>
          <t>Hors Pays de Savoie</t>
        </is>
      </c>
      <c r="B654" s="372" t="inlineStr">
        <is>
          <t>Papier à recycler</t>
        </is>
      </c>
      <c r="C654" s="372" t="n">
        <v>94.2</v>
      </c>
      <c r="D654" s="372" t="inlineStr"/>
      <c r="E654" s="372" t="inlineStr"/>
    </row>
    <row r="655" ht="15" customHeight="1" s="365">
      <c r="A655" s="372" t="inlineStr">
        <is>
          <t>International</t>
        </is>
      </c>
      <c r="B655" s="372" t="inlineStr">
        <is>
          <t>Bois rond</t>
        </is>
      </c>
      <c r="C655" s="372" t="n">
        <v>2.28</v>
      </c>
      <c r="D655" s="372" t="inlineStr"/>
      <c r="E655" s="372" t="inlineStr"/>
    </row>
    <row r="656" ht="15" customHeight="1" s="365">
      <c r="A656" s="372" t="inlineStr">
        <is>
          <t>International</t>
        </is>
      </c>
      <c r="B656" s="372" t="inlineStr">
        <is>
          <t>Bois rond F hors BE</t>
        </is>
      </c>
      <c r="C656" s="372" t="n">
        <v>0.58</v>
      </c>
      <c r="D656" s="372" t="n">
        <v>0</v>
      </c>
      <c r="E656" s="372" t="n">
        <v>2.28</v>
      </c>
    </row>
    <row r="657" ht="15" customHeight="1" s="365">
      <c r="A657" s="372" t="inlineStr">
        <is>
          <t>International</t>
        </is>
      </c>
      <c r="B657" s="372" t="inlineStr">
        <is>
          <t>Bois rond R hors BE</t>
        </is>
      </c>
      <c r="C657" s="372" t="n">
        <v>0.84</v>
      </c>
      <c r="D657" s="372" t="n">
        <v>0</v>
      </c>
      <c r="E657" s="372" t="n">
        <v>2.28</v>
      </c>
    </row>
    <row r="658" ht="15" customHeight="1" s="365">
      <c r="A658" s="372" t="inlineStr">
        <is>
          <t>International</t>
        </is>
      </c>
      <c r="B658" s="372" t="inlineStr">
        <is>
          <t>Bois d'œuvre</t>
        </is>
      </c>
      <c r="C658" s="372" t="n">
        <v>1.04</v>
      </c>
      <c r="D658" s="372" t="n">
        <v>0</v>
      </c>
      <c r="E658" s="372" t="n">
        <v>2.28</v>
      </c>
    </row>
    <row r="659" ht="15" customHeight="1" s="365">
      <c r="A659" s="372" t="inlineStr">
        <is>
          <t>International</t>
        </is>
      </c>
      <c r="B659" s="372" t="inlineStr">
        <is>
          <t>Bois d'œuvre F</t>
        </is>
      </c>
      <c r="C659" s="372" t="n">
        <v>0.39</v>
      </c>
      <c r="D659" s="372" t="n">
        <v>0</v>
      </c>
      <c r="E659" s="372" t="n">
        <v>2.28</v>
      </c>
    </row>
    <row r="660" ht="15" customHeight="1" s="365">
      <c r="A660" s="372" t="inlineStr">
        <is>
          <t>International</t>
        </is>
      </c>
      <c r="B660" s="372" t="inlineStr">
        <is>
          <t>Bois d'œuvre R</t>
        </is>
      </c>
      <c r="C660" s="372" t="n">
        <v>0.65</v>
      </c>
      <c r="D660" s="372" t="n">
        <v>0</v>
      </c>
      <c r="E660" s="372" t="n">
        <v>2.28</v>
      </c>
    </row>
    <row r="661" ht="15" customHeight="1" s="365">
      <c r="A661" s="372" t="inlineStr">
        <is>
          <t>International</t>
        </is>
      </c>
      <c r="B661" s="372" t="inlineStr">
        <is>
          <t>Bois d'industrie</t>
        </is>
      </c>
      <c r="C661" s="372" t="n">
        <v>0.38</v>
      </c>
      <c r="D661" s="372" t="n">
        <v>0</v>
      </c>
      <c r="E661" s="372" t="n">
        <v>1.37</v>
      </c>
    </row>
    <row r="662" ht="15" customHeight="1" s="365">
      <c r="A662" s="372" t="inlineStr">
        <is>
          <t>International</t>
        </is>
      </c>
      <c r="B662" s="372" t="inlineStr">
        <is>
          <t>Bois d'industrie F</t>
        </is>
      </c>
      <c r="C662" s="372" t="n">
        <v>0.19</v>
      </c>
      <c r="D662" s="372" t="n">
        <v>0</v>
      </c>
      <c r="E662" s="372" t="n">
        <v>1.37</v>
      </c>
    </row>
    <row r="663" ht="15" customHeight="1" s="365">
      <c r="A663" s="372" t="inlineStr">
        <is>
          <t>International</t>
        </is>
      </c>
      <c r="B663" s="372" t="inlineStr">
        <is>
          <t>Bois d'industrie R</t>
        </is>
      </c>
      <c r="C663" s="372" t="n">
        <v>0.19</v>
      </c>
      <c r="D663" s="372" t="n">
        <v>0</v>
      </c>
      <c r="E663" s="372" t="n">
        <v>1.37</v>
      </c>
    </row>
    <row r="664" ht="15" customHeight="1" s="365">
      <c r="A664" s="372" t="inlineStr">
        <is>
          <t>International</t>
        </is>
      </c>
      <c r="B664" s="372" t="inlineStr">
        <is>
          <t>Bois bûche ménages</t>
        </is>
      </c>
      <c r="C664" s="372" t="n">
        <v>0.86</v>
      </c>
      <c r="D664" s="372" t="n">
        <v>0</v>
      </c>
      <c r="E664" s="372" t="n">
        <v>2.28</v>
      </c>
    </row>
    <row r="665" ht="15" customHeight="1" s="365">
      <c r="A665" s="372" t="inlineStr">
        <is>
          <t>International</t>
        </is>
      </c>
      <c r="B665" s="372" t="inlineStr">
        <is>
          <t>Bois bûche officiel</t>
        </is>
      </c>
      <c r="C665" s="372" t="n">
        <v>0.86</v>
      </c>
      <c r="D665" s="372" t="n">
        <v>0</v>
      </c>
      <c r="E665" s="372" t="n">
        <v>2.28</v>
      </c>
    </row>
    <row r="666" ht="15" customHeight="1" s="365">
      <c r="A666" s="372" t="inlineStr">
        <is>
          <t>International</t>
        </is>
      </c>
      <c r="B666" s="372" t="inlineStr">
        <is>
          <t>Combustibles chaudières collectives</t>
        </is>
      </c>
      <c r="C666" s="372" t="n">
        <v>52.2</v>
      </c>
      <c r="D666" s="372" t="n">
        <v>0</v>
      </c>
      <c r="E666" s="372" t="n">
        <v>38.6</v>
      </c>
    </row>
    <row r="667" ht="15" customHeight="1" s="365">
      <c r="A667" s="372" t="inlineStr">
        <is>
          <t>International</t>
        </is>
      </c>
      <c r="B667" s="372" t="inlineStr">
        <is>
          <t>Connexes hors écorces et déchets</t>
        </is>
      </c>
      <c r="C667" s="372" t="n">
        <v>6.95</v>
      </c>
      <c r="D667" s="372" t="n">
        <v>0</v>
      </c>
      <c r="E667" s="372" t="n">
        <v>21.5</v>
      </c>
    </row>
    <row r="668" ht="15" customHeight="1" s="365">
      <c r="A668" s="372" t="inlineStr">
        <is>
          <t>International</t>
        </is>
      </c>
      <c r="B668" s="372" t="inlineStr">
        <is>
          <t>Connexes plaquettes déchets</t>
        </is>
      </c>
      <c r="C668" s="372" t="n">
        <v>21.5</v>
      </c>
      <c r="D668" s="372" t="inlineStr"/>
      <c r="E668" s="372" t="inlineStr"/>
    </row>
    <row r="669" ht="15" customHeight="1" s="365">
      <c r="A669" s="372" t="inlineStr">
        <is>
          <t>International</t>
        </is>
      </c>
      <c r="B669" s="372" t="inlineStr">
        <is>
          <t>Connexes</t>
        </is>
      </c>
      <c r="C669" s="372" t="n">
        <v>11.9</v>
      </c>
      <c r="D669" s="372" t="n">
        <v>0</v>
      </c>
      <c r="E669" s="372" t="n">
        <v>21.5</v>
      </c>
    </row>
    <row r="670" ht="15" customHeight="1" s="365">
      <c r="A670" s="372" t="inlineStr">
        <is>
          <t>International</t>
        </is>
      </c>
      <c r="B670" s="372" t="inlineStr">
        <is>
          <t>Connexes F</t>
        </is>
      </c>
      <c r="C670" s="372" t="n">
        <v>3.98</v>
      </c>
      <c r="D670" s="372" t="n">
        <v>0</v>
      </c>
      <c r="E670" s="372" t="n">
        <v>42.9</v>
      </c>
    </row>
    <row r="671" ht="15" customHeight="1" s="365">
      <c r="A671" s="372" t="inlineStr">
        <is>
          <t>International</t>
        </is>
      </c>
      <c r="B671" s="372" t="inlineStr">
        <is>
          <t>Connexes R</t>
        </is>
      </c>
      <c r="C671" s="372" t="n">
        <v>7.95</v>
      </c>
      <c r="D671" s="372" t="n">
        <v>0</v>
      </c>
      <c r="E671" s="372" t="n">
        <v>42.9</v>
      </c>
    </row>
    <row r="672" ht="15" customHeight="1" s="365">
      <c r="A672" s="372" t="inlineStr">
        <is>
          <t>International</t>
        </is>
      </c>
      <c r="B672" s="372" t="inlineStr">
        <is>
          <t>Ecorces</t>
        </is>
      </c>
      <c r="C672" s="372" t="n">
        <v>4.98</v>
      </c>
      <c r="D672" s="372" t="n">
        <v>0</v>
      </c>
      <c r="E672" s="372" t="n">
        <v>21.5</v>
      </c>
    </row>
    <row r="673" ht="15" customHeight="1" s="365">
      <c r="A673" s="372" t="inlineStr">
        <is>
          <t>International</t>
        </is>
      </c>
      <c r="B673" s="372" t="inlineStr">
        <is>
          <t>Ecorces F</t>
        </is>
      </c>
      <c r="C673" s="372" t="n">
        <v>1.77</v>
      </c>
      <c r="D673" s="372" t="n">
        <v>0</v>
      </c>
      <c r="E673" s="372" t="n">
        <v>21.5</v>
      </c>
    </row>
    <row r="674" ht="15" customHeight="1" s="365">
      <c r="A674" s="372" t="inlineStr">
        <is>
          <t>International</t>
        </is>
      </c>
      <c r="B674" s="372" t="inlineStr">
        <is>
          <t>Ecorces R</t>
        </is>
      </c>
      <c r="C674" s="372" t="n">
        <v>3.21</v>
      </c>
      <c r="D674" s="372" t="n">
        <v>0</v>
      </c>
      <c r="E674" s="372" t="n">
        <v>21.5</v>
      </c>
    </row>
    <row r="675" ht="15" customHeight="1" s="365">
      <c r="A675" s="372" t="inlineStr">
        <is>
          <t>International</t>
        </is>
      </c>
      <c r="B675" s="372" t="inlineStr">
        <is>
          <t>Connexes hors écorces</t>
        </is>
      </c>
      <c r="C675" s="372" t="n">
        <v>6.95</v>
      </c>
      <c r="D675" s="372" t="n">
        <v>0</v>
      </c>
      <c r="E675" s="372" t="n">
        <v>21.5</v>
      </c>
    </row>
    <row r="676" ht="15" customHeight="1" s="365">
      <c r="A676" s="372" t="inlineStr">
        <is>
          <t>International</t>
        </is>
      </c>
      <c r="B676" s="372" t="inlineStr">
        <is>
          <t>Connexes hors écorces F</t>
        </is>
      </c>
      <c r="C676" s="372" t="n">
        <v>2.21</v>
      </c>
      <c r="D676" s="372" t="n">
        <v>0</v>
      </c>
      <c r="E676" s="372" t="n">
        <v>21.5</v>
      </c>
    </row>
    <row r="677" ht="15" customHeight="1" s="365">
      <c r="A677" s="372" t="inlineStr">
        <is>
          <t>International</t>
        </is>
      </c>
      <c r="B677" s="372" t="inlineStr">
        <is>
          <t>Connexes hors écorces R</t>
        </is>
      </c>
      <c r="C677" s="372" t="n">
        <v>4.74</v>
      </c>
      <c r="D677" s="372" t="n">
        <v>0</v>
      </c>
      <c r="E677" s="372" t="n">
        <v>21.5</v>
      </c>
    </row>
    <row r="678" ht="15" customHeight="1" s="365">
      <c r="A678" s="372" t="inlineStr">
        <is>
          <t>International</t>
        </is>
      </c>
      <c r="B678" s="372" t="inlineStr">
        <is>
          <t>Sciures</t>
        </is>
      </c>
      <c r="C678" s="372" t="n">
        <v>2.65</v>
      </c>
      <c r="D678" s="372" t="n">
        <v>0</v>
      </c>
      <c r="E678" s="372" t="n">
        <v>21.5</v>
      </c>
    </row>
    <row r="679" ht="15" customHeight="1" s="365">
      <c r="A679" s="372" t="inlineStr">
        <is>
          <t>International</t>
        </is>
      </c>
      <c r="B679" s="372" t="inlineStr">
        <is>
          <t>Sciures F</t>
        </is>
      </c>
      <c r="C679" s="372" t="n">
        <v>1.29</v>
      </c>
      <c r="D679" s="372" t="n">
        <v>0</v>
      </c>
      <c r="E679" s="372" t="n">
        <v>21.5</v>
      </c>
    </row>
    <row r="680" ht="15" customHeight="1" s="365">
      <c r="A680" s="372" t="inlineStr">
        <is>
          <t>International</t>
        </is>
      </c>
      <c r="B680" s="372" t="inlineStr">
        <is>
          <t>Sciures R</t>
        </is>
      </c>
      <c r="C680" s="372" t="n">
        <v>1.36</v>
      </c>
      <c r="D680" s="372" t="n">
        <v>0</v>
      </c>
      <c r="E680" s="372" t="n">
        <v>21.5</v>
      </c>
    </row>
    <row r="681" ht="15" customHeight="1" s="365">
      <c r="A681" s="372" t="inlineStr">
        <is>
          <t>International</t>
        </is>
      </c>
      <c r="B681" s="372" t="inlineStr">
        <is>
          <t>Plaquettes</t>
        </is>
      </c>
      <c r="C681" s="372" t="n">
        <v>13.8</v>
      </c>
      <c r="D681" s="372" t="n">
        <v>0</v>
      </c>
      <c r="E681" s="372" t="n">
        <v>21.5</v>
      </c>
    </row>
    <row r="682" ht="15" customHeight="1" s="365">
      <c r="A682" s="372" t="inlineStr">
        <is>
          <t>International</t>
        </is>
      </c>
      <c r="B682" s="372" t="inlineStr">
        <is>
          <t>Plaquettes de scierie</t>
        </is>
      </c>
      <c r="C682" s="372" t="n">
        <v>4.3</v>
      </c>
      <c r="D682" s="372" t="n">
        <v>0</v>
      </c>
      <c r="E682" s="372" t="n">
        <v>21.5</v>
      </c>
    </row>
    <row r="683" ht="15" customHeight="1" s="365">
      <c r="A683" s="372" t="inlineStr">
        <is>
          <t>International</t>
        </is>
      </c>
      <c r="B683" s="372" t="inlineStr">
        <is>
          <t>Plaquettes de scierie F</t>
        </is>
      </c>
      <c r="C683" s="372" t="n">
        <v>0.91</v>
      </c>
      <c r="D683" s="372" t="n">
        <v>0</v>
      </c>
      <c r="E683" s="372" t="n">
        <v>21.5</v>
      </c>
    </row>
    <row r="684" ht="15" customHeight="1" s="365">
      <c r="A684" s="372" t="inlineStr">
        <is>
          <t>International</t>
        </is>
      </c>
      <c r="B684" s="372" t="inlineStr">
        <is>
          <t>Plaquettes de scierie R</t>
        </is>
      </c>
      <c r="C684" s="372" t="n">
        <v>3.38</v>
      </c>
      <c r="D684" s="372" t="n">
        <v>0</v>
      </c>
      <c r="E684" s="372" t="n">
        <v>21.5</v>
      </c>
    </row>
    <row r="685" ht="15" customHeight="1" s="365">
      <c r="A685" s="372" t="inlineStr">
        <is>
          <t>International</t>
        </is>
      </c>
      <c r="B685" s="372" t="inlineStr">
        <is>
          <t>Plaquettes forestières</t>
        </is>
      </c>
      <c r="C685" s="372" t="n">
        <v>9.539999999999999</v>
      </c>
      <c r="D685" s="372" t="n">
        <v>0</v>
      </c>
      <c r="E685" s="372" t="n">
        <v>21.5</v>
      </c>
    </row>
    <row r="686" ht="15" customHeight="1" s="365">
      <c r="A686" s="372" t="inlineStr">
        <is>
          <t>International</t>
        </is>
      </c>
      <c r="B686" s="372" t="inlineStr">
        <is>
          <t>Déchets bois</t>
        </is>
      </c>
      <c r="C686" s="372" t="n">
        <v>0</v>
      </c>
      <c r="D686" s="372" t="n">
        <v>0</v>
      </c>
      <c r="E686" s="372" t="n">
        <v>1.55</v>
      </c>
    </row>
    <row r="687" ht="15" customHeight="1" s="365">
      <c r="A687" s="372" t="inlineStr">
        <is>
          <t>International</t>
        </is>
      </c>
      <c r="B687" s="372" t="inlineStr">
        <is>
          <t>Sciages et autres</t>
        </is>
      </c>
      <c r="C687" s="372" t="n">
        <v>4.71</v>
      </c>
      <c r="D687" s="372" t="inlineStr"/>
      <c r="E687" s="372" t="inlineStr"/>
    </row>
    <row r="688" ht="15" customHeight="1" s="365">
      <c r="A688" s="372" t="inlineStr">
        <is>
          <t>International</t>
        </is>
      </c>
      <c r="B688" s="372" t="inlineStr">
        <is>
          <t>Sciages</t>
        </is>
      </c>
      <c r="C688" s="372" t="n">
        <v>4.71</v>
      </c>
      <c r="D688" s="372" t="n">
        <v>4.62</v>
      </c>
      <c r="E688" s="372" t="n">
        <v>4.71</v>
      </c>
    </row>
    <row r="689" ht="15" customHeight="1" s="365">
      <c r="A689" s="372" t="inlineStr">
        <is>
          <t>International</t>
        </is>
      </c>
      <c r="B689" s="372" t="inlineStr">
        <is>
          <t>Sciages F</t>
        </is>
      </c>
      <c r="C689" s="372" t="n">
        <v>0</v>
      </c>
      <c r="D689" s="372" t="n">
        <v>0</v>
      </c>
      <c r="E689" s="372" t="n">
        <v>0.09</v>
      </c>
    </row>
    <row r="690" ht="15" customHeight="1" s="365">
      <c r="A690" s="372" t="inlineStr">
        <is>
          <t>International</t>
        </is>
      </c>
      <c r="B690" s="372" t="inlineStr">
        <is>
          <t>Sciages R</t>
        </is>
      </c>
      <c r="C690" s="372" t="n">
        <v>4.71</v>
      </c>
      <c r="D690" s="372" t="n">
        <v>4.62</v>
      </c>
      <c r="E690" s="372" t="n">
        <v>4.71</v>
      </c>
    </row>
    <row r="691" ht="15" customHeight="1" s="365">
      <c r="A691" s="372" t="inlineStr">
        <is>
          <t>International</t>
        </is>
      </c>
      <c r="B691" s="372" t="inlineStr">
        <is>
          <t>Traverses</t>
        </is>
      </c>
      <c r="C691" s="372" t="n">
        <v>0</v>
      </c>
      <c r="D691" s="372" t="n">
        <v>0</v>
      </c>
      <c r="E691" s="372" t="n">
        <v>0.09</v>
      </c>
    </row>
    <row r="692" ht="15" customHeight="1" s="365">
      <c r="A692" s="372" t="inlineStr">
        <is>
          <t>International</t>
        </is>
      </c>
      <c r="B692" s="372" t="inlineStr">
        <is>
          <t>Granulés</t>
        </is>
      </c>
      <c r="C692" s="372" t="n">
        <v>38.4</v>
      </c>
      <c r="D692" s="372" t="n">
        <v>0</v>
      </c>
      <c r="E692" s="372" t="n">
        <v>38.6</v>
      </c>
    </row>
    <row r="693" ht="15" customHeight="1" s="365">
      <c r="A693" s="372" t="inlineStr">
        <is>
          <t>International</t>
        </is>
      </c>
      <c r="B693" s="372" t="inlineStr">
        <is>
          <t>Palettes et emballages</t>
        </is>
      </c>
      <c r="C693" s="372" t="n">
        <v>0</v>
      </c>
      <c r="D693" s="372" t="inlineStr"/>
      <c r="E693" s="372" t="inlineStr"/>
    </row>
    <row r="694" ht="15" customHeight="1" s="365">
      <c r="A694" s="372" t="inlineStr">
        <is>
          <t>International</t>
        </is>
      </c>
      <c r="B694" s="372" t="inlineStr">
        <is>
          <t>Panneaux placages contreplaqués</t>
        </is>
      </c>
      <c r="C694" s="372" t="n">
        <v>22.4</v>
      </c>
      <c r="D694" s="372" t="inlineStr"/>
      <c r="E694" s="372" t="inlineStr"/>
    </row>
    <row r="695" ht="15" customHeight="1" s="365">
      <c r="A695" s="372" t="inlineStr">
        <is>
          <t>International</t>
        </is>
      </c>
      <c r="B695" s="372" t="inlineStr">
        <is>
          <t>Placages</t>
        </is>
      </c>
      <c r="C695" s="372" t="n">
        <v>8</v>
      </c>
      <c r="D695" s="372" t="n">
        <v>0</v>
      </c>
      <c r="E695" s="372" t="n">
        <v>22.4</v>
      </c>
    </row>
    <row r="696" ht="15" customHeight="1" s="365">
      <c r="A696" s="372" t="inlineStr">
        <is>
          <t>International</t>
        </is>
      </c>
      <c r="B696" s="372" t="inlineStr">
        <is>
          <t>Contreplaqués</t>
        </is>
      </c>
      <c r="C696" s="372" t="n">
        <v>8</v>
      </c>
      <c r="D696" s="372" t="n">
        <v>0</v>
      </c>
      <c r="E696" s="372" t="n">
        <v>22.4</v>
      </c>
    </row>
    <row r="697" ht="15" customHeight="1" s="365">
      <c r="A697" s="372" t="inlineStr">
        <is>
          <t>International</t>
        </is>
      </c>
      <c r="B697" s="372" t="inlineStr">
        <is>
          <t>Panneaux</t>
        </is>
      </c>
      <c r="C697" s="372" t="n">
        <v>6.4</v>
      </c>
      <c r="D697" s="372" t="n">
        <v>0</v>
      </c>
      <c r="E697" s="372" t="n">
        <v>22.4</v>
      </c>
    </row>
    <row r="698" ht="15" customHeight="1" s="365">
      <c r="A698" s="372" t="inlineStr">
        <is>
          <t>International</t>
        </is>
      </c>
      <c r="B698" s="372" t="inlineStr">
        <is>
          <t>Panneaux particules</t>
        </is>
      </c>
      <c r="C698" s="372" t="n">
        <v>1.6</v>
      </c>
      <c r="D698" s="372" t="n">
        <v>0</v>
      </c>
      <c r="E698" s="372" t="n">
        <v>22.4</v>
      </c>
    </row>
    <row r="699" ht="15" customHeight="1" s="365">
      <c r="A699" s="372" t="inlineStr">
        <is>
          <t>International</t>
        </is>
      </c>
      <c r="B699" s="372" t="inlineStr">
        <is>
          <t>Panneaux fibres</t>
        </is>
      </c>
      <c r="C699" s="372" t="n">
        <v>1.6</v>
      </c>
      <c r="D699" s="372" t="n">
        <v>0</v>
      </c>
      <c r="E699" s="372" t="n">
        <v>22.4</v>
      </c>
    </row>
    <row r="700" ht="15" customHeight="1" s="365">
      <c r="A700" s="372" t="inlineStr">
        <is>
          <t>International</t>
        </is>
      </c>
      <c r="B700" s="372" t="inlineStr">
        <is>
          <t>Panneaux MDF</t>
        </is>
      </c>
      <c r="C700" s="372" t="n">
        <v>1.6</v>
      </c>
      <c r="D700" s="372" t="n">
        <v>0</v>
      </c>
      <c r="E700" s="372" t="n">
        <v>22.4</v>
      </c>
    </row>
    <row r="701" ht="15" customHeight="1" s="365">
      <c r="A701" s="372" t="inlineStr">
        <is>
          <t>International</t>
        </is>
      </c>
      <c r="B701" s="372" t="inlineStr">
        <is>
          <t>Panneaux OSB</t>
        </is>
      </c>
      <c r="C701" s="372" t="n">
        <v>1.6</v>
      </c>
      <c r="D701" s="372" t="n">
        <v>0</v>
      </c>
      <c r="E701" s="372" t="n">
        <v>22.4</v>
      </c>
    </row>
    <row r="702" ht="15" customHeight="1" s="365">
      <c r="A702" s="372" t="inlineStr">
        <is>
          <t>International</t>
        </is>
      </c>
      <c r="B702" s="372" t="inlineStr">
        <is>
          <t>Pâte à papier</t>
        </is>
      </c>
      <c r="C702" s="372" t="n">
        <v>94.5</v>
      </c>
      <c r="D702" s="372" t="n">
        <v>0</v>
      </c>
      <c r="E702" s="372" t="n">
        <v>189</v>
      </c>
    </row>
    <row r="703" ht="15" customHeight="1" s="365">
      <c r="A703" s="372" t="inlineStr">
        <is>
          <t>International</t>
        </is>
      </c>
      <c r="B703" s="372" t="inlineStr">
        <is>
          <t>Pâte à papier mécanique</t>
        </is>
      </c>
      <c r="C703" s="372" t="n">
        <v>29.7</v>
      </c>
      <c r="D703" s="372" t="n">
        <v>0</v>
      </c>
      <c r="E703" s="372" t="n">
        <v>189</v>
      </c>
    </row>
    <row r="704" ht="15" customHeight="1" s="365">
      <c r="A704" s="372" t="inlineStr">
        <is>
          <t>International</t>
        </is>
      </c>
      <c r="B704" s="372" t="inlineStr">
        <is>
          <t>Pâte à papier chimique</t>
        </is>
      </c>
      <c r="C704" s="372" t="n">
        <v>64.8</v>
      </c>
      <c r="D704" s="372" t="n">
        <v>0</v>
      </c>
      <c r="E704" s="372" t="n">
        <v>189</v>
      </c>
    </row>
    <row r="705" ht="15" customHeight="1" s="365">
      <c r="A705" s="372" t="inlineStr">
        <is>
          <t>International</t>
        </is>
      </c>
      <c r="B705" s="372" t="inlineStr">
        <is>
          <t>Papiers cartons</t>
        </is>
      </c>
      <c r="C705" s="372" t="n">
        <v>90.3</v>
      </c>
      <c r="D705" s="372" t="n">
        <v>0</v>
      </c>
      <c r="E705" s="372" t="n">
        <v>181</v>
      </c>
    </row>
    <row r="706" ht="15" customHeight="1" s="365">
      <c r="A706" s="372" t="inlineStr">
        <is>
          <t>International</t>
        </is>
      </c>
      <c r="B706" s="372" t="inlineStr">
        <is>
          <t>Papier à recycler</t>
        </is>
      </c>
      <c r="C706" s="372" t="n">
        <v>47.1</v>
      </c>
      <c r="D706" s="372" t="n">
        <v>0</v>
      </c>
      <c r="E706" s="372" t="n">
        <v>94.2</v>
      </c>
    </row>
    <row r="707" ht="15" customHeight="1" s="365">
      <c r="A707" s="372" t="inlineStr">
        <is>
          <t>Autres régions françaises</t>
        </is>
      </c>
      <c r="B707" s="372" t="inlineStr">
        <is>
          <t>Bois rond</t>
        </is>
      </c>
      <c r="C707" s="372" t="n">
        <v>247</v>
      </c>
      <c r="D707" s="372" t="inlineStr"/>
      <c r="E707" s="372" t="inlineStr"/>
    </row>
    <row r="708" ht="15" customHeight="1" s="365">
      <c r="A708" s="372" t="inlineStr">
        <is>
          <t>Autres régions françaises</t>
        </is>
      </c>
      <c r="B708" s="372" t="inlineStr">
        <is>
          <t>Bois rond F hors BE</t>
        </is>
      </c>
      <c r="C708" s="372" t="n">
        <v>2.53</v>
      </c>
      <c r="D708" s="372" t="n">
        <v>0.15</v>
      </c>
      <c r="E708" s="372" t="n">
        <v>2.58</v>
      </c>
    </row>
    <row r="709" ht="15" customHeight="1" s="365">
      <c r="A709" s="372" t="inlineStr">
        <is>
          <t>Autres régions françaises</t>
        </is>
      </c>
      <c r="B709" s="372" t="inlineStr">
        <is>
          <t>Bois rond R hors BE</t>
        </is>
      </c>
      <c r="C709" s="372" t="n">
        <v>53.1</v>
      </c>
      <c r="D709" s="372" t="n">
        <v>51</v>
      </c>
      <c r="E709" s="372" t="n">
        <v>54.6</v>
      </c>
    </row>
    <row r="710" ht="15" customHeight="1" s="365">
      <c r="A710" s="372" t="inlineStr">
        <is>
          <t>Autres régions françaises</t>
        </is>
      </c>
      <c r="B710" s="372" t="inlineStr">
        <is>
          <t>Bois d'œuvre</t>
        </is>
      </c>
      <c r="C710" s="372" t="n">
        <v>54.6</v>
      </c>
      <c r="D710" s="372" t="n">
        <v>53.4</v>
      </c>
      <c r="E710" s="372" t="n">
        <v>55.7</v>
      </c>
    </row>
    <row r="711" ht="15" customHeight="1" s="365">
      <c r="A711" s="372" t="inlineStr">
        <is>
          <t>Autres régions françaises</t>
        </is>
      </c>
      <c r="B711" s="372" t="inlineStr">
        <is>
          <t>Bois d'œuvre F</t>
        </is>
      </c>
      <c r="C711" s="372" t="n">
        <v>2.04</v>
      </c>
      <c r="D711" s="372" t="n">
        <v>0.15</v>
      </c>
      <c r="E711" s="372" t="n">
        <v>2.43</v>
      </c>
    </row>
    <row r="712" ht="15" customHeight="1" s="365">
      <c r="A712" s="372" t="inlineStr">
        <is>
          <t>Autres régions françaises</t>
        </is>
      </c>
      <c r="B712" s="372" t="inlineStr">
        <is>
          <t>Bois d'œuvre R</t>
        </is>
      </c>
      <c r="C712" s="372" t="n">
        <v>52.6</v>
      </c>
      <c r="D712" s="372" t="n">
        <v>51</v>
      </c>
      <c r="E712" s="372" t="n">
        <v>53.2</v>
      </c>
    </row>
    <row r="713" ht="15" customHeight="1" s="365">
      <c r="A713" s="372" t="inlineStr">
        <is>
          <t>Autres régions françaises</t>
        </is>
      </c>
      <c r="B713" s="372" t="inlineStr">
        <is>
          <t>Bois d'industrie</t>
        </is>
      </c>
      <c r="C713" s="372" t="n">
        <v>0.99</v>
      </c>
      <c r="D713" s="372" t="n">
        <v>0</v>
      </c>
      <c r="E713" s="372" t="n">
        <v>1.37</v>
      </c>
    </row>
    <row r="714" ht="15" customHeight="1" s="365">
      <c r="A714" s="372" t="inlineStr">
        <is>
          <t>Autres régions françaises</t>
        </is>
      </c>
      <c r="B714" s="372" t="inlineStr">
        <is>
          <t>Bois d'industrie F</t>
        </is>
      </c>
      <c r="C714" s="372" t="n">
        <v>0.5</v>
      </c>
      <c r="D714" s="372" t="n">
        <v>0</v>
      </c>
      <c r="E714" s="372" t="n">
        <v>1.37</v>
      </c>
    </row>
    <row r="715" ht="15" customHeight="1" s="365">
      <c r="A715" s="372" t="inlineStr">
        <is>
          <t>Autres régions françaises</t>
        </is>
      </c>
      <c r="B715" s="372" t="inlineStr">
        <is>
          <t>Bois d'industrie R</t>
        </is>
      </c>
      <c r="C715" s="372" t="n">
        <v>0.5</v>
      </c>
      <c r="D715" s="372" t="n">
        <v>0</v>
      </c>
      <c r="E715" s="372" t="n">
        <v>1.37</v>
      </c>
    </row>
    <row r="716" ht="15" customHeight="1" s="365">
      <c r="A716" s="372" t="inlineStr">
        <is>
          <t>Autres régions françaises</t>
        </is>
      </c>
      <c r="B716" s="372" t="inlineStr">
        <is>
          <t>Bois bûche ménages</t>
        </is>
      </c>
      <c r="C716" s="372" t="n">
        <v>191</v>
      </c>
      <c r="D716" s="372" t="n">
        <v>190</v>
      </c>
      <c r="E716" s="372" t="n">
        <v>192</v>
      </c>
    </row>
    <row r="717" ht="15" customHeight="1" s="365">
      <c r="A717" s="372" t="inlineStr">
        <is>
          <t>Autres régions françaises</t>
        </is>
      </c>
      <c r="B717" s="372" t="inlineStr">
        <is>
          <t>Bois bûche officiel</t>
        </is>
      </c>
      <c r="C717" s="372" t="n">
        <v>191</v>
      </c>
      <c r="D717" s="372" t="n">
        <v>190</v>
      </c>
      <c r="E717" s="372" t="n">
        <v>192</v>
      </c>
    </row>
    <row r="718" ht="15" customHeight="1" s="365">
      <c r="A718" s="372" t="inlineStr">
        <is>
          <t>Autres régions françaises</t>
        </is>
      </c>
      <c r="B718" s="372" t="inlineStr">
        <is>
          <t>Combustibles chaudières collectives</t>
        </is>
      </c>
      <c r="C718" s="372" t="n">
        <v>131</v>
      </c>
      <c r="D718" s="372" t="n">
        <v>118</v>
      </c>
      <c r="E718" s="372" t="n">
        <v>309</v>
      </c>
    </row>
    <row r="719" ht="15" customHeight="1" s="365">
      <c r="A719" s="372" t="inlineStr">
        <is>
          <t>Autres régions françaises</t>
        </is>
      </c>
      <c r="B719" s="372" t="inlineStr">
        <is>
          <t>Connexes hors écorces et déchets</t>
        </is>
      </c>
      <c r="C719" s="372" t="n">
        <v>130</v>
      </c>
      <c r="D719" s="372" t="n">
        <v>36.1</v>
      </c>
      <c r="E719" s="372" t="n">
        <v>192</v>
      </c>
    </row>
    <row r="720" ht="15" customHeight="1" s="365">
      <c r="A720" s="372" t="inlineStr">
        <is>
          <t>Autres régions françaises</t>
        </is>
      </c>
      <c r="B720" s="372" t="inlineStr">
        <is>
          <t>Connexes plaquettes déchets</t>
        </is>
      </c>
      <c r="C720" s="372" t="n">
        <v>308</v>
      </c>
      <c r="D720" s="372" t="inlineStr"/>
      <c r="E720" s="372" t="inlineStr"/>
    </row>
    <row r="721" ht="15" customHeight="1" s="365">
      <c r="A721" s="372" t="inlineStr">
        <is>
          <t>Autres régions françaises</t>
        </is>
      </c>
      <c r="B721" s="372" t="inlineStr">
        <is>
          <t>Connexes</t>
        </is>
      </c>
      <c r="C721" s="372" t="n">
        <v>179</v>
      </c>
      <c r="D721" s="372" t="n">
        <v>168</v>
      </c>
      <c r="E721" s="372" t="n">
        <v>191</v>
      </c>
    </row>
    <row r="722" ht="15" customHeight="1" s="365">
      <c r="A722" s="372" t="inlineStr">
        <is>
          <t>Autres régions françaises</t>
        </is>
      </c>
      <c r="B722" s="372" t="inlineStr">
        <is>
          <t>Connexes F</t>
        </is>
      </c>
      <c r="C722" s="372" t="n">
        <v>106</v>
      </c>
      <c r="D722" s="372" t="n">
        <v>0</v>
      </c>
      <c r="E722" s="372" t="n">
        <v>191</v>
      </c>
    </row>
    <row r="723" ht="15" customHeight="1" s="365">
      <c r="A723" s="372" t="inlineStr">
        <is>
          <t>Autres régions françaises</t>
        </is>
      </c>
      <c r="B723" s="372" t="inlineStr">
        <is>
          <t>Connexes R</t>
        </is>
      </c>
      <c r="C723" s="372" t="n">
        <v>72.7</v>
      </c>
      <c r="D723" s="372" t="n">
        <v>0</v>
      </c>
      <c r="E723" s="372" t="n">
        <v>345</v>
      </c>
    </row>
    <row r="724" ht="15" customHeight="1" s="365">
      <c r="A724" s="372" t="inlineStr">
        <is>
          <t>Autres régions françaises</t>
        </is>
      </c>
      <c r="B724" s="372" t="inlineStr">
        <is>
          <t>Ecorces</t>
        </is>
      </c>
      <c r="C724" s="372" t="n">
        <v>48.8</v>
      </c>
      <c r="D724" s="372" t="n">
        <v>0</v>
      </c>
      <c r="E724" s="372" t="n">
        <v>68.7</v>
      </c>
    </row>
    <row r="725" ht="15" customHeight="1" s="365">
      <c r="A725" s="372" t="inlineStr">
        <is>
          <t>Autres régions françaises</t>
        </is>
      </c>
      <c r="B725" s="372" t="inlineStr">
        <is>
          <t>Ecorces F</t>
        </is>
      </c>
      <c r="C725" s="372" t="n">
        <v>33.2</v>
      </c>
      <c r="D725" s="372" t="n">
        <v>0</v>
      </c>
      <c r="E725" s="372" t="n">
        <v>68.7</v>
      </c>
    </row>
    <row r="726" ht="15" customHeight="1" s="365">
      <c r="A726" s="372" t="inlineStr">
        <is>
          <t>Autres régions françaises</t>
        </is>
      </c>
      <c r="B726" s="372" t="inlineStr">
        <is>
          <t>Ecorces R</t>
        </is>
      </c>
      <c r="C726" s="372" t="n">
        <v>15.6</v>
      </c>
      <c r="D726" s="372" t="n">
        <v>0</v>
      </c>
      <c r="E726" s="372" t="n">
        <v>63</v>
      </c>
    </row>
    <row r="727" ht="15" customHeight="1" s="365">
      <c r="A727" s="372" t="inlineStr">
        <is>
          <t>Autres régions françaises</t>
        </is>
      </c>
      <c r="B727" s="372" t="inlineStr">
        <is>
          <t>Connexes hors écorces</t>
        </is>
      </c>
      <c r="C727" s="372" t="n">
        <v>130</v>
      </c>
      <c r="D727" s="372" t="n">
        <v>36.1</v>
      </c>
      <c r="E727" s="372" t="n">
        <v>191</v>
      </c>
    </row>
    <row r="728" ht="15" customHeight="1" s="365">
      <c r="A728" s="372" t="inlineStr">
        <is>
          <t>Autres régions françaises</t>
        </is>
      </c>
      <c r="B728" s="372" t="inlineStr">
        <is>
          <t>Connexes hors écorces F</t>
        </is>
      </c>
      <c r="C728" s="372" t="n">
        <v>73</v>
      </c>
      <c r="D728" s="372" t="n">
        <v>0</v>
      </c>
      <c r="E728" s="372" t="n">
        <v>191</v>
      </c>
    </row>
    <row r="729" ht="15" customHeight="1" s="365">
      <c r="A729" s="372" t="inlineStr">
        <is>
          <t>Autres régions françaises</t>
        </is>
      </c>
      <c r="B729" s="372" t="inlineStr">
        <is>
          <t>Connexes hors écorces R</t>
        </is>
      </c>
      <c r="C729" s="372" t="n">
        <v>57.1</v>
      </c>
      <c r="D729" s="372" t="n">
        <v>0</v>
      </c>
      <c r="E729" s="372" t="n">
        <v>191</v>
      </c>
    </row>
    <row r="730" ht="15" customHeight="1" s="365">
      <c r="A730" s="372" t="inlineStr">
        <is>
          <t>Autres régions françaises</t>
        </is>
      </c>
      <c r="B730" s="372" t="inlineStr">
        <is>
          <t>Sciures</t>
        </is>
      </c>
      <c r="C730" s="372" t="n">
        <v>129</v>
      </c>
      <c r="D730" s="372" t="n">
        <v>0</v>
      </c>
      <c r="E730" s="372" t="n">
        <v>191</v>
      </c>
    </row>
    <row r="731" ht="15" customHeight="1" s="365">
      <c r="A731" s="372" t="inlineStr">
        <is>
          <t>Autres régions françaises</t>
        </is>
      </c>
      <c r="B731" s="372" t="inlineStr">
        <is>
          <t>Sciures F</t>
        </is>
      </c>
      <c r="C731" s="372" t="n">
        <v>72.8</v>
      </c>
      <c r="D731" s="372" t="n">
        <v>0</v>
      </c>
      <c r="E731" s="372" t="n">
        <v>191</v>
      </c>
    </row>
    <row r="732" ht="15" customHeight="1" s="365">
      <c r="A732" s="372" t="inlineStr">
        <is>
          <t>Autres régions françaises</t>
        </is>
      </c>
      <c r="B732" s="372" t="inlineStr">
        <is>
          <t>Sciures R</t>
        </is>
      </c>
      <c r="C732" s="372" t="n">
        <v>55.9</v>
      </c>
      <c r="D732" s="372" t="n">
        <v>0</v>
      </c>
      <c r="E732" s="372" t="n">
        <v>191</v>
      </c>
    </row>
    <row r="733" ht="15" customHeight="1" s="365">
      <c r="A733" s="372" t="inlineStr">
        <is>
          <t>Autres régions françaises</t>
        </is>
      </c>
      <c r="B733" s="372" t="inlineStr">
        <is>
          <t>Plaquettes</t>
        </is>
      </c>
      <c r="C733" s="372" t="n">
        <v>131</v>
      </c>
      <c r="D733" s="372" t="n">
        <v>118</v>
      </c>
      <c r="E733" s="372" t="n">
        <v>309</v>
      </c>
    </row>
    <row r="734" ht="15" customHeight="1" s="365">
      <c r="A734" s="372" t="inlineStr">
        <is>
          <t>Autres régions françaises</t>
        </is>
      </c>
      <c r="B734" s="372" t="inlineStr">
        <is>
          <t>Plaquettes de scierie</t>
        </is>
      </c>
      <c r="C734" s="372" t="n">
        <v>1.42</v>
      </c>
      <c r="D734" s="372" t="n">
        <v>0</v>
      </c>
      <c r="E734" s="372" t="n">
        <v>191</v>
      </c>
    </row>
    <row r="735" ht="15" customHeight="1" s="365">
      <c r="A735" s="372" t="inlineStr">
        <is>
          <t>Autres régions françaises</t>
        </is>
      </c>
      <c r="B735" s="372" t="inlineStr">
        <is>
          <t>Plaquettes de scierie F</t>
        </is>
      </c>
      <c r="C735" s="372" t="n">
        <v>0.23</v>
      </c>
      <c r="D735" s="372" t="n">
        <v>0</v>
      </c>
      <c r="E735" s="372" t="n">
        <v>191</v>
      </c>
    </row>
    <row r="736" ht="15" customHeight="1" s="365">
      <c r="A736" s="372" t="inlineStr">
        <is>
          <t>Autres régions françaises</t>
        </is>
      </c>
      <c r="B736" s="372" t="inlineStr">
        <is>
          <t>Plaquettes de scierie R</t>
        </is>
      </c>
      <c r="C736" s="372" t="n">
        <v>1.19</v>
      </c>
      <c r="D736" s="372" t="n">
        <v>0</v>
      </c>
      <c r="E736" s="372" t="n">
        <v>154</v>
      </c>
    </row>
    <row r="737" ht="15" customHeight="1" s="365">
      <c r="A737" s="372" t="inlineStr">
        <is>
          <t>Autres régions françaises</t>
        </is>
      </c>
      <c r="B737" s="372" t="inlineStr">
        <is>
          <t>Plaquettes forestières</t>
        </is>
      </c>
      <c r="C737" s="372" t="n">
        <v>130</v>
      </c>
      <c r="D737" s="372" t="n">
        <v>118</v>
      </c>
      <c r="E737" s="372" t="n">
        <v>139</v>
      </c>
    </row>
    <row r="738" ht="15" customHeight="1" s="365">
      <c r="A738" s="372" t="inlineStr">
        <is>
          <t>Autres régions françaises</t>
        </is>
      </c>
      <c r="B738" s="372" t="inlineStr">
        <is>
          <t>Déchets bois</t>
        </is>
      </c>
      <c r="C738" s="372" t="n">
        <v>0</v>
      </c>
      <c r="D738" s="372" t="n">
        <v>0</v>
      </c>
      <c r="E738" s="372" t="n">
        <v>1.55</v>
      </c>
    </row>
    <row r="739" ht="15" customHeight="1" s="365">
      <c r="A739" s="372" t="inlineStr">
        <is>
          <t>Autres régions françaises</t>
        </is>
      </c>
      <c r="B739" s="372" t="inlineStr">
        <is>
          <t>Sciages et autres</t>
        </is>
      </c>
      <c r="C739" s="372" t="n">
        <v>119</v>
      </c>
      <c r="D739" s="372" t="inlineStr"/>
      <c r="E739" s="372" t="inlineStr"/>
    </row>
    <row r="740" ht="15" customHeight="1" s="365">
      <c r="A740" s="372" t="inlineStr">
        <is>
          <t>Autres régions françaises</t>
        </is>
      </c>
      <c r="B740" s="372" t="inlineStr">
        <is>
          <t>Sciages</t>
        </is>
      </c>
      <c r="C740" s="372" t="n">
        <v>119</v>
      </c>
      <c r="D740" s="372" t="n">
        <v>119</v>
      </c>
      <c r="E740" s="372" t="n">
        <v>119</v>
      </c>
    </row>
    <row r="741" ht="15" customHeight="1" s="365">
      <c r="A741" s="372" t="inlineStr">
        <is>
          <t>Autres régions françaises</t>
        </is>
      </c>
      <c r="B741" s="372" t="inlineStr">
        <is>
          <t>Sciages F</t>
        </is>
      </c>
      <c r="C741" s="372" t="n">
        <v>0</v>
      </c>
      <c r="D741" s="372" t="n">
        <v>0</v>
      </c>
      <c r="E741" s="372" t="n">
        <v>0.09</v>
      </c>
    </row>
    <row r="742" ht="15" customHeight="1" s="365">
      <c r="A742" s="372" t="inlineStr">
        <is>
          <t>Autres régions françaises</t>
        </is>
      </c>
      <c r="B742" s="372" t="inlineStr">
        <is>
          <t>Sciages R</t>
        </is>
      </c>
      <c r="C742" s="372" t="n">
        <v>119</v>
      </c>
      <c r="D742" s="372" t="n">
        <v>119</v>
      </c>
      <c r="E742" s="372" t="n">
        <v>119</v>
      </c>
    </row>
    <row r="743" ht="15" customHeight="1" s="365">
      <c r="A743" s="372" t="inlineStr">
        <is>
          <t>Autres régions françaises</t>
        </is>
      </c>
      <c r="B743" s="372" t="inlineStr">
        <is>
          <t>Traverses</t>
        </is>
      </c>
      <c r="C743" s="372" t="n">
        <v>0</v>
      </c>
      <c r="D743" s="372" t="n">
        <v>0</v>
      </c>
      <c r="E743" s="372" t="n">
        <v>0.09</v>
      </c>
    </row>
    <row r="744" ht="15" customHeight="1" s="365">
      <c r="A744" s="372" t="inlineStr">
        <is>
          <t>Autres régions françaises</t>
        </is>
      </c>
      <c r="B744" s="372" t="inlineStr">
        <is>
          <t>Merrains</t>
        </is>
      </c>
      <c r="C744" s="372" t="n">
        <v>0</v>
      </c>
      <c r="D744" s="372" t="n">
        <v>0</v>
      </c>
      <c r="E744" s="372" t="n">
        <v>0.09</v>
      </c>
    </row>
    <row r="745" ht="15" customHeight="1" s="365">
      <c r="A745" s="372" t="inlineStr">
        <is>
          <t>Autres régions françaises</t>
        </is>
      </c>
      <c r="B745" s="372" t="inlineStr">
        <is>
          <t>Granulés</t>
        </is>
      </c>
      <c r="C745" s="372" t="n">
        <v>0.23</v>
      </c>
      <c r="D745" s="372" t="n">
        <v>0</v>
      </c>
      <c r="E745" s="372" t="n">
        <v>38.6</v>
      </c>
    </row>
    <row r="746" ht="15" customHeight="1" s="365">
      <c r="A746" s="372" t="inlineStr">
        <is>
          <t>Autres régions françaises</t>
        </is>
      </c>
      <c r="B746" s="372" t="inlineStr">
        <is>
          <t>Palettes et emballages</t>
        </is>
      </c>
      <c r="C746" s="372" t="n">
        <v>196</v>
      </c>
      <c r="D746" s="372" t="inlineStr"/>
      <c r="E746" s="372" t="inlineStr"/>
    </row>
    <row r="747" ht="15" customHeight="1" s="365">
      <c r="A747" s="372" t="inlineStr">
        <is>
          <t>Autres régions françaises</t>
        </is>
      </c>
      <c r="B747" s="372" t="inlineStr">
        <is>
          <t>Panneaux placages contreplaqués</t>
        </is>
      </c>
      <c r="C747" s="372" t="n">
        <v>10</v>
      </c>
      <c r="D747" s="372" t="inlineStr"/>
      <c r="E747" s="372" t="inlineStr"/>
    </row>
    <row r="748" ht="15" customHeight="1" s="365">
      <c r="A748" s="372" t="inlineStr">
        <is>
          <t>Autres régions françaises</t>
        </is>
      </c>
      <c r="B748" s="372" t="inlineStr">
        <is>
          <t>Placages</t>
        </is>
      </c>
      <c r="C748" s="372" t="n">
        <v>3.58</v>
      </c>
      <c r="D748" s="372" t="n">
        <v>0</v>
      </c>
      <c r="E748" s="372" t="n">
        <v>10</v>
      </c>
    </row>
    <row r="749" ht="15" customHeight="1" s="365">
      <c r="A749" s="372" t="inlineStr">
        <is>
          <t>Autres régions françaises</t>
        </is>
      </c>
      <c r="B749" s="372" t="inlineStr">
        <is>
          <t>Contreplaqués</t>
        </is>
      </c>
      <c r="C749" s="372" t="n">
        <v>3.59</v>
      </c>
      <c r="D749" s="372" t="n">
        <v>0</v>
      </c>
      <c r="E749" s="372" t="n">
        <v>10</v>
      </c>
    </row>
    <row r="750" ht="15" customHeight="1" s="365">
      <c r="A750" s="372" t="inlineStr">
        <is>
          <t>Autres régions françaises</t>
        </is>
      </c>
      <c r="B750" s="372" t="inlineStr">
        <is>
          <t>Panneaux</t>
        </is>
      </c>
      <c r="C750" s="372" t="n">
        <v>2.86</v>
      </c>
      <c r="D750" s="372" t="n">
        <v>0</v>
      </c>
      <c r="E750" s="372" t="n">
        <v>10</v>
      </c>
    </row>
    <row r="751" ht="15" customHeight="1" s="365">
      <c r="A751" s="372" t="inlineStr">
        <is>
          <t>Autres régions françaises</t>
        </is>
      </c>
      <c r="B751" s="372" t="inlineStr">
        <is>
          <t>Panneaux particules</t>
        </is>
      </c>
      <c r="C751" s="372" t="n">
        <v>0.72</v>
      </c>
      <c r="D751" s="372" t="n">
        <v>0</v>
      </c>
      <c r="E751" s="372" t="n">
        <v>10</v>
      </c>
    </row>
    <row r="752" ht="15" customHeight="1" s="365">
      <c r="A752" s="372" t="inlineStr">
        <is>
          <t>Autres régions françaises</t>
        </is>
      </c>
      <c r="B752" s="372" t="inlineStr">
        <is>
          <t>Panneaux fibres</t>
        </is>
      </c>
      <c r="C752" s="372" t="n">
        <v>0.72</v>
      </c>
      <c r="D752" s="372" t="n">
        <v>0</v>
      </c>
      <c r="E752" s="372" t="n">
        <v>10</v>
      </c>
    </row>
    <row r="753" ht="15" customHeight="1" s="365">
      <c r="A753" s="372" t="inlineStr">
        <is>
          <t>Autres régions françaises</t>
        </is>
      </c>
      <c r="B753" s="372" t="inlineStr">
        <is>
          <t>Panneaux MDF</t>
        </is>
      </c>
      <c r="C753" s="372" t="n">
        <v>0.72</v>
      </c>
      <c r="D753" s="372" t="n">
        <v>0</v>
      </c>
      <c r="E753" s="372" t="n">
        <v>10</v>
      </c>
    </row>
    <row r="754" ht="15" customHeight="1" s="365">
      <c r="A754" s="372" t="inlineStr">
        <is>
          <t>Autres régions françaises</t>
        </is>
      </c>
      <c r="B754" s="372" t="inlineStr">
        <is>
          <t>Panneaux OSB</t>
        </is>
      </c>
      <c r="C754" s="372" t="n">
        <v>0.72</v>
      </c>
      <c r="D754" s="372" t="n">
        <v>0</v>
      </c>
      <c r="E754" s="372" t="n">
        <v>10</v>
      </c>
    </row>
    <row r="755" ht="15" customHeight="1" s="365">
      <c r="A755" s="372" t="inlineStr">
        <is>
          <t>Autres régions françaises</t>
        </is>
      </c>
      <c r="B755" s="372" t="inlineStr">
        <is>
          <t>Pâte à papier</t>
        </is>
      </c>
      <c r="C755" s="372" t="n">
        <v>94.5</v>
      </c>
      <c r="D755" s="372" t="n">
        <v>0</v>
      </c>
      <c r="E755" s="372" t="n">
        <v>189</v>
      </c>
    </row>
    <row r="756" ht="15" customHeight="1" s="365">
      <c r="A756" s="372" t="inlineStr">
        <is>
          <t>Autres régions françaises</t>
        </is>
      </c>
      <c r="B756" s="372" t="inlineStr">
        <is>
          <t>Pâte à papier mécanique</t>
        </is>
      </c>
      <c r="C756" s="372" t="n">
        <v>29.7</v>
      </c>
      <c r="D756" s="372" t="n">
        <v>0</v>
      </c>
      <c r="E756" s="372" t="n">
        <v>189</v>
      </c>
    </row>
    <row r="757" ht="15" customHeight="1" s="365">
      <c r="A757" s="372" t="inlineStr">
        <is>
          <t>Autres régions françaises</t>
        </is>
      </c>
      <c r="B757" s="372" t="inlineStr">
        <is>
          <t>Pâte à papier chimique</t>
        </is>
      </c>
      <c r="C757" s="372" t="n">
        <v>64.8</v>
      </c>
      <c r="D757" s="372" t="n">
        <v>0</v>
      </c>
      <c r="E757" s="372" t="n">
        <v>189</v>
      </c>
    </row>
    <row r="758" ht="15" customHeight="1" s="365">
      <c r="A758" s="372" t="inlineStr">
        <is>
          <t>Autres régions françaises</t>
        </is>
      </c>
      <c r="B758" s="372" t="inlineStr">
        <is>
          <t>Papiers cartons</t>
        </is>
      </c>
      <c r="C758" s="372" t="n">
        <v>90.3</v>
      </c>
      <c r="D758" s="372" t="n">
        <v>0</v>
      </c>
      <c r="E758" s="372" t="n">
        <v>181</v>
      </c>
    </row>
    <row r="759" ht="15" customHeight="1" s="365">
      <c r="A759" s="372" t="inlineStr">
        <is>
          <t>Autres régions françaises</t>
        </is>
      </c>
      <c r="B759" s="372" t="inlineStr">
        <is>
          <t>Papier à recycler</t>
        </is>
      </c>
      <c r="C759" s="372" t="n">
        <v>47.1</v>
      </c>
      <c r="D759" s="372" t="n">
        <v>0</v>
      </c>
      <c r="E759" s="372" t="n">
        <v>94.2</v>
      </c>
    </row>
    <row r="760" ht="15" customHeight="1" s="365">
      <c r="A760" s="372" t="inlineStr">
        <is>
          <t>Importations nettes</t>
        </is>
      </c>
      <c r="B760" s="372" t="inlineStr">
        <is>
          <t>Bois rond</t>
        </is>
      </c>
      <c r="C760" s="372" t="n">
        <v>0</v>
      </c>
      <c r="D760" s="372" t="n">
        <v>0</v>
      </c>
      <c r="E760" s="372" t="n">
        <v>500000000</v>
      </c>
    </row>
    <row r="761" ht="15" customHeight="1" s="365">
      <c r="A761" s="372" t="inlineStr">
        <is>
          <t>Importations nettes</t>
        </is>
      </c>
      <c r="B761" s="372" t="inlineStr">
        <is>
          <t>Bois rond F hors BE</t>
        </is>
      </c>
      <c r="C761" s="372" t="n">
        <v>0</v>
      </c>
      <c r="D761" s="372" t="n">
        <v>0</v>
      </c>
      <c r="E761" s="372" t="n">
        <v>500000000</v>
      </c>
    </row>
    <row r="762" ht="15" customHeight="1" s="365">
      <c r="A762" s="372" t="inlineStr">
        <is>
          <t>Importations nettes</t>
        </is>
      </c>
      <c r="B762" s="372" t="inlineStr">
        <is>
          <t>Bois rond R hors BE</t>
        </is>
      </c>
      <c r="C762" s="372" t="n">
        <v>0</v>
      </c>
      <c r="D762" s="372" t="n">
        <v>0</v>
      </c>
      <c r="E762" s="372" t="n">
        <v>500000000</v>
      </c>
    </row>
    <row r="763" ht="15" customHeight="1" s="365">
      <c r="A763" s="372" t="inlineStr">
        <is>
          <t>Importations nettes</t>
        </is>
      </c>
      <c r="B763" s="372" t="inlineStr">
        <is>
          <t>Bois d'œuvre</t>
        </is>
      </c>
      <c r="C763" s="372" t="n">
        <v>0</v>
      </c>
      <c r="D763" s="372" t="n">
        <v>0</v>
      </c>
      <c r="E763" s="372" t="n">
        <v>500000000</v>
      </c>
    </row>
    <row r="764" ht="15" customHeight="1" s="365">
      <c r="A764" s="372" t="inlineStr">
        <is>
          <t>Importations nettes</t>
        </is>
      </c>
      <c r="B764" s="372" t="inlineStr">
        <is>
          <t>Bois d'œuvre F</t>
        </is>
      </c>
      <c r="C764" s="372" t="n">
        <v>0</v>
      </c>
      <c r="D764" s="372" t="n">
        <v>0</v>
      </c>
      <c r="E764" s="372" t="n">
        <v>500000000</v>
      </c>
    </row>
    <row r="765" ht="15" customHeight="1" s="365">
      <c r="A765" s="372" t="inlineStr">
        <is>
          <t>Importations nettes</t>
        </is>
      </c>
      <c r="B765" s="372" t="inlineStr">
        <is>
          <t>Bois d'œuvre R</t>
        </is>
      </c>
      <c r="C765" s="372" t="n">
        <v>0</v>
      </c>
      <c r="D765" s="372" t="n">
        <v>0</v>
      </c>
      <c r="E765" s="372" t="n">
        <v>500000000</v>
      </c>
    </row>
    <row r="766" ht="15" customHeight="1" s="365">
      <c r="A766" s="372" t="inlineStr">
        <is>
          <t>Importations nettes</t>
        </is>
      </c>
      <c r="B766" s="372" t="inlineStr">
        <is>
          <t>Bois d'industrie</t>
        </is>
      </c>
      <c r="C766" s="372" t="n">
        <v>0</v>
      </c>
      <c r="D766" s="372" t="n">
        <v>0</v>
      </c>
      <c r="E766" s="372" t="n">
        <v>500000000</v>
      </c>
    </row>
    <row r="767" ht="15" customHeight="1" s="365">
      <c r="A767" s="372" t="inlineStr">
        <is>
          <t>Importations nettes</t>
        </is>
      </c>
      <c r="B767" s="372" t="inlineStr">
        <is>
          <t>Bois d'industrie F</t>
        </is>
      </c>
      <c r="C767" s="372" t="n">
        <v>0</v>
      </c>
      <c r="D767" s="372" t="n">
        <v>0</v>
      </c>
      <c r="E767" s="372" t="n">
        <v>500000000</v>
      </c>
    </row>
    <row r="768" ht="15" customHeight="1" s="365">
      <c r="A768" s="372" t="inlineStr">
        <is>
          <t>Importations nettes</t>
        </is>
      </c>
      <c r="B768" s="372" t="inlineStr">
        <is>
          <t>Bois d'industrie R</t>
        </is>
      </c>
      <c r="C768" s="372" t="n">
        <v>0</v>
      </c>
      <c r="D768" s="372" t="n">
        <v>0</v>
      </c>
      <c r="E768" s="372" t="n">
        <v>500000000</v>
      </c>
    </row>
    <row r="769" ht="15" customHeight="1" s="365">
      <c r="A769" s="372" t="inlineStr">
        <is>
          <t>Importations nettes</t>
        </is>
      </c>
      <c r="B769" s="372" t="inlineStr">
        <is>
          <t>Bois bûche ménages</t>
        </is>
      </c>
      <c r="C769" s="372" t="n">
        <v>0</v>
      </c>
      <c r="D769" s="372" t="n">
        <v>0</v>
      </c>
      <c r="E769" s="372" t="n">
        <v>500000000</v>
      </c>
    </row>
    <row r="770" ht="15" customHeight="1" s="365">
      <c r="A770" s="372" t="inlineStr">
        <is>
          <t>Importations nettes</t>
        </is>
      </c>
      <c r="B770" s="372" t="inlineStr">
        <is>
          <t>Bois bûche officiel</t>
        </is>
      </c>
      <c r="C770" s="372" t="n">
        <v>0</v>
      </c>
      <c r="D770" s="372" t="n">
        <v>0</v>
      </c>
      <c r="E770" s="372" t="n">
        <v>500000000</v>
      </c>
    </row>
    <row r="771" ht="15" customHeight="1" s="365">
      <c r="A771" s="372" t="inlineStr">
        <is>
          <t>Importations nettes</t>
        </is>
      </c>
      <c r="B771" s="372" t="inlineStr">
        <is>
          <t>Combustibles chaudières collectives</t>
        </is>
      </c>
      <c r="C771" s="372" t="n">
        <v>0</v>
      </c>
      <c r="D771" s="372" t="n">
        <v>0</v>
      </c>
      <c r="E771" s="372" t="n">
        <v>500000000</v>
      </c>
    </row>
    <row r="772" ht="15" customHeight="1" s="365">
      <c r="A772" s="372" t="inlineStr">
        <is>
          <t>Importations nettes</t>
        </is>
      </c>
      <c r="B772" s="372" t="inlineStr">
        <is>
          <t>Connexes hors écorces et déchets</t>
        </is>
      </c>
      <c r="C772" s="372" t="n">
        <v>0</v>
      </c>
      <c r="D772" s="372" t="n">
        <v>0</v>
      </c>
      <c r="E772" s="372" t="n">
        <v>500000000</v>
      </c>
    </row>
    <row r="773" ht="15" customHeight="1" s="365">
      <c r="A773" s="372" t="inlineStr">
        <is>
          <t>Importations nettes</t>
        </is>
      </c>
      <c r="B773" s="372" t="inlineStr">
        <is>
          <t>Connexes plaquettes déchets</t>
        </is>
      </c>
      <c r="C773" s="372" t="n">
        <v>0</v>
      </c>
      <c r="D773" s="372" t="n">
        <v>0</v>
      </c>
      <c r="E773" s="372" t="n">
        <v>500000000</v>
      </c>
    </row>
    <row r="774" ht="15" customHeight="1" s="365">
      <c r="A774" s="372" t="inlineStr">
        <is>
          <t>Importations nettes</t>
        </is>
      </c>
      <c r="B774" s="372" t="inlineStr">
        <is>
          <t>Connexes</t>
        </is>
      </c>
      <c r="C774" s="372" t="n">
        <v>0</v>
      </c>
      <c r="D774" s="372" t="n">
        <v>0</v>
      </c>
      <c r="E774" s="372" t="n">
        <v>500000000</v>
      </c>
    </row>
    <row r="775" ht="15" customHeight="1" s="365">
      <c r="A775" s="372" t="inlineStr">
        <is>
          <t>Importations nettes</t>
        </is>
      </c>
      <c r="B775" s="372" t="inlineStr">
        <is>
          <t>Connexes F</t>
        </is>
      </c>
      <c r="C775" s="372" t="n">
        <v>0</v>
      </c>
      <c r="D775" s="372" t="n">
        <v>0</v>
      </c>
      <c r="E775" s="372" t="n">
        <v>500000000</v>
      </c>
    </row>
    <row r="776" ht="15" customHeight="1" s="365">
      <c r="A776" s="372" t="inlineStr">
        <is>
          <t>Importations nettes</t>
        </is>
      </c>
      <c r="B776" s="372" t="inlineStr">
        <is>
          <t>Connexes R</t>
        </is>
      </c>
      <c r="C776" s="372" t="n">
        <v>0</v>
      </c>
      <c r="D776" s="372" t="n">
        <v>0</v>
      </c>
      <c r="E776" s="372" t="n">
        <v>500000000</v>
      </c>
    </row>
    <row r="777" ht="15" customHeight="1" s="365">
      <c r="A777" s="372" t="inlineStr">
        <is>
          <t>Importations nettes</t>
        </is>
      </c>
      <c r="B777" s="372" t="inlineStr">
        <is>
          <t>Ecorces</t>
        </is>
      </c>
      <c r="C777" s="372" t="n">
        <v>0</v>
      </c>
      <c r="D777" s="372" t="n">
        <v>0</v>
      </c>
      <c r="E777" s="372" t="n">
        <v>500000000</v>
      </c>
    </row>
    <row r="778" ht="15" customHeight="1" s="365">
      <c r="A778" s="372" t="inlineStr">
        <is>
          <t>Importations nettes</t>
        </is>
      </c>
      <c r="B778" s="372" t="inlineStr">
        <is>
          <t>Ecorces F</t>
        </is>
      </c>
      <c r="C778" s="372" t="n">
        <v>0</v>
      </c>
      <c r="D778" s="372" t="n">
        <v>0</v>
      </c>
      <c r="E778" s="372" t="n">
        <v>500000000</v>
      </c>
    </row>
    <row r="779" ht="15" customHeight="1" s="365">
      <c r="A779" s="372" t="inlineStr">
        <is>
          <t>Importations nettes</t>
        </is>
      </c>
      <c r="B779" s="372" t="inlineStr">
        <is>
          <t>Ecorces R</t>
        </is>
      </c>
      <c r="C779" s="372" t="n">
        <v>0</v>
      </c>
      <c r="D779" s="372" t="n">
        <v>0</v>
      </c>
      <c r="E779" s="372" t="n">
        <v>500000000</v>
      </c>
    </row>
    <row r="780" ht="15" customHeight="1" s="365">
      <c r="A780" s="372" t="inlineStr">
        <is>
          <t>Importations nettes</t>
        </is>
      </c>
      <c r="B780" s="372" t="inlineStr">
        <is>
          <t>Connexes hors écorces</t>
        </is>
      </c>
      <c r="C780" s="372" t="n">
        <v>0</v>
      </c>
      <c r="D780" s="372" t="n">
        <v>0</v>
      </c>
      <c r="E780" s="372" t="n">
        <v>500000000</v>
      </c>
    </row>
    <row r="781" ht="15" customHeight="1" s="365">
      <c r="A781" s="372" t="inlineStr">
        <is>
          <t>Importations nettes</t>
        </is>
      </c>
      <c r="B781" s="372" t="inlineStr">
        <is>
          <t>Connexes hors écorces F</t>
        </is>
      </c>
      <c r="C781" s="372" t="n">
        <v>0</v>
      </c>
      <c r="D781" s="372" t="n">
        <v>0</v>
      </c>
      <c r="E781" s="372" t="n">
        <v>500000000</v>
      </c>
    </row>
    <row r="782" ht="15" customHeight="1" s="365">
      <c r="A782" s="372" t="inlineStr">
        <is>
          <t>Importations nettes</t>
        </is>
      </c>
      <c r="B782" s="372" t="inlineStr">
        <is>
          <t>Connexes hors écorces R</t>
        </is>
      </c>
      <c r="C782" s="372" t="n">
        <v>0</v>
      </c>
      <c r="D782" s="372" t="n">
        <v>0</v>
      </c>
      <c r="E782" s="372" t="n">
        <v>500000000</v>
      </c>
    </row>
    <row r="783" ht="15" customHeight="1" s="365">
      <c r="A783" s="372" t="inlineStr">
        <is>
          <t>Importations nettes</t>
        </is>
      </c>
      <c r="B783" s="372" t="inlineStr">
        <is>
          <t>Sciures</t>
        </is>
      </c>
      <c r="C783" s="372" t="n">
        <v>0</v>
      </c>
      <c r="D783" s="372" t="n">
        <v>0</v>
      </c>
      <c r="E783" s="372" t="n">
        <v>500000000</v>
      </c>
    </row>
    <row r="784" ht="15" customHeight="1" s="365">
      <c r="A784" s="372" t="inlineStr">
        <is>
          <t>Importations nettes</t>
        </is>
      </c>
      <c r="B784" s="372" t="inlineStr">
        <is>
          <t>Sciures F</t>
        </is>
      </c>
      <c r="C784" s="372" t="n">
        <v>0</v>
      </c>
      <c r="D784" s="372" t="n">
        <v>0</v>
      </c>
      <c r="E784" s="372" t="n">
        <v>500000000</v>
      </c>
    </row>
    <row r="785" ht="15" customHeight="1" s="365">
      <c r="A785" s="372" t="inlineStr">
        <is>
          <t>Importations nettes</t>
        </is>
      </c>
      <c r="B785" s="372" t="inlineStr">
        <is>
          <t>Sciures R</t>
        </is>
      </c>
      <c r="C785" s="372" t="n">
        <v>0</v>
      </c>
      <c r="D785" s="372" t="n">
        <v>0</v>
      </c>
      <c r="E785" s="372" t="n">
        <v>500000000</v>
      </c>
    </row>
    <row r="786" ht="15" customHeight="1" s="365">
      <c r="A786" s="372" t="inlineStr">
        <is>
          <t>Importations nettes</t>
        </is>
      </c>
      <c r="B786" s="372" t="inlineStr">
        <is>
          <t>Plaquettes</t>
        </is>
      </c>
      <c r="C786" s="372" t="n">
        <v>0</v>
      </c>
      <c r="D786" s="372" t="n">
        <v>0</v>
      </c>
      <c r="E786" s="372" t="n">
        <v>500000000</v>
      </c>
    </row>
    <row r="787" ht="15" customHeight="1" s="365">
      <c r="A787" s="372" t="inlineStr">
        <is>
          <t>Importations nettes</t>
        </is>
      </c>
      <c r="B787" s="372" t="inlineStr">
        <is>
          <t>Plaquettes de scierie</t>
        </is>
      </c>
      <c r="C787" s="372" t="n">
        <v>0</v>
      </c>
      <c r="D787" s="372" t="n">
        <v>0</v>
      </c>
      <c r="E787" s="372" t="n">
        <v>500000000</v>
      </c>
    </row>
    <row r="788" ht="15" customHeight="1" s="365">
      <c r="A788" s="372" t="inlineStr">
        <is>
          <t>Importations nettes</t>
        </is>
      </c>
      <c r="B788" s="372" t="inlineStr">
        <is>
          <t>Plaquettes de scierie F</t>
        </is>
      </c>
      <c r="C788" s="372" t="n">
        <v>0</v>
      </c>
      <c r="D788" s="372" t="n">
        <v>0</v>
      </c>
      <c r="E788" s="372" t="n">
        <v>500000000</v>
      </c>
    </row>
    <row r="789" ht="15" customHeight="1" s="365">
      <c r="A789" s="372" t="inlineStr">
        <is>
          <t>Importations nettes</t>
        </is>
      </c>
      <c r="B789" s="372" t="inlineStr">
        <is>
          <t>Plaquettes de scierie R</t>
        </is>
      </c>
      <c r="C789" s="372" t="n">
        <v>0</v>
      </c>
      <c r="D789" s="372" t="n">
        <v>0</v>
      </c>
      <c r="E789" s="372" t="n">
        <v>500000000</v>
      </c>
    </row>
    <row r="790" ht="15" customHeight="1" s="365">
      <c r="A790" s="372" t="inlineStr">
        <is>
          <t>Importations nettes</t>
        </is>
      </c>
      <c r="B790" s="372" t="inlineStr">
        <is>
          <t>Plaquettes forestières</t>
        </is>
      </c>
      <c r="C790" s="372" t="n">
        <v>0</v>
      </c>
      <c r="D790" s="372" t="n">
        <v>0</v>
      </c>
      <c r="E790" s="372" t="n">
        <v>500000000</v>
      </c>
    </row>
    <row r="791" ht="15" customHeight="1" s="365">
      <c r="A791" s="372" t="inlineStr">
        <is>
          <t>Importations nettes</t>
        </is>
      </c>
      <c r="B791" s="372" t="inlineStr">
        <is>
          <t>Déchets bois</t>
        </is>
      </c>
      <c r="C791" s="372" t="n">
        <v>0</v>
      </c>
      <c r="D791" s="372" t="n">
        <v>0</v>
      </c>
      <c r="E791" s="372" t="n">
        <v>500000000</v>
      </c>
    </row>
    <row r="792" ht="15" customHeight="1" s="365">
      <c r="A792" s="372" t="inlineStr">
        <is>
          <t>Importations nettes</t>
        </is>
      </c>
      <c r="B792" s="372" t="inlineStr">
        <is>
          <t>Sciages et autres</t>
        </is>
      </c>
      <c r="C792" s="372" t="n">
        <v>0</v>
      </c>
      <c r="D792" s="372" t="n">
        <v>0</v>
      </c>
      <c r="E792" s="372" t="n">
        <v>500000000</v>
      </c>
    </row>
    <row r="793" ht="15" customHeight="1" s="365">
      <c r="A793" s="372" t="inlineStr">
        <is>
          <t>Importations nettes</t>
        </is>
      </c>
      <c r="B793" s="372" t="inlineStr">
        <is>
          <t>Sciages</t>
        </is>
      </c>
      <c r="C793" s="372" t="n">
        <v>0</v>
      </c>
      <c r="D793" s="372" t="n">
        <v>0</v>
      </c>
      <c r="E793" s="372" t="n">
        <v>500000000</v>
      </c>
    </row>
    <row r="794" ht="15" customHeight="1" s="365">
      <c r="A794" s="372" t="inlineStr">
        <is>
          <t>Importations nettes</t>
        </is>
      </c>
      <c r="B794" s="372" t="inlineStr">
        <is>
          <t>Sciages F</t>
        </is>
      </c>
      <c r="C794" s="372" t="n">
        <v>0</v>
      </c>
      <c r="D794" s="372" t="n">
        <v>0</v>
      </c>
      <c r="E794" s="372" t="n">
        <v>500000000</v>
      </c>
    </row>
    <row r="795" ht="15" customHeight="1" s="365">
      <c r="A795" s="372" t="inlineStr">
        <is>
          <t>Importations nettes</t>
        </is>
      </c>
      <c r="B795" s="372" t="inlineStr">
        <is>
          <t>Sciages R</t>
        </is>
      </c>
      <c r="C795" s="372" t="n">
        <v>0</v>
      </c>
      <c r="D795" s="372" t="n">
        <v>0</v>
      </c>
      <c r="E795" s="372" t="n">
        <v>500000000</v>
      </c>
    </row>
    <row r="796" ht="15" customHeight="1" s="365">
      <c r="A796" s="372" t="inlineStr">
        <is>
          <t>Importations nettes</t>
        </is>
      </c>
      <c r="B796" s="372" t="inlineStr">
        <is>
          <t>Traverses</t>
        </is>
      </c>
      <c r="C796" s="372" t="n">
        <v>0</v>
      </c>
      <c r="D796" s="372" t="n">
        <v>0</v>
      </c>
      <c r="E796" s="372" t="n">
        <v>500000000</v>
      </c>
    </row>
    <row r="797" ht="15" customHeight="1" s="365">
      <c r="A797" s="372" t="inlineStr">
        <is>
          <t>Importations nettes</t>
        </is>
      </c>
      <c r="B797" s="372" t="inlineStr">
        <is>
          <t>Merrains</t>
        </is>
      </c>
      <c r="C797" s="372" t="n">
        <v>0</v>
      </c>
      <c r="D797" s="372" t="n">
        <v>0</v>
      </c>
      <c r="E797" s="372" t="n">
        <v>500000000</v>
      </c>
    </row>
    <row r="798" ht="15" customHeight="1" s="365">
      <c r="A798" s="372" t="inlineStr">
        <is>
          <t>Importations nettes</t>
        </is>
      </c>
      <c r="B798" s="372" t="inlineStr">
        <is>
          <t>Granulés</t>
        </is>
      </c>
      <c r="C798" s="372" t="n">
        <v>0</v>
      </c>
      <c r="D798" s="372" t="n">
        <v>0</v>
      </c>
      <c r="E798" s="372" t="n">
        <v>500000000</v>
      </c>
    </row>
    <row r="799" ht="15" customHeight="1" s="365">
      <c r="A799" s="372" t="inlineStr">
        <is>
          <t>Importations nettes</t>
        </is>
      </c>
      <c r="B799" s="372" t="inlineStr">
        <is>
          <t>Palettes et emballages</t>
        </is>
      </c>
      <c r="C799" s="372" t="n">
        <v>0</v>
      </c>
      <c r="D799" s="372" t="n">
        <v>0</v>
      </c>
      <c r="E799" s="372" t="n">
        <v>500000000</v>
      </c>
    </row>
    <row r="800" ht="15" customHeight="1" s="365">
      <c r="A800" s="372" t="inlineStr">
        <is>
          <t>Importations nettes</t>
        </is>
      </c>
      <c r="B800" s="372" t="inlineStr">
        <is>
          <t>Panneaux placages contreplaqués</t>
        </is>
      </c>
      <c r="C800" s="372" t="n">
        <v>0</v>
      </c>
      <c r="D800" s="372" t="n">
        <v>0</v>
      </c>
      <c r="E800" s="372" t="n">
        <v>500000000</v>
      </c>
    </row>
    <row r="801" ht="15" customHeight="1" s="365">
      <c r="A801" s="372" t="inlineStr">
        <is>
          <t>Importations nettes</t>
        </is>
      </c>
      <c r="B801" s="372" t="inlineStr">
        <is>
          <t>Placages</t>
        </is>
      </c>
      <c r="C801" s="372" t="n">
        <v>0</v>
      </c>
      <c r="D801" s="372" t="n">
        <v>0</v>
      </c>
      <c r="E801" s="372" t="n">
        <v>500000000</v>
      </c>
    </row>
    <row r="802" ht="15" customHeight="1" s="365">
      <c r="A802" s="372" t="inlineStr">
        <is>
          <t>Importations nettes</t>
        </is>
      </c>
      <c r="B802" s="372" t="inlineStr">
        <is>
          <t>Contreplaqués</t>
        </is>
      </c>
      <c r="C802" s="372" t="n">
        <v>0</v>
      </c>
      <c r="D802" s="372" t="n">
        <v>0</v>
      </c>
      <c r="E802" s="372" t="n">
        <v>500000000</v>
      </c>
    </row>
    <row r="803" ht="15" customHeight="1" s="365">
      <c r="A803" s="372" t="inlineStr">
        <is>
          <t>Importations nettes</t>
        </is>
      </c>
      <c r="B803" s="372" t="inlineStr">
        <is>
          <t>Panneaux</t>
        </is>
      </c>
      <c r="C803" s="372" t="n">
        <v>0</v>
      </c>
      <c r="D803" s="372" t="n">
        <v>0</v>
      </c>
      <c r="E803" s="372" t="n">
        <v>500000000</v>
      </c>
    </row>
    <row r="804" ht="15" customHeight="1" s="365">
      <c r="A804" s="372" t="inlineStr">
        <is>
          <t>Importations nettes</t>
        </is>
      </c>
      <c r="B804" s="372" t="inlineStr">
        <is>
          <t>Panneaux particules</t>
        </is>
      </c>
      <c r="C804" s="372" t="n">
        <v>0</v>
      </c>
      <c r="D804" s="372" t="n">
        <v>0</v>
      </c>
      <c r="E804" s="372" t="n">
        <v>500000000</v>
      </c>
    </row>
    <row r="805" ht="15" customHeight="1" s="365">
      <c r="A805" s="372" t="inlineStr">
        <is>
          <t>Importations nettes</t>
        </is>
      </c>
      <c r="B805" s="372" t="inlineStr">
        <is>
          <t>Panneaux fibres</t>
        </is>
      </c>
      <c r="C805" s="372" t="n">
        <v>0</v>
      </c>
      <c r="D805" s="372" t="n">
        <v>0</v>
      </c>
      <c r="E805" s="372" t="n">
        <v>500000000</v>
      </c>
    </row>
    <row r="806" ht="15" customHeight="1" s="365">
      <c r="A806" s="372" t="inlineStr">
        <is>
          <t>Importations nettes</t>
        </is>
      </c>
      <c r="B806" s="372" t="inlineStr">
        <is>
          <t>Panneaux MDF</t>
        </is>
      </c>
      <c r="C806" s="372" t="n">
        <v>0</v>
      </c>
      <c r="D806" s="372" t="n">
        <v>0</v>
      </c>
      <c r="E806" s="372" t="n">
        <v>500000000</v>
      </c>
    </row>
    <row r="807" ht="15" customHeight="1" s="365">
      <c r="A807" s="372" t="inlineStr">
        <is>
          <t>Importations nettes</t>
        </is>
      </c>
      <c r="B807" s="372" t="inlineStr">
        <is>
          <t>Panneaux OSB</t>
        </is>
      </c>
      <c r="C807" s="372" t="n">
        <v>0</v>
      </c>
      <c r="D807" s="372" t="n">
        <v>0</v>
      </c>
      <c r="E807" s="372" t="n">
        <v>500000000</v>
      </c>
    </row>
    <row r="808" ht="15" customHeight="1" s="365">
      <c r="A808" s="372" t="inlineStr">
        <is>
          <t>Importations nettes</t>
        </is>
      </c>
      <c r="B808" s="372" t="inlineStr">
        <is>
          <t>Pâte à papier</t>
        </is>
      </c>
      <c r="C808" s="372" t="n">
        <v>0</v>
      </c>
      <c r="D808" s="372" t="n">
        <v>0</v>
      </c>
      <c r="E808" s="372" t="n">
        <v>500000000</v>
      </c>
    </row>
    <row r="809" ht="15" customHeight="1" s="365">
      <c r="A809" s="372" t="inlineStr">
        <is>
          <t>Importations nettes</t>
        </is>
      </c>
      <c r="B809" s="372" t="inlineStr">
        <is>
          <t>Pâte à papier mécanique</t>
        </is>
      </c>
      <c r="C809" s="372" t="n">
        <v>0</v>
      </c>
      <c r="D809" s="372" t="n">
        <v>0</v>
      </c>
      <c r="E809" s="372" t="n">
        <v>500000000</v>
      </c>
    </row>
    <row r="810" ht="15" customHeight="1" s="365">
      <c r="A810" s="372" t="inlineStr">
        <is>
          <t>Importations nettes</t>
        </is>
      </c>
      <c r="B810" s="372" t="inlineStr">
        <is>
          <t>Pâte à papier chimique</t>
        </is>
      </c>
      <c r="C810" s="372" t="n">
        <v>0</v>
      </c>
      <c r="D810" s="372" t="n">
        <v>0</v>
      </c>
      <c r="E810" s="372" t="n">
        <v>500000000</v>
      </c>
    </row>
    <row r="811" ht="15" customHeight="1" s="365">
      <c r="A811" s="372" t="inlineStr">
        <is>
          <t>Importations nettes</t>
        </is>
      </c>
      <c r="B811" s="372" t="inlineStr">
        <is>
          <t>Papiers cartons</t>
        </is>
      </c>
      <c r="C811" s="372" t="n">
        <v>0</v>
      </c>
      <c r="D811" s="372" t="n">
        <v>0</v>
      </c>
      <c r="E811" s="372" t="n">
        <v>500000000</v>
      </c>
    </row>
    <row r="812" ht="15" customHeight="1" s="365">
      <c r="A812" s="372" t="inlineStr">
        <is>
          <t>Importations nettes</t>
        </is>
      </c>
      <c r="B812" s="372" t="inlineStr">
        <is>
          <t>Papier à recycler</t>
        </is>
      </c>
      <c r="C812" s="372" t="n">
        <v>0</v>
      </c>
      <c r="D812" s="372" t="n">
        <v>0</v>
      </c>
      <c r="E812" s="372" t="n">
        <v>500000000</v>
      </c>
    </row>
  </sheetData>
  <pageMargins left="0.75" right="0.75" top="1" bottom="1" header="0.5" footer="0.5"/>
</worksheet>
</file>

<file path=xl/worksheets/sheet25.xml><?xml version="1.0" encoding="utf-8"?>
<worksheet xmlns="http://schemas.openxmlformats.org/spreadsheetml/2006/main">
  <sheetPr>
    <tabColor rgb="008064A2"/>
    <outlinePr summaryBelow="1" summaryRight="1"/>
    <pageSetUpPr/>
  </sheetPr>
  <dimension ref="A1:L812"/>
  <sheetViews>
    <sheetView workbookViewId="0">
      <selection activeCell="A1" sqref="A1"/>
    </sheetView>
  </sheetViews>
  <sheetFormatPr baseColWidth="8" defaultRowHeight="15"/>
  <cols>
    <col width="49" customWidth="1" style="365" min="1" max="1"/>
    <col width="49" customWidth="1" style="365" min="2" max="2"/>
    <col width="16" customWidth="1" style="365" min="3" max="3"/>
    <col width="16" customWidth="1" style="365" min="4" max="4"/>
    <col width="26" customWidth="1" style="365" min="5" max="5"/>
    <col width="16" customWidth="1" style="365" min="6" max="6"/>
    <col width="16" customWidth="1" style="365" min="7" max="7"/>
    <col width="18" customWidth="1" style="365" min="8" max="8"/>
    <col width="14" customWidth="1" style="365" min="9" max="9"/>
    <col width="19" customWidth="1" style="365" min="10" max="10"/>
    <col width="17" customWidth="1" style="365" min="11" max="11"/>
    <col width="23" customWidth="1" style="365" min="12" max="12"/>
  </cols>
  <sheetData>
    <row r="1" ht="15" customHeight="1" s="365">
      <c r="A1" s="390" t="inlineStr">
        <is>
          <t>origin</t>
        </is>
      </c>
      <c r="B1" s="390" t="inlineStr">
        <is>
          <t>destination</t>
        </is>
      </c>
      <c r="C1" s="390" t="inlineStr">
        <is>
          <t>value</t>
        </is>
      </c>
      <c r="D1" s="390" t="inlineStr">
        <is>
          <t>free min</t>
        </is>
      </c>
      <c r="E1" s="390" t="inlineStr">
        <is>
          <t>free max</t>
        </is>
      </c>
      <c r="F1" s="390" t="inlineStr">
        <is>
          <t>value in</t>
        </is>
      </c>
      <c r="G1" s="390" t="inlineStr">
        <is>
          <t>sigma in</t>
        </is>
      </c>
      <c r="H1" s="390" t="inlineStr">
        <is>
          <t>sigma in %</t>
        </is>
      </c>
      <c r="I1" s="390" t="inlineStr">
        <is>
          <t>min in</t>
        </is>
      </c>
      <c r="J1" s="390" t="inlineStr">
        <is>
          <t>max in</t>
        </is>
      </c>
      <c r="K1" s="390" t="inlineStr">
        <is>
          <t>nb_sigmas</t>
        </is>
      </c>
      <c r="L1" s="390" t="inlineStr">
        <is>
          <t>classif</t>
        </is>
      </c>
    </row>
    <row r="2" ht="15" customHeight="1" s="365">
      <c r="A2" s="372" t="inlineStr">
        <is>
          <t>Bois hors forêt</t>
        </is>
      </c>
      <c r="B2" s="372" t="inlineStr">
        <is>
          <t>Prélèvements</t>
        </is>
      </c>
      <c r="C2" s="372" t="n">
        <v>18.9</v>
      </c>
      <c r="D2" s="372" t="n">
        <v>0</v>
      </c>
      <c r="E2" s="372" t="n">
        <v>30</v>
      </c>
      <c r="F2" s="372" t="inlineStr"/>
      <c r="G2" s="372" t="inlineStr"/>
      <c r="H2" s="372" t="inlineStr"/>
      <c r="I2" s="372" t="n">
        <v>0</v>
      </c>
      <c r="J2" s="372" t="n">
        <v>500000000</v>
      </c>
      <c r="K2" s="372" t="inlineStr"/>
      <c r="L2" s="372" t="inlineStr">
        <is>
          <t>libre</t>
        </is>
      </c>
    </row>
    <row r="3" ht="15" customHeight="1" s="365">
      <c r="A3" s="372" t="inlineStr">
        <is>
          <t>Bois hors forêt</t>
        </is>
      </c>
      <c r="B3" s="372" t="inlineStr">
        <is>
          <t>Auto-approvisionnement et circuits courts</t>
        </is>
      </c>
      <c r="C3" s="372" t="n">
        <v>18.9</v>
      </c>
      <c r="D3" s="372" t="n">
        <v>0</v>
      </c>
      <c r="E3" s="372" t="n">
        <v>30</v>
      </c>
      <c r="F3" s="372" t="inlineStr"/>
      <c r="G3" s="372" t="inlineStr"/>
      <c r="H3" s="372" t="inlineStr"/>
      <c r="I3" s="372" t="n">
        <v>0</v>
      </c>
      <c r="J3" s="372" t="n">
        <v>30</v>
      </c>
      <c r="K3" s="372" t="inlineStr"/>
      <c r="L3" s="372" t="inlineStr">
        <is>
          <t>libre</t>
        </is>
      </c>
    </row>
    <row r="4" ht="15" customHeight="1" s="365">
      <c r="A4" s="372" t="inlineStr">
        <is>
          <t>Bois sur pied</t>
        </is>
      </c>
      <c r="B4" s="372" t="inlineStr">
        <is>
          <t>Mortalité</t>
        </is>
      </c>
      <c r="C4" s="372" t="n">
        <v>659</v>
      </c>
      <c r="D4" s="372" t="inlineStr"/>
      <c r="E4" s="372" t="inlineStr"/>
      <c r="F4" s="372" t="inlineStr"/>
      <c r="G4" s="372" t="inlineStr"/>
      <c r="H4" s="372" t="inlineStr"/>
      <c r="I4" s="372" t="n">
        <v>0</v>
      </c>
      <c r="J4" s="372" t="n">
        <v>500000000</v>
      </c>
      <c r="K4" s="372" t="inlineStr"/>
      <c r="L4" s="372" t="inlineStr">
        <is>
          <t>déterminé</t>
        </is>
      </c>
    </row>
    <row r="5" ht="15" customHeight="1" s="365">
      <c r="A5" s="372" t="inlineStr">
        <is>
          <t>Bois sur pied</t>
        </is>
      </c>
      <c r="B5" s="372" t="inlineStr">
        <is>
          <t>Pertes de récolte</t>
        </is>
      </c>
      <c r="C5" s="372" t="n">
        <v>114</v>
      </c>
      <c r="D5" s="372" t="inlineStr"/>
      <c r="E5" s="372" t="inlineStr"/>
      <c r="F5" s="372" t="inlineStr"/>
      <c r="G5" s="372" t="inlineStr"/>
      <c r="H5" s="372" t="inlineStr"/>
      <c r="I5" s="372" t="n">
        <v>0</v>
      </c>
      <c r="J5" s="372" t="n">
        <v>500000000</v>
      </c>
      <c r="K5" s="372" t="inlineStr"/>
      <c r="L5" s="372" t="inlineStr">
        <is>
          <t>déterminé</t>
        </is>
      </c>
    </row>
    <row r="6" ht="15" customHeight="1" s="365">
      <c r="A6" s="372" t="inlineStr">
        <is>
          <t>Bois sur pied</t>
        </is>
      </c>
      <c r="B6" s="372" t="inlineStr">
        <is>
          <t>Prélèvements</t>
        </is>
      </c>
      <c r="C6" s="372" t="n">
        <v>1190</v>
      </c>
      <c r="D6" s="372" t="inlineStr"/>
      <c r="E6" s="372" t="inlineStr"/>
      <c r="F6" s="372" t="inlineStr"/>
      <c r="G6" s="372" t="inlineStr"/>
      <c r="H6" s="372" t="inlineStr"/>
      <c r="I6" s="372" t="n">
        <v>0</v>
      </c>
      <c r="J6" s="372" t="n">
        <v>500000000</v>
      </c>
      <c r="K6" s="372" t="inlineStr"/>
      <c r="L6" s="372" t="inlineStr">
        <is>
          <t>déterminé</t>
        </is>
      </c>
    </row>
    <row r="7" ht="15" customHeight="1" s="365">
      <c r="A7" s="372" t="inlineStr">
        <is>
          <t>Bois sur pied</t>
        </is>
      </c>
      <c r="B7" s="372" t="inlineStr">
        <is>
          <t>Addition au stock</t>
        </is>
      </c>
      <c r="C7" s="372" t="n">
        <v>65400</v>
      </c>
      <c r="D7" s="372" t="n">
        <v>0</v>
      </c>
      <c r="E7" s="372" t="n">
        <v>72900</v>
      </c>
      <c r="F7" s="372" t="inlineStr"/>
      <c r="G7" s="372" t="inlineStr"/>
      <c r="H7" s="372" t="inlineStr"/>
      <c r="I7" s="372" t="n">
        <v>0</v>
      </c>
      <c r="J7" s="372" t="n">
        <v>500000000</v>
      </c>
      <c r="K7" s="372" t="inlineStr"/>
      <c r="L7" s="372" t="inlineStr">
        <is>
          <t>libre</t>
        </is>
      </c>
    </row>
    <row r="8" ht="15" customHeight="1" s="365">
      <c r="A8" s="372" t="inlineStr">
        <is>
          <t>Bois sur pied</t>
        </is>
      </c>
      <c r="B8" s="372" t="inlineStr">
        <is>
          <t>Stock final</t>
        </is>
      </c>
      <c r="C8" s="372" t="n">
        <v>65400</v>
      </c>
      <c r="D8" s="372" t="n">
        <v>0</v>
      </c>
      <c r="E8" s="372" t="n">
        <v>72900</v>
      </c>
      <c r="F8" s="372" t="inlineStr"/>
      <c r="G8" s="372" t="inlineStr"/>
      <c r="H8" s="372" t="inlineStr"/>
      <c r="I8" s="372" t="n">
        <v>0</v>
      </c>
      <c r="J8" s="372" t="n">
        <v>500000000</v>
      </c>
      <c r="K8" s="372" t="inlineStr"/>
      <c r="L8" s="372" t="inlineStr">
        <is>
          <t>libre</t>
        </is>
      </c>
    </row>
    <row r="9" ht="15" customHeight="1" s="365">
      <c r="A9" s="372" t="inlineStr">
        <is>
          <t>Bois sur pied</t>
        </is>
      </c>
      <c r="B9" s="372" t="inlineStr">
        <is>
          <t>Exploitation forestière</t>
        </is>
      </c>
      <c r="C9" s="372" t="n">
        <v>576</v>
      </c>
      <c r="D9" s="372" t="inlineStr"/>
      <c r="E9" s="372" t="inlineStr"/>
      <c r="F9" s="372" t="inlineStr"/>
      <c r="G9" s="372" t="inlineStr"/>
      <c r="H9" s="372" t="inlineStr"/>
      <c r="I9" s="372" t="n">
        <v>0</v>
      </c>
      <c r="J9" s="372" t="n">
        <v>500000000</v>
      </c>
      <c r="K9" s="372" t="inlineStr"/>
      <c r="L9" s="372" t="inlineStr">
        <is>
          <t>déterminé</t>
        </is>
      </c>
    </row>
    <row r="10" ht="15" customHeight="1" s="365">
      <c r="A10" s="372" t="inlineStr">
        <is>
          <t>Bois sur pied</t>
        </is>
      </c>
      <c r="B10" s="372" t="inlineStr">
        <is>
          <t>Auto-approvisionnement et circuits courts</t>
        </is>
      </c>
      <c r="C10" s="372" t="n">
        <v>504</v>
      </c>
      <c r="D10" s="372" t="inlineStr"/>
      <c r="E10" s="372" t="inlineStr"/>
      <c r="F10" s="372" t="inlineStr"/>
      <c r="G10" s="372" t="inlineStr"/>
      <c r="H10" s="372" t="inlineStr"/>
      <c r="I10" s="372" t="n">
        <v>0</v>
      </c>
      <c r="J10" s="372" t="n">
        <v>500000000</v>
      </c>
      <c r="K10" s="372" t="inlineStr"/>
      <c r="L10" s="372" t="inlineStr">
        <is>
          <t>déterminé</t>
        </is>
      </c>
    </row>
    <row r="11" ht="15" customHeight="1" s="365">
      <c r="A11" s="372" t="inlineStr">
        <is>
          <t>Bois sur pied F</t>
        </is>
      </c>
      <c r="B11" s="372" t="inlineStr">
        <is>
          <t>Mortalité</t>
        </is>
      </c>
      <c r="C11" s="372" t="n">
        <v>264</v>
      </c>
      <c r="D11" s="372" t="inlineStr"/>
      <c r="E11" s="372" t="inlineStr"/>
      <c r="F11" s="372" t="n">
        <v>263.84</v>
      </c>
      <c r="G11" s="372" t="n">
        <v>31.22</v>
      </c>
      <c r="H11" s="372" t="n">
        <v>0.24</v>
      </c>
      <c r="I11" s="372" t="n">
        <v>0</v>
      </c>
      <c r="J11" s="372" t="n">
        <v>500000000</v>
      </c>
      <c r="K11" s="372" t="n">
        <v>0</v>
      </c>
      <c r="L11" s="372" t="inlineStr">
        <is>
          <t>mesuré</t>
        </is>
      </c>
    </row>
    <row r="12" ht="15" customHeight="1" s="365">
      <c r="A12" s="372" t="inlineStr">
        <is>
          <t>Bois sur pied F</t>
        </is>
      </c>
      <c r="B12" s="372" t="inlineStr">
        <is>
          <t>Pertes de récolte</t>
        </is>
      </c>
      <c r="C12" s="372" t="n">
        <v>31.1</v>
      </c>
      <c r="D12" s="372" t="n">
        <v>19.4</v>
      </c>
      <c r="E12" s="372" t="n">
        <v>45.4</v>
      </c>
      <c r="F12" s="372" t="inlineStr"/>
      <c r="G12" s="372" t="inlineStr"/>
      <c r="H12" s="372" t="inlineStr"/>
      <c r="I12" s="372" t="n">
        <v>0</v>
      </c>
      <c r="J12" s="372" t="n">
        <v>500000000</v>
      </c>
      <c r="K12" s="372" t="inlineStr"/>
      <c r="L12" s="372" t="inlineStr">
        <is>
          <t>libre</t>
        </is>
      </c>
    </row>
    <row r="13" ht="15" customHeight="1" s="365">
      <c r="A13" s="372" t="inlineStr">
        <is>
          <t>Bois sur pied F</t>
        </is>
      </c>
      <c r="B13" s="372" t="inlineStr">
        <is>
          <t>Prélèvements</t>
        </is>
      </c>
      <c r="C13" s="372" t="n">
        <v>309</v>
      </c>
      <c r="D13" s="372" t="inlineStr"/>
      <c r="E13" s="372" t="inlineStr"/>
      <c r="F13" s="372" t="n">
        <v>369.81</v>
      </c>
      <c r="G13" s="372" t="n">
        <v>126.96</v>
      </c>
      <c r="H13" s="372" t="n">
        <v>0.6899999999999999</v>
      </c>
      <c r="I13" s="372" t="n">
        <v>0</v>
      </c>
      <c r="J13" s="372" t="n">
        <v>500000000</v>
      </c>
      <c r="K13" s="372" t="n">
        <v>0.48</v>
      </c>
      <c r="L13" s="372" t="inlineStr">
        <is>
          <t>redondant</t>
        </is>
      </c>
    </row>
    <row r="14" ht="15" customHeight="1" s="365">
      <c r="A14" s="372" t="inlineStr">
        <is>
          <t>Bois sur pied F</t>
        </is>
      </c>
      <c r="B14" s="372" t="inlineStr">
        <is>
          <t>Addition au stock</t>
        </is>
      </c>
      <c r="C14" s="372" t="n">
        <v>28900</v>
      </c>
      <c r="D14" s="372" t="n">
        <v>0</v>
      </c>
      <c r="E14" s="372" t="n">
        <v>57800</v>
      </c>
      <c r="F14" s="372" t="inlineStr"/>
      <c r="G14" s="372" t="inlineStr"/>
      <c r="H14" s="372" t="inlineStr"/>
      <c r="I14" s="372" t="n">
        <v>0</v>
      </c>
      <c r="J14" s="372" t="n">
        <v>500000000</v>
      </c>
      <c r="K14" s="372" t="inlineStr"/>
      <c r="L14" s="372" t="inlineStr">
        <is>
          <t>libre</t>
        </is>
      </c>
    </row>
    <row r="15" ht="15" customHeight="1" s="365">
      <c r="A15" s="372" t="inlineStr">
        <is>
          <t>Bois sur pied F</t>
        </is>
      </c>
      <c r="B15" s="372" t="inlineStr">
        <is>
          <t>Stock final</t>
        </is>
      </c>
      <c r="C15" s="372" t="n">
        <v>28900</v>
      </c>
      <c r="D15" s="372" t="n">
        <v>0</v>
      </c>
      <c r="E15" s="372" t="n">
        <v>57800</v>
      </c>
      <c r="F15" s="372" t="inlineStr"/>
      <c r="G15" s="372" t="inlineStr"/>
      <c r="H15" s="372" t="inlineStr"/>
      <c r="I15" s="372" t="n">
        <v>0</v>
      </c>
      <c r="J15" s="372" t="n">
        <v>500000000</v>
      </c>
      <c r="K15" s="372" t="inlineStr"/>
      <c r="L15" s="372" t="inlineStr">
        <is>
          <t>libre</t>
        </is>
      </c>
    </row>
    <row r="16" ht="15" customHeight="1" s="365">
      <c r="A16" s="372" t="inlineStr">
        <is>
          <t>Bois sur pied F</t>
        </is>
      </c>
      <c r="B16" s="372" t="inlineStr">
        <is>
          <t>Exploitation forestière</t>
        </is>
      </c>
      <c r="C16" s="372" t="n">
        <v>92.7</v>
      </c>
      <c r="D16" s="372" t="n">
        <v>13.5</v>
      </c>
      <c r="E16" s="372" t="n">
        <v>142</v>
      </c>
      <c r="F16" s="372" t="inlineStr"/>
      <c r="G16" s="372" t="inlineStr"/>
      <c r="H16" s="372" t="inlineStr"/>
      <c r="I16" s="372" t="n">
        <v>0</v>
      </c>
      <c r="J16" s="372" t="n">
        <v>500000000</v>
      </c>
      <c r="K16" s="372" t="inlineStr"/>
      <c r="L16" s="372" t="inlineStr">
        <is>
          <t>libre</t>
        </is>
      </c>
    </row>
    <row r="17" ht="15" customHeight="1" s="365">
      <c r="A17" s="372" t="inlineStr">
        <is>
          <t>Bois sur pied F</t>
        </is>
      </c>
      <c r="B17" s="372" t="inlineStr">
        <is>
          <t>Auto-approvisionnement et circuits courts</t>
        </is>
      </c>
      <c r="C17" s="372" t="n">
        <v>185</v>
      </c>
      <c r="D17" s="372" t="n">
        <v>122</v>
      </c>
      <c r="E17" s="372" t="n">
        <v>276</v>
      </c>
      <c r="F17" s="372" t="inlineStr"/>
      <c r="G17" s="372" t="inlineStr"/>
      <c r="H17" s="372" t="inlineStr"/>
      <c r="I17" s="372" t="n">
        <v>0</v>
      </c>
      <c r="J17" s="372" t="n">
        <v>500000000</v>
      </c>
      <c r="K17" s="372" t="inlineStr"/>
      <c r="L17" s="372" t="inlineStr">
        <is>
          <t>libre</t>
        </is>
      </c>
    </row>
    <row r="18" ht="15" customHeight="1" s="365">
      <c r="A18" s="372" t="inlineStr">
        <is>
          <t>Bois sur pied R</t>
        </is>
      </c>
      <c r="B18" s="372" t="inlineStr">
        <is>
          <t>Mortalité</t>
        </is>
      </c>
      <c r="C18" s="372" t="n">
        <v>395</v>
      </c>
      <c r="D18" s="372" t="inlineStr"/>
      <c r="E18" s="372" t="inlineStr"/>
      <c r="F18" s="372" t="n">
        <v>395.27</v>
      </c>
      <c r="G18" s="372" t="n">
        <v>110.44</v>
      </c>
      <c r="H18" s="372" t="n">
        <v>0.5600000000000001</v>
      </c>
      <c r="I18" s="372" t="n">
        <v>0</v>
      </c>
      <c r="J18" s="372" t="n">
        <v>500000000</v>
      </c>
      <c r="K18" s="372" t="n">
        <v>0</v>
      </c>
      <c r="L18" s="372" t="inlineStr">
        <is>
          <t>mesuré</t>
        </is>
      </c>
    </row>
    <row r="19" ht="15" customHeight="1" s="365">
      <c r="A19" s="372" t="inlineStr">
        <is>
          <t>Bois sur pied R</t>
        </is>
      </c>
      <c r="B19" s="372" t="inlineStr">
        <is>
          <t>Pertes de récolte</t>
        </is>
      </c>
      <c r="C19" s="372" t="n">
        <v>83.40000000000001</v>
      </c>
      <c r="D19" s="372" t="n">
        <v>69.09999999999999</v>
      </c>
      <c r="E19" s="372" t="n">
        <v>95.09999999999999</v>
      </c>
      <c r="F19" s="372" t="inlineStr"/>
      <c r="G19" s="372" t="inlineStr"/>
      <c r="H19" s="372" t="inlineStr"/>
      <c r="I19" s="372" t="n">
        <v>0</v>
      </c>
      <c r="J19" s="372" t="n">
        <v>500000000</v>
      </c>
      <c r="K19" s="372" t="inlineStr"/>
      <c r="L19" s="372" t="inlineStr">
        <is>
          <t>libre</t>
        </is>
      </c>
    </row>
    <row r="20" ht="15" customHeight="1" s="365">
      <c r="A20" s="372" t="inlineStr">
        <is>
          <t>Bois sur pied R</t>
        </is>
      </c>
      <c r="B20" s="372" t="inlineStr">
        <is>
          <t>Prélèvements</t>
        </is>
      </c>
      <c r="C20" s="372" t="n">
        <v>885</v>
      </c>
      <c r="D20" s="372" t="inlineStr"/>
      <c r="E20" s="372" t="inlineStr"/>
      <c r="F20" s="372" t="n">
        <v>1048.85</v>
      </c>
      <c r="G20" s="372" t="n">
        <v>341.83</v>
      </c>
      <c r="H20" s="372" t="n">
        <v>0.65</v>
      </c>
      <c r="I20" s="372" t="n">
        <v>0</v>
      </c>
      <c r="J20" s="372" t="n">
        <v>500000000</v>
      </c>
      <c r="K20" s="372" t="n">
        <v>0.48</v>
      </c>
      <c r="L20" s="372" t="inlineStr">
        <is>
          <t>redondant</t>
        </is>
      </c>
    </row>
    <row r="21" ht="15" customHeight="1" s="365">
      <c r="A21" s="372" t="inlineStr">
        <is>
          <t>Bois sur pied R</t>
        </is>
      </c>
      <c r="B21" s="372" t="inlineStr">
        <is>
          <t>Addition au stock</t>
        </is>
      </c>
      <c r="C21" s="372" t="n">
        <v>36500</v>
      </c>
      <c r="D21" s="372" t="n">
        <v>0</v>
      </c>
      <c r="E21" s="372" t="n">
        <v>72900</v>
      </c>
      <c r="F21" s="372" t="inlineStr"/>
      <c r="G21" s="372" t="inlineStr"/>
      <c r="H21" s="372" t="inlineStr"/>
      <c r="I21" s="372" t="n">
        <v>0</v>
      </c>
      <c r="J21" s="372" t="n">
        <v>500000000</v>
      </c>
      <c r="K21" s="372" t="inlineStr"/>
      <c r="L21" s="372" t="inlineStr">
        <is>
          <t>libre</t>
        </is>
      </c>
    </row>
    <row r="22" ht="15" customHeight="1" s="365">
      <c r="A22" s="372" t="inlineStr">
        <is>
          <t>Bois sur pied R</t>
        </is>
      </c>
      <c r="B22" s="372" t="inlineStr">
        <is>
          <t>Stock final</t>
        </is>
      </c>
      <c r="C22" s="372" t="n">
        <v>36500</v>
      </c>
      <c r="D22" s="372" t="n">
        <v>0</v>
      </c>
      <c r="E22" s="372" t="n">
        <v>72900</v>
      </c>
      <c r="F22" s="372" t="inlineStr"/>
      <c r="G22" s="372" t="inlineStr"/>
      <c r="H22" s="372" t="inlineStr"/>
      <c r="I22" s="372" t="n">
        <v>0</v>
      </c>
      <c r="J22" s="372" t="n">
        <v>500000000</v>
      </c>
      <c r="K22" s="372" t="inlineStr"/>
      <c r="L22" s="372" t="inlineStr">
        <is>
          <t>libre</t>
        </is>
      </c>
    </row>
    <row r="23" ht="15" customHeight="1" s="365">
      <c r="A23" s="372" t="inlineStr">
        <is>
          <t>Bois sur pied R</t>
        </is>
      </c>
      <c r="B23" s="372" t="inlineStr">
        <is>
          <t>Exploitation forestière</t>
        </is>
      </c>
      <c r="C23" s="372" t="n">
        <v>483</v>
      </c>
      <c r="D23" s="372" t="n">
        <v>434</v>
      </c>
      <c r="E23" s="372" t="n">
        <v>562</v>
      </c>
      <c r="F23" s="372" t="inlineStr"/>
      <c r="G23" s="372" t="inlineStr"/>
      <c r="H23" s="372" t="inlineStr"/>
      <c r="I23" s="372" t="n">
        <v>0</v>
      </c>
      <c r="J23" s="372" t="n">
        <v>500000000</v>
      </c>
      <c r="K23" s="372" t="inlineStr"/>
      <c r="L23" s="372" t="inlineStr">
        <is>
          <t>libre</t>
        </is>
      </c>
    </row>
    <row r="24" ht="15" customHeight="1" s="365">
      <c r="A24" s="372" t="inlineStr">
        <is>
          <t>Bois sur pied R</t>
        </is>
      </c>
      <c r="B24" s="372" t="inlineStr">
        <is>
          <t>Auto-approvisionnement et circuits courts</t>
        </is>
      </c>
      <c r="C24" s="372" t="n">
        <v>319</v>
      </c>
      <c r="D24" s="372" t="n">
        <v>228</v>
      </c>
      <c r="E24" s="372" t="n">
        <v>382</v>
      </c>
      <c r="F24" s="372" t="inlineStr"/>
      <c r="G24" s="372" t="inlineStr"/>
      <c r="H24" s="372" t="inlineStr"/>
      <c r="I24" s="372" t="n">
        <v>0</v>
      </c>
      <c r="J24" s="372" t="n">
        <v>500000000</v>
      </c>
      <c r="K24" s="372" t="inlineStr"/>
      <c r="L24" s="372" t="inlineStr">
        <is>
          <t>libre</t>
        </is>
      </c>
    </row>
    <row r="25" ht="15" customHeight="1" s="365">
      <c r="A25" s="372" t="inlineStr">
        <is>
          <t>Bois rond</t>
        </is>
      </c>
      <c r="B25" s="372" t="inlineStr">
        <is>
          <t>Scieries</t>
        </is>
      </c>
      <c r="C25" s="372" t="n">
        <v>388</v>
      </c>
      <c r="D25" s="372" t="n">
        <v>387</v>
      </c>
      <c r="E25" s="372" t="n">
        <v>390</v>
      </c>
      <c r="F25" s="372" t="inlineStr"/>
      <c r="G25" s="372" t="inlineStr"/>
      <c r="H25" s="372" t="inlineStr"/>
      <c r="I25" s="372" t="n">
        <v>0</v>
      </c>
      <c r="J25" s="372" t="n">
        <v>500000000</v>
      </c>
      <c r="K25" s="372" t="inlineStr"/>
      <c r="L25" s="372" t="inlineStr">
        <is>
          <t>libre</t>
        </is>
      </c>
    </row>
    <row r="26" ht="15" customHeight="1" s="365">
      <c r="A26" s="372" t="inlineStr">
        <is>
          <t>Bois rond</t>
        </is>
      </c>
      <c r="B26" s="372" t="inlineStr">
        <is>
          <t>Scieries F</t>
        </is>
      </c>
      <c r="C26" s="372" t="n">
        <v>9.09</v>
      </c>
      <c r="D26" s="372" t="n">
        <v>7.54</v>
      </c>
      <c r="E26" s="372" t="n">
        <v>10.6</v>
      </c>
      <c r="F26" s="372" t="inlineStr"/>
      <c r="G26" s="372" t="inlineStr"/>
      <c r="H26" s="372" t="inlineStr"/>
      <c r="I26" s="372" t="n">
        <v>0</v>
      </c>
      <c r="J26" s="372" t="n">
        <v>500000000</v>
      </c>
      <c r="K26" s="372" t="inlineStr"/>
      <c r="L26" s="372" t="inlineStr">
        <is>
          <t>libre</t>
        </is>
      </c>
    </row>
    <row r="27" ht="15" customHeight="1" s="365">
      <c r="A27" s="372" t="inlineStr">
        <is>
          <t>Bois rond</t>
        </is>
      </c>
      <c r="B27" s="372" t="inlineStr">
        <is>
          <t>Scieries R</t>
        </is>
      </c>
      <c r="C27" s="372" t="n">
        <v>379</v>
      </c>
      <c r="D27" s="372" t="inlineStr"/>
      <c r="E27" s="372" t="inlineStr"/>
      <c r="F27" s="372" t="inlineStr"/>
      <c r="G27" s="372" t="inlineStr"/>
      <c r="H27" s="372" t="inlineStr"/>
      <c r="I27" s="372" t="n">
        <v>0</v>
      </c>
      <c r="J27" s="372" t="n">
        <v>500000000</v>
      </c>
      <c r="K27" s="372" t="inlineStr"/>
      <c r="L27" s="372" t="inlineStr">
        <is>
          <t>déterminé</t>
        </is>
      </c>
    </row>
    <row r="28" ht="15" customHeight="1" s="365">
      <c r="A28" s="372" t="inlineStr">
        <is>
          <t>Bois rond</t>
        </is>
      </c>
      <c r="B28" s="372" t="inlineStr">
        <is>
          <t>Fabrication d'emballages bois</t>
        </is>
      </c>
      <c r="C28" s="372" t="n">
        <v>0</v>
      </c>
      <c r="D28" s="372" t="n">
        <v>0</v>
      </c>
      <c r="E28" s="372" t="n">
        <v>1.55</v>
      </c>
      <c r="F28" s="372" t="inlineStr"/>
      <c r="G28" s="372" t="inlineStr"/>
      <c r="H28" s="372" t="inlineStr"/>
      <c r="I28" s="372" t="n">
        <v>0</v>
      </c>
      <c r="J28" s="372" t="n">
        <v>500000000</v>
      </c>
      <c r="K28" s="372" t="inlineStr"/>
      <c r="L28" s="372" t="inlineStr">
        <is>
          <t>libre</t>
        </is>
      </c>
    </row>
    <row r="29" ht="15" customHeight="1" s="365">
      <c r="A29" s="372" t="inlineStr">
        <is>
          <t>Bois rond</t>
        </is>
      </c>
      <c r="B29" s="372" t="inlineStr">
        <is>
          <t>Usines de tranchage et déroulage</t>
        </is>
      </c>
      <c r="C29" s="372" t="n">
        <v>0</v>
      </c>
      <c r="D29" s="372" t="inlineStr"/>
      <c r="E29" s="372" t="inlineStr"/>
      <c r="F29" s="372" t="inlineStr"/>
      <c r="G29" s="372" t="inlineStr"/>
      <c r="H29" s="372" t="inlineStr"/>
      <c r="I29" s="372" t="n">
        <v>0</v>
      </c>
      <c r="J29" s="372" t="n">
        <v>500000000</v>
      </c>
      <c r="K29" s="372" t="inlineStr"/>
      <c r="L29" s="372" t="inlineStr">
        <is>
          <t>déterminé</t>
        </is>
      </c>
    </row>
    <row r="30" ht="15" customHeight="1" s="365">
      <c r="A30" s="372" t="inlineStr">
        <is>
          <t>Bois rond</t>
        </is>
      </c>
      <c r="B30" s="372" t="inlineStr">
        <is>
          <t>Usines de contreplaqués</t>
        </is>
      </c>
      <c r="C30" s="372" t="n">
        <v>0</v>
      </c>
      <c r="D30" s="372" t="n">
        <v>0</v>
      </c>
      <c r="E30" s="372" t="n">
        <v>0</v>
      </c>
      <c r="F30" s="372" t="inlineStr"/>
      <c r="G30" s="372" t="inlineStr"/>
      <c r="H30" s="372" t="inlineStr"/>
      <c r="I30" s="372" t="n">
        <v>0</v>
      </c>
      <c r="J30" s="372" t="n">
        <v>500000000</v>
      </c>
      <c r="K30" s="372" t="inlineStr"/>
      <c r="L30" s="372" t="inlineStr">
        <is>
          <t>libre</t>
        </is>
      </c>
    </row>
    <row r="31" ht="15" customHeight="1" s="365">
      <c r="A31" s="372" t="inlineStr">
        <is>
          <t>Bois rond</t>
        </is>
      </c>
      <c r="B31" s="372" t="inlineStr">
        <is>
          <t>Fabrication de pâte à papier</t>
        </is>
      </c>
      <c r="C31" s="372" t="n">
        <v>0</v>
      </c>
      <c r="D31" s="372" t="inlineStr"/>
      <c r="E31" s="372" t="inlineStr"/>
      <c r="F31" s="372" t="inlineStr"/>
      <c r="G31" s="372" t="inlineStr"/>
      <c r="H31" s="372" t="inlineStr"/>
      <c r="I31" s="372" t="n">
        <v>0</v>
      </c>
      <c r="J31" s="372" t="n">
        <v>500000000</v>
      </c>
      <c r="K31" s="372" t="inlineStr"/>
      <c r="L31" s="372" t="inlineStr">
        <is>
          <t>déterminé</t>
        </is>
      </c>
    </row>
    <row r="32" ht="15" customHeight="1" s="365">
      <c r="A32" s="372" t="inlineStr">
        <is>
          <t>Bois rond</t>
        </is>
      </c>
      <c r="B32" s="372" t="inlineStr">
        <is>
          <t>Valorisation énergétique</t>
        </is>
      </c>
      <c r="C32" s="372" t="n">
        <v>201</v>
      </c>
      <c r="D32" s="372" t="inlineStr"/>
      <c r="E32" s="372" t="inlineStr"/>
      <c r="F32" s="372" t="inlineStr"/>
      <c r="G32" s="372" t="inlineStr"/>
      <c r="H32" s="372" t="inlineStr"/>
      <c r="I32" s="372" t="n">
        <v>0</v>
      </c>
      <c r="J32" s="372" t="n">
        <v>500000000</v>
      </c>
      <c r="K32" s="372" t="inlineStr"/>
      <c r="L32" s="372" t="inlineStr">
        <is>
          <t>déterminé</t>
        </is>
      </c>
    </row>
    <row r="33" ht="15" customHeight="1" s="365">
      <c r="A33" s="372" t="inlineStr">
        <is>
          <t>Bois rond</t>
        </is>
      </c>
      <c r="B33" s="372" t="inlineStr">
        <is>
          <t>Chauffage ménages</t>
        </is>
      </c>
      <c r="C33" s="372" t="n">
        <v>201</v>
      </c>
      <c r="D33" s="372" t="inlineStr"/>
      <c r="E33" s="372" t="inlineStr"/>
      <c r="F33" s="372" t="inlineStr"/>
      <c r="G33" s="372" t="inlineStr"/>
      <c r="H33" s="372" t="inlineStr"/>
      <c r="I33" s="372" t="n">
        <v>0</v>
      </c>
      <c r="J33" s="372" t="n">
        <v>500000000</v>
      </c>
      <c r="K33" s="372" t="inlineStr"/>
      <c r="L33" s="372" t="inlineStr">
        <is>
          <t>déterminé</t>
        </is>
      </c>
    </row>
    <row r="34" ht="15" customHeight="1" s="365">
      <c r="A34" s="372" t="inlineStr">
        <is>
          <t>Bois rond</t>
        </is>
      </c>
      <c r="B34" s="372" t="inlineStr">
        <is>
          <t>International</t>
        </is>
      </c>
      <c r="C34" s="372" t="n">
        <v>17.3</v>
      </c>
      <c r="D34" s="372" t="inlineStr"/>
      <c r="E34" s="372" t="inlineStr"/>
      <c r="F34" s="372" t="n">
        <v>30.66</v>
      </c>
      <c r="G34" s="372" t="n">
        <v>4.6</v>
      </c>
      <c r="H34" s="372" t="n">
        <v>0.3</v>
      </c>
      <c r="I34" s="372" t="n">
        <v>0</v>
      </c>
      <c r="J34" s="372" t="n">
        <v>500000000</v>
      </c>
      <c r="K34" s="372" t="n">
        <v>2.9</v>
      </c>
      <c r="L34" s="372" t="inlineStr">
        <is>
          <t>redondant</t>
        </is>
      </c>
    </row>
    <row r="35" ht="15" customHeight="1" s="365">
      <c r="A35" s="372" t="inlineStr">
        <is>
          <t>Bois rond</t>
        </is>
      </c>
      <c r="B35" s="372" t="inlineStr">
        <is>
          <t>Autres régions françaises</t>
        </is>
      </c>
      <c r="C35" s="372" t="n">
        <v>107</v>
      </c>
      <c r="D35" s="372" t="inlineStr"/>
      <c r="E35" s="372" t="inlineStr"/>
      <c r="F35" s="372" t="n">
        <v>351.89</v>
      </c>
      <c r="G35" s="372" t="n">
        <v>84.3</v>
      </c>
      <c r="H35" s="372" t="n">
        <v>0.48</v>
      </c>
      <c r="I35" s="372" t="n">
        <v>0</v>
      </c>
      <c r="J35" s="372" t="n">
        <v>500000000</v>
      </c>
      <c r="K35" s="372" t="n">
        <v>2.9</v>
      </c>
      <c r="L35" s="372" t="inlineStr">
        <is>
          <t>redondant</t>
        </is>
      </c>
    </row>
    <row r="36" ht="15" customHeight="1" s="365">
      <c r="A36" s="372" t="inlineStr">
        <is>
          <t>Bois rond</t>
        </is>
      </c>
      <c r="B36" s="372" t="inlineStr">
        <is>
          <t>Hors Pays de Savoie</t>
        </is>
      </c>
      <c r="C36" s="372" t="n">
        <v>125</v>
      </c>
      <c r="D36" s="372" t="inlineStr"/>
      <c r="E36" s="372" t="inlineStr"/>
      <c r="F36" s="372" t="inlineStr"/>
      <c r="G36" s="372" t="inlineStr"/>
      <c r="H36" s="372" t="inlineStr"/>
      <c r="I36" s="372" t="n">
        <v>0</v>
      </c>
      <c r="J36" s="372" t="n">
        <v>500000000</v>
      </c>
      <c r="K36" s="372" t="inlineStr"/>
      <c r="L36" s="372" t="inlineStr">
        <is>
          <t>déterminé</t>
        </is>
      </c>
    </row>
    <row r="37" ht="15" customHeight="1" s="365">
      <c r="A37" s="372" t="inlineStr">
        <is>
          <t>Bois rond</t>
        </is>
      </c>
      <c r="B37" s="372" t="inlineStr">
        <is>
          <t>Exportations nettes</t>
        </is>
      </c>
      <c r="C37" s="372" t="n">
        <v>0</v>
      </c>
      <c r="D37" s="372" t="n">
        <v>0</v>
      </c>
      <c r="E37" s="372" t="n">
        <v>500000000</v>
      </c>
      <c r="F37" s="372" t="inlineStr"/>
      <c r="G37" s="372" t="inlineStr"/>
      <c r="H37" s="372" t="inlineStr"/>
      <c r="I37" s="372" t="n">
        <v>0</v>
      </c>
      <c r="J37" s="372" t="n">
        <v>500000000</v>
      </c>
      <c r="K37" s="372" t="inlineStr"/>
      <c r="L37" s="372" t="inlineStr">
        <is>
          <t>libre unbounded</t>
        </is>
      </c>
    </row>
    <row r="38" ht="15" customHeight="1" s="365">
      <c r="A38" s="372" t="inlineStr">
        <is>
          <t>Bois d'œuvre</t>
        </is>
      </c>
      <c r="B38" s="372" t="inlineStr">
        <is>
          <t>Scieries</t>
        </is>
      </c>
      <c r="C38" s="372" t="n">
        <v>388</v>
      </c>
      <c r="D38" s="372" t="n">
        <v>387</v>
      </c>
      <c r="E38" s="372" t="n">
        <v>390</v>
      </c>
      <c r="F38" s="372" t="inlineStr"/>
      <c r="G38" s="372" t="inlineStr"/>
      <c r="H38" s="372" t="inlineStr"/>
      <c r="I38" s="372" t="n">
        <v>0</v>
      </c>
      <c r="J38" s="372" t="n">
        <v>500000000</v>
      </c>
      <c r="K38" s="372" t="inlineStr"/>
      <c r="L38" s="372" t="inlineStr">
        <is>
          <t>libre</t>
        </is>
      </c>
    </row>
    <row r="39" ht="15" customHeight="1" s="365">
      <c r="A39" s="372" t="inlineStr">
        <is>
          <t>Bois d'œuvre</t>
        </is>
      </c>
      <c r="B39" s="372" t="inlineStr">
        <is>
          <t>Scieries F</t>
        </is>
      </c>
      <c r="C39" s="372" t="n">
        <v>9.09</v>
      </c>
      <c r="D39" s="372" t="n">
        <v>7.54</v>
      </c>
      <c r="E39" s="372" t="n">
        <v>10.6</v>
      </c>
      <c r="F39" s="372" t="inlineStr"/>
      <c r="G39" s="372" t="inlineStr"/>
      <c r="H39" s="372" t="inlineStr"/>
      <c r="I39" s="372" t="n">
        <v>0</v>
      </c>
      <c r="J39" s="372" t="n">
        <v>500000000</v>
      </c>
      <c r="K39" s="372" t="inlineStr"/>
      <c r="L39" s="372" t="inlineStr">
        <is>
          <t>libre</t>
        </is>
      </c>
    </row>
    <row r="40" ht="15" customHeight="1" s="365">
      <c r="A40" s="372" t="inlineStr">
        <is>
          <t>Bois d'œuvre</t>
        </is>
      </c>
      <c r="B40" s="372" t="inlineStr">
        <is>
          <t>Scieries R</t>
        </is>
      </c>
      <c r="C40" s="372" t="n">
        <v>379</v>
      </c>
      <c r="D40" s="372" t="inlineStr"/>
      <c r="E40" s="372" t="inlineStr"/>
      <c r="F40" s="372" t="inlineStr"/>
      <c r="G40" s="372" t="inlineStr"/>
      <c r="H40" s="372" t="inlineStr"/>
      <c r="I40" s="372" t="n">
        <v>0</v>
      </c>
      <c r="J40" s="372" t="n">
        <v>500000000</v>
      </c>
      <c r="K40" s="372" t="inlineStr"/>
      <c r="L40" s="372" t="inlineStr">
        <is>
          <t>déterminé</t>
        </is>
      </c>
    </row>
    <row r="41" ht="15" customHeight="1" s="365">
      <c r="A41" s="372" t="inlineStr">
        <is>
          <t>Bois d'œuvre</t>
        </is>
      </c>
      <c r="B41" s="372" t="inlineStr">
        <is>
          <t>Fabrication d'emballages bois</t>
        </is>
      </c>
      <c r="C41" s="372" t="n">
        <v>0</v>
      </c>
      <c r="D41" s="372" t="n">
        <v>0</v>
      </c>
      <c r="E41" s="372" t="n">
        <v>1.55</v>
      </c>
      <c r="F41" s="372" t="inlineStr"/>
      <c r="G41" s="372" t="inlineStr"/>
      <c r="H41" s="372" t="inlineStr"/>
      <c r="I41" s="372" t="n">
        <v>0</v>
      </c>
      <c r="J41" s="372" t="n">
        <v>500000000</v>
      </c>
      <c r="K41" s="372" t="inlineStr"/>
      <c r="L41" s="372" t="inlineStr">
        <is>
          <t>libre</t>
        </is>
      </c>
    </row>
    <row r="42" ht="15" customHeight="1" s="365">
      <c r="A42" s="372" t="inlineStr">
        <is>
          <t>Bois d'œuvre</t>
        </is>
      </c>
      <c r="B42" s="372" t="inlineStr">
        <is>
          <t>Usines de tranchage et déroulage</t>
        </is>
      </c>
      <c r="C42" s="372" t="n">
        <v>0</v>
      </c>
      <c r="D42" s="372" t="inlineStr"/>
      <c r="E42" s="372" t="inlineStr"/>
      <c r="F42" s="372" t="inlineStr"/>
      <c r="G42" s="372" t="inlineStr"/>
      <c r="H42" s="372" t="inlineStr"/>
      <c r="I42" s="372" t="n">
        <v>0</v>
      </c>
      <c r="J42" s="372" t="n">
        <v>500000000</v>
      </c>
      <c r="K42" s="372" t="inlineStr"/>
      <c r="L42" s="372" t="inlineStr">
        <is>
          <t>déterminé</t>
        </is>
      </c>
    </row>
    <row r="43" ht="15" customHeight="1" s="365">
      <c r="A43" s="372" t="inlineStr">
        <is>
          <t>Bois d'œuvre</t>
        </is>
      </c>
      <c r="B43" s="372" t="inlineStr">
        <is>
          <t>Usines de contreplaqués</t>
        </is>
      </c>
      <c r="C43" s="372" t="n">
        <v>0</v>
      </c>
      <c r="D43" s="372" t="n">
        <v>0</v>
      </c>
      <c r="E43" s="372" t="n">
        <v>0</v>
      </c>
      <c r="F43" s="372" t="inlineStr"/>
      <c r="G43" s="372" t="inlineStr"/>
      <c r="H43" s="372" t="inlineStr"/>
      <c r="I43" s="372" t="n">
        <v>0</v>
      </c>
      <c r="J43" s="372" t="n">
        <v>500000000</v>
      </c>
      <c r="K43" s="372" t="inlineStr"/>
      <c r="L43" s="372" t="inlineStr">
        <is>
          <t>libre</t>
        </is>
      </c>
    </row>
    <row r="44" ht="15" customHeight="1" s="365">
      <c r="A44" s="372" t="inlineStr">
        <is>
          <t>Bois d'œuvre</t>
        </is>
      </c>
      <c r="B44" s="372" t="inlineStr">
        <is>
          <t>International</t>
        </is>
      </c>
      <c r="C44" s="372" t="n">
        <v>9.890000000000001</v>
      </c>
      <c r="D44" s="372" t="n">
        <v>0.83</v>
      </c>
      <c r="E44" s="372" t="n">
        <v>17.3</v>
      </c>
      <c r="F44" s="372" t="inlineStr"/>
      <c r="G44" s="372" t="inlineStr"/>
      <c r="H44" s="372" t="inlineStr"/>
      <c r="I44" s="372" t="n">
        <v>0</v>
      </c>
      <c r="J44" s="372" t="n">
        <v>500000000</v>
      </c>
      <c r="K44" s="372" t="inlineStr"/>
      <c r="L44" s="372" t="inlineStr">
        <is>
          <t>libre</t>
        </is>
      </c>
    </row>
    <row r="45" ht="15" customHeight="1" s="365">
      <c r="A45" s="372" t="inlineStr">
        <is>
          <t>Bois d'œuvre</t>
        </is>
      </c>
      <c r="B45" s="372" t="inlineStr">
        <is>
          <t>Autres régions françaises</t>
        </is>
      </c>
      <c r="C45" s="372" t="n">
        <v>98.2</v>
      </c>
      <c r="D45" s="372" t="n">
        <v>90.8</v>
      </c>
      <c r="E45" s="372" t="n">
        <v>107</v>
      </c>
      <c r="F45" s="372" t="inlineStr"/>
      <c r="G45" s="372" t="inlineStr"/>
      <c r="H45" s="372" t="inlineStr"/>
      <c r="I45" s="372" t="n">
        <v>0</v>
      </c>
      <c r="J45" s="372" t="n">
        <v>500000000</v>
      </c>
      <c r="K45" s="372" t="inlineStr"/>
      <c r="L45" s="372" t="inlineStr">
        <is>
          <t>libre</t>
        </is>
      </c>
    </row>
    <row r="46" ht="15" customHeight="1" s="365">
      <c r="A46" s="372" t="inlineStr">
        <is>
          <t>Bois d'œuvre</t>
        </is>
      </c>
      <c r="B46" s="372" t="inlineStr">
        <is>
          <t>Hors Pays de Savoie</t>
        </is>
      </c>
      <c r="C46" s="372" t="n">
        <v>108</v>
      </c>
      <c r="D46" s="372" t="inlineStr"/>
      <c r="E46" s="372" t="inlineStr"/>
      <c r="F46" s="372" t="inlineStr"/>
      <c r="G46" s="372" t="inlineStr"/>
      <c r="H46" s="372" t="inlineStr"/>
      <c r="I46" s="372" t="n">
        <v>0</v>
      </c>
      <c r="J46" s="372" t="n">
        <v>500000000</v>
      </c>
      <c r="K46" s="372" t="inlineStr"/>
      <c r="L46" s="372" t="inlineStr">
        <is>
          <t>déterminé</t>
        </is>
      </c>
    </row>
    <row r="47" ht="15" customHeight="1" s="365">
      <c r="A47" s="372" t="inlineStr">
        <is>
          <t>Bois d'œuvre</t>
        </is>
      </c>
      <c r="B47" s="372" t="inlineStr">
        <is>
          <t>Exportations nettes</t>
        </is>
      </c>
      <c r="C47" s="372" t="n">
        <v>0</v>
      </c>
      <c r="D47" s="372" t="n">
        <v>0</v>
      </c>
      <c r="E47" s="372" t="n">
        <v>500000000</v>
      </c>
      <c r="F47" s="372" t="inlineStr"/>
      <c r="G47" s="372" t="inlineStr"/>
      <c r="H47" s="372" t="inlineStr"/>
      <c r="I47" s="372" t="n">
        <v>0</v>
      </c>
      <c r="J47" s="372" t="n">
        <v>500000000</v>
      </c>
      <c r="K47" s="372" t="inlineStr"/>
      <c r="L47" s="372" t="inlineStr">
        <is>
          <t>libre unbounded</t>
        </is>
      </c>
    </row>
    <row r="48" ht="15" customHeight="1" s="365">
      <c r="A48" s="372" t="inlineStr">
        <is>
          <t>Bois d'œuvre F</t>
        </is>
      </c>
      <c r="B48" s="372" t="inlineStr">
        <is>
          <t>Scieries</t>
        </is>
      </c>
      <c r="C48" s="372" t="n">
        <v>9.09</v>
      </c>
      <c r="D48" s="372" t="n">
        <v>7.54</v>
      </c>
      <c r="E48" s="372" t="n">
        <v>10.6</v>
      </c>
      <c r="F48" s="372" t="inlineStr"/>
      <c r="G48" s="372" t="inlineStr"/>
      <c r="H48" s="372" t="inlineStr"/>
      <c r="I48" s="372" t="n">
        <v>0</v>
      </c>
      <c r="J48" s="372" t="n">
        <v>500000000</v>
      </c>
      <c r="K48" s="372" t="inlineStr"/>
      <c r="L48" s="372" t="inlineStr">
        <is>
          <t>libre</t>
        </is>
      </c>
    </row>
    <row r="49" ht="15" customHeight="1" s="365">
      <c r="A49" s="372" t="inlineStr">
        <is>
          <t>Bois d'œuvre F</t>
        </is>
      </c>
      <c r="B49" s="372" t="inlineStr">
        <is>
          <t>Scieries F</t>
        </is>
      </c>
      <c r="C49" s="372" t="n">
        <v>9.09</v>
      </c>
      <c r="D49" s="372" t="n">
        <v>7.54</v>
      </c>
      <c r="E49" s="372" t="n">
        <v>10.6</v>
      </c>
      <c r="F49" s="372" t="inlineStr"/>
      <c r="G49" s="372" t="inlineStr"/>
      <c r="H49" s="372" t="inlineStr"/>
      <c r="I49" s="372" t="n">
        <v>0</v>
      </c>
      <c r="J49" s="372" t="n">
        <v>500000000</v>
      </c>
      <c r="K49" s="372" t="inlineStr"/>
      <c r="L49" s="372" t="inlineStr">
        <is>
          <t>libre</t>
        </is>
      </c>
    </row>
    <row r="50" ht="15" customHeight="1" s="365">
      <c r="A50" s="372" t="inlineStr">
        <is>
          <t>Bois d'œuvre F</t>
        </is>
      </c>
      <c r="B50" s="372" t="inlineStr">
        <is>
          <t>Fabrication d'emballages bois</t>
        </is>
      </c>
      <c r="C50" s="372" t="n">
        <v>0</v>
      </c>
      <c r="D50" s="372" t="n">
        <v>0</v>
      </c>
      <c r="E50" s="372" t="n">
        <v>1.64</v>
      </c>
      <c r="F50" s="372" t="inlineStr"/>
      <c r="G50" s="372" t="inlineStr"/>
      <c r="H50" s="372" t="inlineStr"/>
      <c r="I50" s="372" t="n">
        <v>0</v>
      </c>
      <c r="J50" s="372" t="n">
        <v>500000000</v>
      </c>
      <c r="K50" s="372" t="inlineStr"/>
      <c r="L50" s="372" t="inlineStr">
        <is>
          <t>libre</t>
        </is>
      </c>
    </row>
    <row r="51" ht="15" customHeight="1" s="365">
      <c r="A51" s="372" t="inlineStr">
        <is>
          <t>Bois d'œuvre F</t>
        </is>
      </c>
      <c r="B51" s="372" t="inlineStr">
        <is>
          <t>Usines de tranchage et déroulage</t>
        </is>
      </c>
      <c r="C51" s="372" t="n">
        <v>0</v>
      </c>
      <c r="D51" s="372" t="inlineStr"/>
      <c r="E51" s="372" t="inlineStr"/>
      <c r="F51" s="372" t="inlineStr"/>
      <c r="G51" s="372" t="inlineStr"/>
      <c r="H51" s="372" t="inlineStr"/>
      <c r="I51" s="372" t="n">
        <v>0</v>
      </c>
      <c r="J51" s="372" t="n">
        <v>500000000</v>
      </c>
      <c r="K51" s="372" t="inlineStr"/>
      <c r="L51" s="372" t="inlineStr">
        <is>
          <t>déterminé</t>
        </is>
      </c>
    </row>
    <row r="52" ht="15" customHeight="1" s="365">
      <c r="A52" s="372" t="inlineStr">
        <is>
          <t>Bois d'œuvre F</t>
        </is>
      </c>
      <c r="B52" s="372" t="inlineStr">
        <is>
          <t>Usines de contreplaqués</t>
        </is>
      </c>
      <c r="C52" s="372" t="n">
        <v>0</v>
      </c>
      <c r="D52" s="372" t="n">
        <v>0</v>
      </c>
      <c r="E52" s="372" t="n">
        <v>0.1</v>
      </c>
      <c r="F52" s="372" t="inlineStr"/>
      <c r="G52" s="372" t="inlineStr"/>
      <c r="H52" s="372" t="inlineStr"/>
      <c r="I52" s="372" t="n">
        <v>0</v>
      </c>
      <c r="J52" s="372" t="n">
        <v>500000000</v>
      </c>
      <c r="K52" s="372" t="inlineStr"/>
      <c r="L52" s="372" t="inlineStr">
        <is>
          <t>libre</t>
        </is>
      </c>
    </row>
    <row r="53" ht="15" customHeight="1" s="365">
      <c r="A53" s="372" t="inlineStr">
        <is>
          <t>Bois d'œuvre F</t>
        </is>
      </c>
      <c r="B53" s="372" t="inlineStr">
        <is>
          <t>International</t>
        </is>
      </c>
      <c r="C53" s="372" t="n">
        <v>1.75</v>
      </c>
      <c r="D53" s="372" t="n">
        <v>0</v>
      </c>
      <c r="E53" s="372" t="n">
        <v>5.2</v>
      </c>
      <c r="F53" s="372" t="inlineStr"/>
      <c r="G53" s="372" t="inlineStr"/>
      <c r="H53" s="372" t="inlineStr"/>
      <c r="I53" s="372" t="n">
        <v>0</v>
      </c>
      <c r="J53" s="372" t="n">
        <v>500000000</v>
      </c>
      <c r="K53" s="372" t="inlineStr"/>
      <c r="L53" s="372" t="inlineStr">
        <is>
          <t>libre</t>
        </is>
      </c>
    </row>
    <row r="54" ht="15" customHeight="1" s="365">
      <c r="A54" s="372" t="inlineStr">
        <is>
          <t>Bois d'œuvre F</t>
        </is>
      </c>
      <c r="B54" s="372" t="inlineStr">
        <is>
          <t>Autres régions françaises</t>
        </is>
      </c>
      <c r="C54" s="372" t="n">
        <v>3.45</v>
      </c>
      <c r="D54" s="372" t="n">
        <v>0</v>
      </c>
      <c r="E54" s="372" t="n">
        <v>5.2</v>
      </c>
      <c r="F54" s="372" t="inlineStr"/>
      <c r="G54" s="372" t="inlineStr"/>
      <c r="H54" s="372" t="inlineStr"/>
      <c r="I54" s="372" t="n">
        <v>0</v>
      </c>
      <c r="J54" s="372" t="n">
        <v>500000000</v>
      </c>
      <c r="K54" s="372" t="inlineStr"/>
      <c r="L54" s="372" t="inlineStr">
        <is>
          <t>libre</t>
        </is>
      </c>
    </row>
    <row r="55" ht="15" customHeight="1" s="365">
      <c r="A55" s="372" t="inlineStr">
        <is>
          <t>Bois d'œuvre F</t>
        </is>
      </c>
      <c r="B55" s="372" t="inlineStr">
        <is>
          <t>Hors Pays de Savoie</t>
        </is>
      </c>
      <c r="C55" s="372" t="n">
        <v>5.2</v>
      </c>
      <c r="D55" s="372" t="inlineStr"/>
      <c r="E55" s="372" t="inlineStr"/>
      <c r="F55" s="372" t="n">
        <v>4.3</v>
      </c>
      <c r="G55" s="372" t="n">
        <v>0.65</v>
      </c>
      <c r="H55" s="372" t="n">
        <v>0.3</v>
      </c>
      <c r="I55" s="372" t="n">
        <v>0</v>
      </c>
      <c r="J55" s="372" t="n">
        <v>500000000</v>
      </c>
      <c r="K55" s="372" t="n">
        <v>1.39</v>
      </c>
      <c r="L55" s="372" t="inlineStr">
        <is>
          <t>redondant</t>
        </is>
      </c>
    </row>
    <row r="56" ht="15" customHeight="1" s="365">
      <c r="A56" s="372" t="inlineStr">
        <is>
          <t>Bois d'œuvre F</t>
        </is>
      </c>
      <c r="B56" s="372" t="inlineStr">
        <is>
          <t>Exportations nettes</t>
        </is>
      </c>
      <c r="C56" s="372" t="n">
        <v>0</v>
      </c>
      <c r="D56" s="372" t="n">
        <v>0</v>
      </c>
      <c r="E56" s="372" t="n">
        <v>500000000</v>
      </c>
      <c r="F56" s="372" t="inlineStr"/>
      <c r="G56" s="372" t="inlineStr"/>
      <c r="H56" s="372" t="inlineStr"/>
      <c r="I56" s="372" t="n">
        <v>0</v>
      </c>
      <c r="J56" s="372" t="n">
        <v>500000000</v>
      </c>
      <c r="K56" s="372" t="inlineStr"/>
      <c r="L56" s="372" t="inlineStr">
        <is>
          <t>libre unbounded</t>
        </is>
      </c>
    </row>
    <row r="57" ht="15" customHeight="1" s="365">
      <c r="A57" s="372" t="inlineStr">
        <is>
          <t>Bois d'œuvre R</t>
        </is>
      </c>
      <c r="B57" s="372" t="inlineStr">
        <is>
          <t>Scieries</t>
        </is>
      </c>
      <c r="C57" s="372" t="n">
        <v>379</v>
      </c>
      <c r="D57" s="372" t="inlineStr"/>
      <c r="E57" s="372" t="inlineStr"/>
      <c r="F57" s="372" t="inlineStr"/>
      <c r="G57" s="372" t="inlineStr"/>
      <c r="H57" s="372" t="inlineStr"/>
      <c r="I57" s="372" t="n">
        <v>0</v>
      </c>
      <c r="J57" s="372" t="n">
        <v>500000000</v>
      </c>
      <c r="K57" s="372" t="inlineStr"/>
      <c r="L57" s="372" t="inlineStr">
        <is>
          <t>déterminé</t>
        </is>
      </c>
    </row>
    <row r="58" ht="15" customHeight="1" s="365">
      <c r="A58" s="372" t="inlineStr">
        <is>
          <t>Bois d'œuvre R</t>
        </is>
      </c>
      <c r="B58" s="372" t="inlineStr">
        <is>
          <t>Scieries R</t>
        </is>
      </c>
      <c r="C58" s="372" t="n">
        <v>379</v>
      </c>
      <c r="D58" s="372" t="inlineStr"/>
      <c r="E58" s="372" t="inlineStr"/>
      <c r="F58" s="372" t="inlineStr"/>
      <c r="G58" s="372" t="inlineStr"/>
      <c r="H58" s="372" t="inlineStr"/>
      <c r="I58" s="372" t="n">
        <v>0</v>
      </c>
      <c r="J58" s="372" t="n">
        <v>500000000</v>
      </c>
      <c r="K58" s="372" t="inlineStr"/>
      <c r="L58" s="372" t="inlineStr">
        <is>
          <t>déterminé</t>
        </is>
      </c>
    </row>
    <row r="59" ht="15" customHeight="1" s="365">
      <c r="A59" s="372" t="inlineStr">
        <is>
          <t>Bois d'œuvre R</t>
        </is>
      </c>
      <c r="B59" s="372" t="inlineStr">
        <is>
          <t>Fabrication d'emballages bois</t>
        </is>
      </c>
      <c r="C59" s="372" t="n">
        <v>0</v>
      </c>
      <c r="D59" s="372" t="n">
        <v>0</v>
      </c>
      <c r="E59" s="372" t="n">
        <v>1.55</v>
      </c>
      <c r="F59" s="372" t="inlineStr"/>
      <c r="G59" s="372" t="inlineStr"/>
      <c r="H59" s="372" t="inlineStr"/>
      <c r="I59" s="372" t="n">
        <v>0</v>
      </c>
      <c r="J59" s="372" t="n">
        <v>500000000</v>
      </c>
      <c r="K59" s="372" t="inlineStr"/>
      <c r="L59" s="372" t="inlineStr">
        <is>
          <t>libre</t>
        </is>
      </c>
    </row>
    <row r="60" ht="15" customHeight="1" s="365">
      <c r="A60" s="372" t="inlineStr">
        <is>
          <t>Bois d'œuvre R</t>
        </is>
      </c>
      <c r="B60" s="372" t="inlineStr">
        <is>
          <t>Usines de tranchage et déroulage</t>
        </is>
      </c>
      <c r="C60" s="372" t="n">
        <v>0</v>
      </c>
      <c r="D60" s="372" t="inlineStr"/>
      <c r="E60" s="372" t="inlineStr"/>
      <c r="F60" s="372" t="inlineStr"/>
      <c r="G60" s="372" t="inlineStr"/>
      <c r="H60" s="372" t="inlineStr"/>
      <c r="I60" s="372" t="n">
        <v>0</v>
      </c>
      <c r="J60" s="372" t="n">
        <v>500000000</v>
      </c>
      <c r="K60" s="372" t="inlineStr"/>
      <c r="L60" s="372" t="inlineStr">
        <is>
          <t>déterminé</t>
        </is>
      </c>
    </row>
    <row r="61" ht="15" customHeight="1" s="365">
      <c r="A61" s="372" t="inlineStr">
        <is>
          <t>Bois d'œuvre R</t>
        </is>
      </c>
      <c r="B61" s="372" t="inlineStr">
        <is>
          <t>Usines de contreplaqués</t>
        </is>
      </c>
      <c r="C61" s="372" t="n">
        <v>0</v>
      </c>
      <c r="D61" s="372" t="n">
        <v>0</v>
      </c>
      <c r="E61" s="372" t="n">
        <v>0.1</v>
      </c>
      <c r="F61" s="372" t="inlineStr"/>
      <c r="G61" s="372" t="inlineStr"/>
      <c r="H61" s="372" t="inlineStr"/>
      <c r="I61" s="372" t="n">
        <v>0</v>
      </c>
      <c r="J61" s="372" t="n">
        <v>500000000</v>
      </c>
      <c r="K61" s="372" t="inlineStr"/>
      <c r="L61" s="372" t="inlineStr">
        <is>
          <t>libre</t>
        </is>
      </c>
    </row>
    <row r="62" ht="15" customHeight="1" s="365">
      <c r="A62" s="372" t="inlineStr">
        <is>
          <t>Bois d'œuvre R</t>
        </is>
      </c>
      <c r="B62" s="372" t="inlineStr">
        <is>
          <t>International</t>
        </is>
      </c>
      <c r="C62" s="372" t="n">
        <v>8.140000000000001</v>
      </c>
      <c r="D62" s="372" t="n">
        <v>0</v>
      </c>
      <c r="E62" s="372" t="n">
        <v>17.3</v>
      </c>
      <c r="F62" s="372" t="inlineStr"/>
      <c r="G62" s="372" t="inlineStr"/>
      <c r="H62" s="372" t="inlineStr"/>
      <c r="I62" s="372" t="n">
        <v>0</v>
      </c>
      <c r="J62" s="372" t="n">
        <v>500000000</v>
      </c>
      <c r="K62" s="372" t="inlineStr"/>
      <c r="L62" s="372" t="inlineStr">
        <is>
          <t>libre</t>
        </is>
      </c>
    </row>
    <row r="63" ht="15" customHeight="1" s="365">
      <c r="A63" s="372" t="inlineStr">
        <is>
          <t>Bois d'œuvre R</t>
        </is>
      </c>
      <c r="B63" s="372" t="inlineStr">
        <is>
          <t>Autres régions françaises</t>
        </is>
      </c>
      <c r="C63" s="372" t="n">
        <v>94.7</v>
      </c>
      <c r="D63" s="372" t="n">
        <v>85.59999999999999</v>
      </c>
      <c r="E63" s="372" t="n">
        <v>103</v>
      </c>
      <c r="F63" s="372" t="inlineStr"/>
      <c r="G63" s="372" t="inlineStr"/>
      <c r="H63" s="372" t="inlineStr"/>
      <c r="I63" s="372" t="n">
        <v>0</v>
      </c>
      <c r="J63" s="372" t="n">
        <v>500000000</v>
      </c>
      <c r="K63" s="372" t="inlineStr"/>
      <c r="L63" s="372" t="inlineStr">
        <is>
          <t>libre</t>
        </is>
      </c>
    </row>
    <row r="64" ht="15" customHeight="1" s="365">
      <c r="A64" s="372" t="inlineStr">
        <is>
          <t>Bois d'œuvre R</t>
        </is>
      </c>
      <c r="B64" s="372" t="inlineStr">
        <is>
          <t>Hors Pays de Savoie</t>
        </is>
      </c>
      <c r="C64" s="372" t="n">
        <v>103</v>
      </c>
      <c r="D64" s="372" t="inlineStr"/>
      <c r="E64" s="372" t="inlineStr"/>
      <c r="F64" s="372" t="n">
        <v>89.73</v>
      </c>
      <c r="G64" s="372" t="n">
        <v>13.46</v>
      </c>
      <c r="H64" s="372" t="n">
        <v>0.3</v>
      </c>
      <c r="I64" s="372" t="n">
        <v>0</v>
      </c>
      <c r="J64" s="372" t="n">
        <v>500000000</v>
      </c>
      <c r="K64" s="372" t="n">
        <v>0.98</v>
      </c>
      <c r="L64" s="372" t="inlineStr">
        <is>
          <t>redondant</t>
        </is>
      </c>
    </row>
    <row r="65" ht="15" customHeight="1" s="365">
      <c r="A65" s="372" t="inlineStr">
        <is>
          <t>Bois d'œuvre R</t>
        </is>
      </c>
      <c r="B65" s="372" t="inlineStr">
        <is>
          <t>Exportations nettes</t>
        </is>
      </c>
      <c r="C65" s="372" t="n">
        <v>0</v>
      </c>
      <c r="D65" s="372" t="n">
        <v>0</v>
      </c>
      <c r="E65" s="372" t="n">
        <v>500000000</v>
      </c>
      <c r="F65" s="372" t="inlineStr"/>
      <c r="G65" s="372" t="inlineStr"/>
      <c r="H65" s="372" t="inlineStr"/>
      <c r="I65" s="372" t="n">
        <v>0</v>
      </c>
      <c r="J65" s="372" t="n">
        <v>500000000</v>
      </c>
      <c r="K65" s="372" t="inlineStr"/>
      <c r="L65" s="372" t="inlineStr">
        <is>
          <t>libre unbounded</t>
        </is>
      </c>
    </row>
    <row r="66" ht="15" customHeight="1" s="365">
      <c r="A66" s="372" t="inlineStr">
        <is>
          <t>Bois d'industrie</t>
        </is>
      </c>
      <c r="B66" s="372" t="inlineStr">
        <is>
          <t>Fabrication de pâte à papier</t>
        </is>
      </c>
      <c r="C66" s="372" t="n">
        <v>0</v>
      </c>
      <c r="D66" s="372" t="inlineStr"/>
      <c r="E66" s="372" t="inlineStr"/>
      <c r="F66" s="372" t="inlineStr"/>
      <c r="G66" s="372" t="inlineStr"/>
      <c r="H66" s="372" t="inlineStr"/>
      <c r="I66" s="372" t="n">
        <v>0</v>
      </c>
      <c r="J66" s="372" t="n">
        <v>500000000</v>
      </c>
      <c r="K66" s="372" t="inlineStr"/>
      <c r="L66" s="372" t="inlineStr">
        <is>
          <t>déterminé</t>
        </is>
      </c>
    </row>
    <row r="67" ht="15" customHeight="1" s="365">
      <c r="A67" s="372" t="inlineStr">
        <is>
          <t>Bois d'industrie</t>
        </is>
      </c>
      <c r="B67" s="372" t="inlineStr">
        <is>
          <t>International</t>
        </is>
      </c>
      <c r="C67" s="372" t="n">
        <v>3.05</v>
      </c>
      <c r="D67" s="372" t="n">
        <v>0</v>
      </c>
      <c r="E67" s="372" t="n">
        <v>6.29</v>
      </c>
      <c r="F67" s="372" t="inlineStr"/>
      <c r="G67" s="372" t="inlineStr"/>
      <c r="H67" s="372" t="inlineStr"/>
      <c r="I67" s="372" t="n">
        <v>0</v>
      </c>
      <c r="J67" s="372" t="n">
        <v>500000000</v>
      </c>
      <c r="K67" s="372" t="inlineStr"/>
      <c r="L67" s="372" t="inlineStr">
        <is>
          <t>libre</t>
        </is>
      </c>
    </row>
    <row r="68" ht="15" customHeight="1" s="365">
      <c r="A68" s="372" t="inlineStr">
        <is>
          <t>Bois d'industrie</t>
        </is>
      </c>
      <c r="B68" s="372" t="inlineStr">
        <is>
          <t>Autres régions françaises</t>
        </is>
      </c>
      <c r="C68" s="372" t="n">
        <v>6.29</v>
      </c>
      <c r="D68" s="372" t="n">
        <v>0</v>
      </c>
      <c r="E68" s="372" t="n">
        <v>6.29</v>
      </c>
      <c r="F68" s="372" t="inlineStr"/>
      <c r="G68" s="372" t="inlineStr"/>
      <c r="H68" s="372" t="inlineStr"/>
      <c r="I68" s="372" t="n">
        <v>0</v>
      </c>
      <c r="J68" s="372" t="n">
        <v>500000000</v>
      </c>
      <c r="K68" s="372" t="inlineStr"/>
      <c r="L68" s="372" t="inlineStr">
        <is>
          <t>libre</t>
        </is>
      </c>
    </row>
    <row r="69" ht="15" customHeight="1" s="365">
      <c r="A69" s="372" t="inlineStr">
        <is>
          <t>Bois d'industrie</t>
        </is>
      </c>
      <c r="B69" s="372" t="inlineStr">
        <is>
          <t>Hors Pays de Savoie</t>
        </is>
      </c>
      <c r="C69" s="372" t="n">
        <v>9.34</v>
      </c>
      <c r="D69" s="372" t="inlineStr"/>
      <c r="E69" s="372" t="inlineStr"/>
      <c r="F69" s="372" t="inlineStr"/>
      <c r="G69" s="372" t="inlineStr"/>
      <c r="H69" s="372" t="inlineStr"/>
      <c r="I69" s="372" t="n">
        <v>0</v>
      </c>
      <c r="J69" s="372" t="n">
        <v>500000000</v>
      </c>
      <c r="K69" s="372" t="inlineStr"/>
      <c r="L69" s="372" t="inlineStr">
        <is>
          <t>déterminé</t>
        </is>
      </c>
    </row>
    <row r="70" ht="15" customHeight="1" s="365">
      <c r="A70" s="372" t="inlineStr">
        <is>
          <t>Bois d'industrie</t>
        </is>
      </c>
      <c r="B70" s="372" t="inlineStr">
        <is>
          <t>Exportations nettes</t>
        </is>
      </c>
      <c r="C70" s="372" t="n">
        <v>0</v>
      </c>
      <c r="D70" s="372" t="n">
        <v>0</v>
      </c>
      <c r="E70" s="372" t="n">
        <v>500000000</v>
      </c>
      <c r="F70" s="372" t="inlineStr"/>
      <c r="G70" s="372" t="inlineStr"/>
      <c r="H70" s="372" t="inlineStr"/>
      <c r="I70" s="372" t="n">
        <v>0</v>
      </c>
      <c r="J70" s="372" t="n">
        <v>500000000</v>
      </c>
      <c r="K70" s="372" t="inlineStr"/>
      <c r="L70" s="372" t="inlineStr">
        <is>
          <t>libre unbounded</t>
        </is>
      </c>
    </row>
    <row r="71" ht="15" customHeight="1" s="365">
      <c r="A71" s="372" t="inlineStr">
        <is>
          <t>Bois d'industrie F</t>
        </is>
      </c>
      <c r="B71" s="372" t="inlineStr">
        <is>
          <t>Fabrication de pâte à papier</t>
        </is>
      </c>
      <c r="C71" s="372" t="n">
        <v>0</v>
      </c>
      <c r="D71" s="372" t="inlineStr"/>
      <c r="E71" s="372" t="inlineStr"/>
      <c r="F71" s="372" t="n">
        <v>0</v>
      </c>
      <c r="G71" s="372" t="n">
        <v>0</v>
      </c>
      <c r="H71" s="372" t="inlineStr"/>
      <c r="I71" s="372" t="n">
        <v>0</v>
      </c>
      <c r="J71" s="372" t="n">
        <v>500000000</v>
      </c>
      <c r="K71" s="372" t="n">
        <v>0</v>
      </c>
      <c r="L71" s="372" t="inlineStr">
        <is>
          <t>redondant</t>
        </is>
      </c>
    </row>
    <row r="72" ht="15" customHeight="1" s="365">
      <c r="A72" s="372" t="inlineStr">
        <is>
          <t>Bois d'industrie F</t>
        </is>
      </c>
      <c r="B72" s="372" t="inlineStr">
        <is>
          <t>International</t>
        </is>
      </c>
      <c r="C72" s="372" t="n">
        <v>1.63</v>
      </c>
      <c r="D72" s="372" t="n">
        <v>0</v>
      </c>
      <c r="E72" s="372" t="n">
        <v>3.06</v>
      </c>
      <c r="F72" s="372" t="inlineStr"/>
      <c r="G72" s="372" t="inlineStr"/>
      <c r="H72" s="372" t="inlineStr"/>
      <c r="I72" s="372" t="n">
        <v>0</v>
      </c>
      <c r="J72" s="372" t="n">
        <v>500000000</v>
      </c>
      <c r="K72" s="372" t="inlineStr"/>
      <c r="L72" s="372" t="inlineStr">
        <is>
          <t>libre</t>
        </is>
      </c>
    </row>
    <row r="73" ht="15" customHeight="1" s="365">
      <c r="A73" s="372" t="inlineStr">
        <is>
          <t>Bois d'industrie F</t>
        </is>
      </c>
      <c r="B73" s="372" t="inlineStr">
        <is>
          <t>Autres régions françaises</t>
        </is>
      </c>
      <c r="C73" s="372" t="n">
        <v>1.43</v>
      </c>
      <c r="D73" s="372" t="n">
        <v>0</v>
      </c>
      <c r="E73" s="372" t="n">
        <v>3.06</v>
      </c>
      <c r="F73" s="372" t="inlineStr"/>
      <c r="G73" s="372" t="inlineStr"/>
      <c r="H73" s="372" t="inlineStr"/>
      <c r="I73" s="372" t="n">
        <v>0</v>
      </c>
      <c r="J73" s="372" t="n">
        <v>500000000</v>
      </c>
      <c r="K73" s="372" t="inlineStr"/>
      <c r="L73" s="372" t="inlineStr">
        <is>
          <t>libre</t>
        </is>
      </c>
    </row>
    <row r="74" ht="15" customHeight="1" s="365">
      <c r="A74" s="372" t="inlineStr">
        <is>
          <t>Bois d'industrie F</t>
        </is>
      </c>
      <c r="B74" s="372" t="inlineStr">
        <is>
          <t>Hors Pays de Savoie</t>
        </is>
      </c>
      <c r="C74" s="372" t="n">
        <v>3.06</v>
      </c>
      <c r="D74" s="372" t="inlineStr"/>
      <c r="E74" s="372" t="inlineStr"/>
      <c r="F74" s="372" t="n">
        <v>1.46</v>
      </c>
      <c r="G74" s="372" t="n">
        <v>0.22</v>
      </c>
      <c r="H74" s="372" t="n">
        <v>0.3</v>
      </c>
      <c r="I74" s="372" t="n">
        <v>0</v>
      </c>
      <c r="J74" s="372" t="n">
        <v>500000000</v>
      </c>
      <c r="K74" s="372" t="n">
        <v>7.31</v>
      </c>
      <c r="L74" s="372" t="inlineStr">
        <is>
          <t>redondant</t>
        </is>
      </c>
    </row>
    <row r="75" ht="15" customHeight="1" s="365">
      <c r="A75" s="372" t="inlineStr">
        <is>
          <t>Bois d'industrie F</t>
        </is>
      </c>
      <c r="B75" s="372" t="inlineStr">
        <is>
          <t>Exportations nettes</t>
        </is>
      </c>
      <c r="C75" s="372" t="n">
        <v>0</v>
      </c>
      <c r="D75" s="372" t="n">
        <v>0</v>
      </c>
      <c r="E75" s="372" t="n">
        <v>500000000</v>
      </c>
      <c r="F75" s="372" t="inlineStr"/>
      <c r="G75" s="372" t="inlineStr"/>
      <c r="H75" s="372" t="inlineStr"/>
      <c r="I75" s="372" t="n">
        <v>0</v>
      </c>
      <c r="J75" s="372" t="n">
        <v>500000000</v>
      </c>
      <c r="K75" s="372" t="inlineStr"/>
      <c r="L75" s="372" t="inlineStr">
        <is>
          <t>libre unbounded</t>
        </is>
      </c>
    </row>
    <row r="76" ht="15" customHeight="1" s="365">
      <c r="A76" s="372" t="inlineStr">
        <is>
          <t>Bois d'industrie R</t>
        </is>
      </c>
      <c r="B76" s="372" t="inlineStr">
        <is>
          <t>Fabrication de pâte à papier</t>
        </is>
      </c>
      <c r="C76" s="372" t="n">
        <v>0</v>
      </c>
      <c r="D76" s="372" t="inlineStr"/>
      <c r="E76" s="372" t="inlineStr"/>
      <c r="F76" s="372" t="n">
        <v>0</v>
      </c>
      <c r="G76" s="372" t="n">
        <v>0</v>
      </c>
      <c r="H76" s="372" t="inlineStr"/>
      <c r="I76" s="372" t="n">
        <v>0</v>
      </c>
      <c r="J76" s="372" t="n">
        <v>500000000</v>
      </c>
      <c r="K76" s="372" t="n">
        <v>0</v>
      </c>
      <c r="L76" s="372" t="inlineStr">
        <is>
          <t>redondant</t>
        </is>
      </c>
    </row>
    <row r="77" ht="15" customHeight="1" s="365">
      <c r="A77" s="372" t="inlineStr">
        <is>
          <t>Bois d'industrie R</t>
        </is>
      </c>
      <c r="B77" s="372" t="inlineStr">
        <is>
          <t>International</t>
        </is>
      </c>
      <c r="C77" s="372" t="n">
        <v>1.43</v>
      </c>
      <c r="D77" s="372" t="n">
        <v>0</v>
      </c>
      <c r="E77" s="372" t="n">
        <v>6.29</v>
      </c>
      <c r="F77" s="372" t="inlineStr"/>
      <c r="G77" s="372" t="inlineStr"/>
      <c r="H77" s="372" t="inlineStr"/>
      <c r="I77" s="372" t="n">
        <v>0</v>
      </c>
      <c r="J77" s="372" t="n">
        <v>500000000</v>
      </c>
      <c r="K77" s="372" t="inlineStr"/>
      <c r="L77" s="372" t="inlineStr">
        <is>
          <t>libre</t>
        </is>
      </c>
    </row>
    <row r="78" ht="15" customHeight="1" s="365">
      <c r="A78" s="372" t="inlineStr">
        <is>
          <t>Bois d'industrie R</t>
        </is>
      </c>
      <c r="B78" s="372" t="inlineStr">
        <is>
          <t>Autres régions françaises</t>
        </is>
      </c>
      <c r="C78" s="372" t="n">
        <v>4.86</v>
      </c>
      <c r="D78" s="372" t="n">
        <v>0</v>
      </c>
      <c r="E78" s="372" t="n">
        <v>6.29</v>
      </c>
      <c r="F78" s="372" t="inlineStr"/>
      <c r="G78" s="372" t="inlineStr"/>
      <c r="H78" s="372" t="inlineStr"/>
      <c r="I78" s="372" t="n">
        <v>0</v>
      </c>
      <c r="J78" s="372" t="n">
        <v>500000000</v>
      </c>
      <c r="K78" s="372" t="inlineStr"/>
      <c r="L78" s="372" t="inlineStr">
        <is>
          <t>libre</t>
        </is>
      </c>
    </row>
    <row r="79" ht="15" customHeight="1" s="365">
      <c r="A79" s="372" t="inlineStr">
        <is>
          <t>Bois d'industrie R</t>
        </is>
      </c>
      <c r="B79" s="372" t="inlineStr">
        <is>
          <t>Hors Pays de Savoie</t>
        </is>
      </c>
      <c r="C79" s="372" t="n">
        <v>6.29</v>
      </c>
      <c r="D79" s="372" t="inlineStr"/>
      <c r="E79" s="372" t="inlineStr"/>
      <c r="F79" s="372" t="n">
        <v>3</v>
      </c>
      <c r="G79" s="372" t="n">
        <v>0.45</v>
      </c>
      <c r="H79" s="372" t="n">
        <v>0.3</v>
      </c>
      <c r="I79" s="372" t="n">
        <v>0</v>
      </c>
      <c r="J79" s="372" t="n">
        <v>500000000</v>
      </c>
      <c r="K79" s="372" t="n">
        <v>7.31</v>
      </c>
      <c r="L79" s="372" t="inlineStr">
        <is>
          <t>redondant</t>
        </is>
      </c>
    </row>
    <row r="80" ht="15" customHeight="1" s="365">
      <c r="A80" s="372" t="inlineStr">
        <is>
          <t>Bois d'industrie R</t>
        </is>
      </c>
      <c r="B80" s="372" t="inlineStr">
        <is>
          <t>Exportations nettes</t>
        </is>
      </c>
      <c r="C80" s="372" t="n">
        <v>0</v>
      </c>
      <c r="D80" s="372" t="n">
        <v>0</v>
      </c>
      <c r="E80" s="372" t="n">
        <v>500000000</v>
      </c>
      <c r="F80" s="372" t="inlineStr"/>
      <c r="G80" s="372" t="inlineStr"/>
      <c r="H80" s="372" t="inlineStr"/>
      <c r="I80" s="372" t="n">
        <v>0</v>
      </c>
      <c r="J80" s="372" t="n">
        <v>500000000</v>
      </c>
      <c r="K80" s="372" t="inlineStr"/>
      <c r="L80" s="372" t="inlineStr">
        <is>
          <t>libre unbounded</t>
        </is>
      </c>
    </row>
    <row r="81" ht="15" customHeight="1" s="365">
      <c r="A81" s="372" t="inlineStr">
        <is>
          <t>Bois bûche officiel</t>
        </is>
      </c>
      <c r="B81" s="372" t="inlineStr">
        <is>
          <t>Valorisation énergétique</t>
        </is>
      </c>
      <c r="C81" s="372" t="n">
        <v>201</v>
      </c>
      <c r="D81" s="372" t="inlineStr"/>
      <c r="E81" s="372" t="inlineStr"/>
      <c r="F81" s="372" t="inlineStr"/>
      <c r="G81" s="372" t="inlineStr"/>
      <c r="H81" s="372" t="inlineStr"/>
      <c r="I81" s="372" t="n">
        <v>0</v>
      </c>
      <c r="J81" s="372" t="n">
        <v>500000000</v>
      </c>
      <c r="K81" s="372" t="inlineStr"/>
      <c r="L81" s="372" t="inlineStr">
        <is>
          <t>déterminé</t>
        </is>
      </c>
    </row>
    <row r="82" ht="15" customHeight="1" s="365">
      <c r="A82" s="372" t="inlineStr">
        <is>
          <t>Bois bûche officiel</t>
        </is>
      </c>
      <c r="B82" s="372" t="inlineStr">
        <is>
          <t>Chauffage ménages</t>
        </is>
      </c>
      <c r="C82" s="372" t="n">
        <v>201</v>
      </c>
      <c r="D82" s="372" t="inlineStr"/>
      <c r="E82" s="372" t="inlineStr"/>
      <c r="F82" s="372" t="n">
        <v>287.33</v>
      </c>
      <c r="G82" s="372" t="n">
        <v>43.1</v>
      </c>
      <c r="H82" s="372" t="n">
        <v>0.3</v>
      </c>
      <c r="I82" s="372" t="n">
        <v>0</v>
      </c>
      <c r="J82" s="372" t="n">
        <v>500000000</v>
      </c>
      <c r="K82" s="372" t="n">
        <v>2</v>
      </c>
      <c r="L82" s="372" t="inlineStr">
        <is>
          <t>redondant</t>
        </is>
      </c>
    </row>
    <row r="83" ht="15" customHeight="1" s="365">
      <c r="A83" s="372" t="inlineStr">
        <is>
          <t>Bois bûche officiel</t>
        </is>
      </c>
      <c r="B83" s="372" t="inlineStr">
        <is>
          <t>International</t>
        </is>
      </c>
      <c r="C83" s="372" t="n">
        <v>4.37</v>
      </c>
      <c r="D83" s="372" t="n">
        <v>0</v>
      </c>
      <c r="E83" s="372" t="n">
        <v>7.14</v>
      </c>
      <c r="F83" s="372" t="inlineStr"/>
      <c r="G83" s="372" t="inlineStr"/>
      <c r="H83" s="372" t="inlineStr"/>
      <c r="I83" s="372" t="n">
        <v>0</v>
      </c>
      <c r="J83" s="372" t="n">
        <v>500000000</v>
      </c>
      <c r="K83" s="372" t="inlineStr"/>
      <c r="L83" s="372" t="inlineStr">
        <is>
          <t>libre</t>
        </is>
      </c>
    </row>
    <row r="84" ht="15" customHeight="1" s="365">
      <c r="A84" s="372" t="inlineStr">
        <is>
          <t>Bois bûche officiel</t>
        </is>
      </c>
      <c r="B84" s="372" t="inlineStr">
        <is>
          <t>Autres régions françaises</t>
        </is>
      </c>
      <c r="C84" s="372" t="n">
        <v>2.77</v>
      </c>
      <c r="D84" s="372" t="n">
        <v>0</v>
      </c>
      <c r="E84" s="372" t="n">
        <v>7.14</v>
      </c>
      <c r="F84" s="372" t="inlineStr"/>
      <c r="G84" s="372" t="inlineStr"/>
      <c r="H84" s="372" t="inlineStr"/>
      <c r="I84" s="372" t="n">
        <v>0</v>
      </c>
      <c r="J84" s="372" t="n">
        <v>500000000</v>
      </c>
      <c r="K84" s="372" t="inlineStr"/>
      <c r="L84" s="372" t="inlineStr">
        <is>
          <t>libre</t>
        </is>
      </c>
    </row>
    <row r="85" ht="15" customHeight="1" s="365">
      <c r="A85" s="372" t="inlineStr">
        <is>
          <t>Bois bûche officiel</t>
        </is>
      </c>
      <c r="B85" s="372" t="inlineStr">
        <is>
          <t>Hors Pays de Savoie</t>
        </is>
      </c>
      <c r="C85" s="372" t="n">
        <v>7.14</v>
      </c>
      <c r="D85" s="372" t="inlineStr"/>
      <c r="E85" s="372" t="inlineStr"/>
      <c r="F85" s="372" t="n">
        <v>6.29</v>
      </c>
      <c r="G85" s="372" t="n">
        <v>0.9399999999999999</v>
      </c>
      <c r="H85" s="372" t="n">
        <v>0.3</v>
      </c>
      <c r="I85" s="372" t="n">
        <v>0</v>
      </c>
      <c r="J85" s="372" t="n">
        <v>500000000</v>
      </c>
      <c r="K85" s="372" t="n">
        <v>0.9</v>
      </c>
      <c r="L85" s="372" t="inlineStr">
        <is>
          <t>redondant</t>
        </is>
      </c>
    </row>
    <row r="86" ht="15" customHeight="1" s="365">
      <c r="A86" s="372" t="inlineStr">
        <is>
          <t>Bois bûche officiel</t>
        </is>
      </c>
      <c r="B86" s="372" t="inlineStr">
        <is>
          <t>Exportations nettes</t>
        </is>
      </c>
      <c r="C86" s="372" t="n">
        <v>0</v>
      </c>
      <c r="D86" s="372" t="n">
        <v>0</v>
      </c>
      <c r="E86" s="372" t="n">
        <v>500000000</v>
      </c>
      <c r="F86" s="372" t="inlineStr"/>
      <c r="G86" s="372" t="inlineStr"/>
      <c r="H86" s="372" t="inlineStr"/>
      <c r="I86" s="372" t="n">
        <v>0</v>
      </c>
      <c r="J86" s="372" t="n">
        <v>500000000</v>
      </c>
      <c r="K86" s="372" t="inlineStr"/>
      <c r="L86" s="372" t="inlineStr">
        <is>
          <t>libre unbounded</t>
        </is>
      </c>
    </row>
    <row r="87" ht="15" customHeight="1" s="365">
      <c r="A87" s="372" t="inlineStr">
        <is>
          <t>Sciages et autres</t>
        </is>
      </c>
      <c r="B87" s="372" t="inlineStr">
        <is>
          <t>Fabrication d'emballages bois</t>
        </is>
      </c>
      <c r="C87" s="372" t="n">
        <v>42.5</v>
      </c>
      <c r="D87" s="372" t="n">
        <v>41.9</v>
      </c>
      <c r="E87" s="372" t="n">
        <v>43.5</v>
      </c>
      <c r="F87" s="372" t="inlineStr"/>
      <c r="G87" s="372" t="inlineStr"/>
      <c r="H87" s="372" t="inlineStr"/>
      <c r="I87" s="372" t="n">
        <v>0</v>
      </c>
      <c r="J87" s="372" t="n">
        <v>500000000</v>
      </c>
      <c r="K87" s="372" t="inlineStr"/>
      <c r="L87" s="372" t="inlineStr">
        <is>
          <t>libre</t>
        </is>
      </c>
    </row>
    <row r="88" ht="15" customHeight="1" s="365">
      <c r="A88" s="372" t="inlineStr">
        <is>
          <t>Sciages et autres</t>
        </is>
      </c>
      <c r="B88" s="372" t="inlineStr">
        <is>
          <t>Consommation</t>
        </is>
      </c>
      <c r="C88" s="372" t="n">
        <v>248</v>
      </c>
      <c r="D88" s="372" t="n">
        <v>247</v>
      </c>
      <c r="E88" s="372" t="n">
        <v>249</v>
      </c>
      <c r="F88" s="372" t="inlineStr"/>
      <c r="G88" s="372" t="inlineStr"/>
      <c r="H88" s="372" t="inlineStr"/>
      <c r="I88" s="372" t="n">
        <v>0</v>
      </c>
      <c r="J88" s="372" t="n">
        <v>500000000</v>
      </c>
      <c r="K88" s="372" t="inlineStr"/>
      <c r="L88" s="372" t="inlineStr">
        <is>
          <t>libre</t>
        </is>
      </c>
    </row>
    <row r="89" ht="15" customHeight="1" s="365">
      <c r="A89" s="372" t="inlineStr">
        <is>
          <t>Sciages et autres</t>
        </is>
      </c>
      <c r="B89" s="372" t="inlineStr">
        <is>
          <t>International</t>
        </is>
      </c>
      <c r="C89" s="372" t="n">
        <v>0.09</v>
      </c>
      <c r="D89" s="372" t="inlineStr"/>
      <c r="E89" s="372" t="inlineStr"/>
      <c r="F89" s="372" t="n">
        <v>0.07000000000000001</v>
      </c>
      <c r="G89" s="372" t="n">
        <v>0.01</v>
      </c>
      <c r="H89" s="372" t="n">
        <v>0.3</v>
      </c>
      <c r="I89" s="372" t="n">
        <v>0</v>
      </c>
      <c r="J89" s="372" t="n">
        <v>500000000</v>
      </c>
      <c r="K89" s="372" t="n">
        <v>1.21</v>
      </c>
      <c r="L89" s="372" t="inlineStr">
        <is>
          <t>mesuré</t>
        </is>
      </c>
    </row>
    <row r="90" ht="15" customHeight="1" s="365">
      <c r="A90" s="372" t="inlineStr">
        <is>
          <t>Sciages et autres</t>
        </is>
      </c>
      <c r="B90" s="372" t="inlineStr">
        <is>
          <t>Autres régions françaises</t>
        </is>
      </c>
      <c r="C90" s="372" t="n">
        <v>43.3</v>
      </c>
      <c r="D90" s="372" t="inlineStr"/>
      <c r="E90" s="372" t="inlineStr"/>
      <c r="F90" s="372" t="n">
        <v>11.22</v>
      </c>
      <c r="G90" s="372" t="n">
        <v>56.09</v>
      </c>
      <c r="H90" s="372" t="n">
        <v>10</v>
      </c>
      <c r="I90" s="372" t="n">
        <v>0</v>
      </c>
      <c r="J90" s="372" t="n">
        <v>500000000</v>
      </c>
      <c r="K90" s="372" t="n">
        <v>0.57</v>
      </c>
      <c r="L90" s="372" t="inlineStr">
        <is>
          <t>mesuré</t>
        </is>
      </c>
    </row>
    <row r="91" ht="15" customHeight="1" s="365">
      <c r="A91" s="372" t="inlineStr">
        <is>
          <t>Sciages et autres</t>
        </is>
      </c>
      <c r="B91" s="372" t="inlineStr">
        <is>
          <t>Hors Pays de Savoie</t>
        </is>
      </c>
      <c r="C91" s="372" t="n">
        <v>43.4</v>
      </c>
      <c r="D91" s="372" t="inlineStr"/>
      <c r="E91" s="372" t="inlineStr"/>
      <c r="F91" s="372" t="inlineStr"/>
      <c r="G91" s="372" t="inlineStr"/>
      <c r="H91" s="372" t="inlineStr"/>
      <c r="I91" s="372" t="n">
        <v>0</v>
      </c>
      <c r="J91" s="372" t="n">
        <v>500000000</v>
      </c>
      <c r="K91" s="372" t="inlineStr"/>
      <c r="L91" s="372" t="inlineStr">
        <is>
          <t>déterminé</t>
        </is>
      </c>
    </row>
    <row r="92" ht="15" customHeight="1" s="365">
      <c r="A92" s="372" t="inlineStr">
        <is>
          <t>Sciages et autres</t>
        </is>
      </c>
      <c r="B92" s="372" t="inlineStr">
        <is>
          <t>Exportations nettes</t>
        </is>
      </c>
      <c r="C92" s="372" t="n">
        <v>0</v>
      </c>
      <c r="D92" s="372" t="n">
        <v>0</v>
      </c>
      <c r="E92" s="372" t="n">
        <v>500000000</v>
      </c>
      <c r="F92" s="372" t="inlineStr"/>
      <c r="G92" s="372" t="inlineStr"/>
      <c r="H92" s="372" t="inlineStr"/>
      <c r="I92" s="372" t="n">
        <v>0</v>
      </c>
      <c r="J92" s="372" t="n">
        <v>500000000</v>
      </c>
      <c r="K92" s="372" t="inlineStr"/>
      <c r="L92" s="372" t="inlineStr">
        <is>
          <t>libre unbounded</t>
        </is>
      </c>
    </row>
    <row r="93" ht="15" customHeight="1" s="365">
      <c r="A93" s="372" t="inlineStr">
        <is>
          <t>Sciages</t>
        </is>
      </c>
      <c r="B93" s="372" t="inlineStr">
        <is>
          <t>Fabrication d'emballages bois</t>
        </is>
      </c>
      <c r="C93" s="372" t="n">
        <v>42.5</v>
      </c>
      <c r="D93" s="372" t="n">
        <v>41.9</v>
      </c>
      <c r="E93" s="372" t="n">
        <v>43.45</v>
      </c>
      <c r="F93" s="372" t="inlineStr"/>
      <c r="G93" s="372" t="inlineStr"/>
      <c r="H93" s="372" t="inlineStr"/>
      <c r="I93" s="372" t="n">
        <v>0</v>
      </c>
      <c r="J93" s="372" t="n">
        <v>500000000</v>
      </c>
      <c r="K93" s="372" t="inlineStr"/>
      <c r="L93" s="372" t="inlineStr">
        <is>
          <t>libre</t>
        </is>
      </c>
    </row>
    <row r="94" ht="15" customHeight="1" s="365">
      <c r="A94" s="372" t="inlineStr">
        <is>
          <t>Sciages</t>
        </is>
      </c>
      <c r="B94" s="372" t="inlineStr">
        <is>
          <t>Consommation</t>
        </is>
      </c>
      <c r="C94" s="372" t="n">
        <v>248</v>
      </c>
      <c r="D94" s="372" t="n">
        <v>247</v>
      </c>
      <c r="E94" s="372" t="n">
        <v>248</v>
      </c>
      <c r="F94" s="372" t="inlineStr"/>
      <c r="G94" s="372" t="inlineStr"/>
      <c r="H94" s="372" t="inlineStr"/>
      <c r="I94" s="372" t="n">
        <v>0</v>
      </c>
      <c r="J94" s="372" t="n">
        <v>500000000</v>
      </c>
      <c r="K94" s="372" t="inlineStr"/>
      <c r="L94" s="372" t="inlineStr">
        <is>
          <t>libre</t>
        </is>
      </c>
    </row>
    <row r="95" ht="15" customHeight="1" s="365">
      <c r="A95" s="372" t="inlineStr">
        <is>
          <t>Sciages</t>
        </is>
      </c>
      <c r="B95" s="372" t="inlineStr">
        <is>
          <t>International</t>
        </is>
      </c>
      <c r="C95" s="372" t="n">
        <v>0.04</v>
      </c>
      <c r="D95" s="372" t="n">
        <v>0</v>
      </c>
      <c r="E95" s="372" t="n">
        <v>0.09</v>
      </c>
      <c r="F95" s="372" t="inlineStr"/>
      <c r="G95" s="372" t="inlineStr"/>
      <c r="H95" s="372" t="inlineStr"/>
      <c r="I95" s="372" t="n">
        <v>0</v>
      </c>
      <c r="J95" s="372" t="n">
        <v>500000000</v>
      </c>
      <c r="K95" s="372" t="inlineStr"/>
      <c r="L95" s="372" t="inlineStr">
        <is>
          <t>libre</t>
        </is>
      </c>
    </row>
    <row r="96" ht="15" customHeight="1" s="365">
      <c r="A96" s="372" t="inlineStr">
        <is>
          <t>Sciages</t>
        </is>
      </c>
      <c r="B96" s="372" t="inlineStr">
        <is>
          <t>Autres régions françaises</t>
        </is>
      </c>
      <c r="C96" s="372" t="n">
        <v>43.4</v>
      </c>
      <c r="D96" s="372" t="n">
        <v>43.3</v>
      </c>
      <c r="E96" s="372" t="n">
        <v>43.3</v>
      </c>
      <c r="F96" s="372" t="inlineStr"/>
      <c r="G96" s="372" t="inlineStr"/>
      <c r="H96" s="372" t="inlineStr"/>
      <c r="I96" s="372" t="n">
        <v>0</v>
      </c>
      <c r="J96" s="372" t="n">
        <v>500000000</v>
      </c>
      <c r="K96" s="372" t="inlineStr"/>
      <c r="L96" s="372" t="inlineStr">
        <is>
          <t>libre</t>
        </is>
      </c>
    </row>
    <row r="97" ht="15" customHeight="1" s="365">
      <c r="A97" s="372" t="inlineStr">
        <is>
          <t>Sciages</t>
        </is>
      </c>
      <c r="B97" s="372" t="inlineStr">
        <is>
          <t>Hors Pays de Savoie</t>
        </is>
      </c>
      <c r="C97" s="372" t="n">
        <v>43.4</v>
      </c>
      <c r="D97" s="372" t="inlineStr"/>
      <c r="E97" s="372" t="inlineStr"/>
      <c r="F97" s="372" t="inlineStr"/>
      <c r="G97" s="372" t="inlineStr"/>
      <c r="H97" s="372" t="inlineStr"/>
      <c r="I97" s="372" t="n">
        <v>0</v>
      </c>
      <c r="J97" s="372" t="n">
        <v>500000000</v>
      </c>
      <c r="K97" s="372" t="inlineStr"/>
      <c r="L97" s="372" t="inlineStr">
        <is>
          <t>déterminé</t>
        </is>
      </c>
    </row>
    <row r="98" ht="15" customHeight="1" s="365">
      <c r="A98" s="372" t="inlineStr">
        <is>
          <t>Sciages</t>
        </is>
      </c>
      <c r="B98" s="372" t="inlineStr">
        <is>
          <t>Exportations nettes</t>
        </is>
      </c>
      <c r="C98" s="372" t="n">
        <v>0</v>
      </c>
      <c r="D98" s="372" t="n">
        <v>0</v>
      </c>
      <c r="E98" s="372" t="n">
        <v>500000000</v>
      </c>
      <c r="F98" s="372" t="inlineStr"/>
      <c r="G98" s="372" t="inlineStr"/>
      <c r="H98" s="372" t="inlineStr"/>
      <c r="I98" s="372" t="n">
        <v>0</v>
      </c>
      <c r="J98" s="372" t="n">
        <v>500000000</v>
      </c>
      <c r="K98" s="372" t="inlineStr"/>
      <c r="L98" s="372" t="inlineStr">
        <is>
          <t>libre unbounded</t>
        </is>
      </c>
    </row>
    <row r="99" ht="15" customHeight="1" s="365">
      <c r="A99" s="372" t="inlineStr">
        <is>
          <t>Sciages F</t>
        </is>
      </c>
      <c r="B99" s="372" t="inlineStr">
        <is>
          <t>Fabrication d'emballages bois</t>
        </is>
      </c>
      <c r="C99" s="372" t="n">
        <v>0.51</v>
      </c>
      <c r="D99" s="372" t="n">
        <v>0</v>
      </c>
      <c r="E99" s="372" t="n">
        <v>1.55</v>
      </c>
      <c r="F99" s="372" t="inlineStr"/>
      <c r="G99" s="372" t="inlineStr"/>
      <c r="H99" s="372" t="inlineStr"/>
      <c r="I99" s="372" t="n">
        <v>0</v>
      </c>
      <c r="J99" s="372" t="n">
        <v>500000000</v>
      </c>
      <c r="K99" s="372" t="inlineStr"/>
      <c r="L99" s="372" t="inlineStr">
        <is>
          <t>libre</t>
        </is>
      </c>
    </row>
    <row r="100" ht="15" customHeight="1" s="365">
      <c r="A100" s="372" t="inlineStr">
        <is>
          <t>Sciages F</t>
        </is>
      </c>
      <c r="B100" s="372" t="inlineStr">
        <is>
          <t>Consommation</t>
        </is>
      </c>
      <c r="C100" s="372" t="n">
        <v>1.03</v>
      </c>
      <c r="D100" s="372" t="n">
        <v>0</v>
      </c>
      <c r="E100" s="372" t="n">
        <v>1.55</v>
      </c>
      <c r="F100" s="372" t="inlineStr"/>
      <c r="G100" s="372" t="inlineStr"/>
      <c r="H100" s="372" t="inlineStr"/>
      <c r="I100" s="372" t="n">
        <v>0</v>
      </c>
      <c r="J100" s="372" t="n">
        <v>500000000</v>
      </c>
      <c r="K100" s="372" t="inlineStr"/>
      <c r="L100" s="372" t="inlineStr">
        <is>
          <t>libre</t>
        </is>
      </c>
    </row>
    <row r="101" ht="15" customHeight="1" s="365">
      <c r="A101" s="372" t="inlineStr">
        <is>
          <t>Sciages F</t>
        </is>
      </c>
      <c r="B101" s="372" t="inlineStr">
        <is>
          <t>International</t>
        </is>
      </c>
      <c r="C101" s="372" t="n">
        <v>0.01</v>
      </c>
      <c r="D101" s="372" t="n">
        <v>0</v>
      </c>
      <c r="E101" s="372" t="n">
        <v>0.09</v>
      </c>
      <c r="F101" s="372" t="inlineStr"/>
      <c r="G101" s="372" t="inlineStr"/>
      <c r="H101" s="372" t="inlineStr"/>
      <c r="I101" s="372" t="n">
        <v>0</v>
      </c>
      <c r="J101" s="372" t="n">
        <v>500000000</v>
      </c>
      <c r="K101" s="372" t="inlineStr"/>
      <c r="L101" s="372" t="inlineStr">
        <is>
          <t>libre</t>
        </is>
      </c>
    </row>
    <row r="102" ht="15" customHeight="1" s="365">
      <c r="A102" s="372" t="inlineStr">
        <is>
          <t>Sciages F</t>
        </is>
      </c>
      <c r="B102" s="372" t="inlineStr">
        <is>
          <t>Autres régions françaises</t>
        </is>
      </c>
      <c r="C102" s="372" t="n">
        <v>0</v>
      </c>
      <c r="D102" s="372" t="n">
        <v>0</v>
      </c>
      <c r="E102" s="372" t="n">
        <v>-0</v>
      </c>
      <c r="F102" s="372" t="inlineStr"/>
      <c r="G102" s="372" t="inlineStr"/>
      <c r="H102" s="372" t="inlineStr"/>
      <c r="I102" s="372" t="n">
        <v>0</v>
      </c>
      <c r="J102" s="372" t="n">
        <v>500000000</v>
      </c>
      <c r="K102" s="372" t="inlineStr"/>
      <c r="L102" s="372" t="inlineStr">
        <is>
          <t>libre</t>
        </is>
      </c>
    </row>
    <row r="103" ht="15" customHeight="1" s="365">
      <c r="A103" s="372" t="inlineStr">
        <is>
          <t>Sciages F</t>
        </is>
      </c>
      <c r="B103" s="372" t="inlineStr">
        <is>
          <t>Hors Pays de Savoie</t>
        </is>
      </c>
      <c r="C103" s="372" t="n">
        <v>0</v>
      </c>
      <c r="D103" s="372" t="inlineStr"/>
      <c r="E103" s="372" t="inlineStr"/>
      <c r="F103" s="372" t="n">
        <v>0</v>
      </c>
      <c r="G103" s="372" t="n">
        <v>0</v>
      </c>
      <c r="H103" s="372" t="inlineStr"/>
      <c r="I103" s="372" t="n">
        <v>0</v>
      </c>
      <c r="J103" s="372" t="n">
        <v>500000000</v>
      </c>
      <c r="K103" s="372" t="n">
        <v>0</v>
      </c>
      <c r="L103" s="372" t="inlineStr">
        <is>
          <t>mesuré</t>
        </is>
      </c>
    </row>
    <row r="104" ht="15" customHeight="1" s="365">
      <c r="A104" s="372" t="inlineStr">
        <is>
          <t>Sciages F</t>
        </is>
      </c>
      <c r="B104" s="372" t="inlineStr">
        <is>
          <t>Exportations nettes</t>
        </is>
      </c>
      <c r="C104" s="372" t="n">
        <v>0</v>
      </c>
      <c r="D104" s="372" t="n">
        <v>0</v>
      </c>
      <c r="E104" s="372" t="n">
        <v>500000000</v>
      </c>
      <c r="F104" s="372" t="inlineStr"/>
      <c r="G104" s="372" t="inlineStr"/>
      <c r="H104" s="372" t="inlineStr"/>
      <c r="I104" s="372" t="n">
        <v>0</v>
      </c>
      <c r="J104" s="372" t="n">
        <v>500000000</v>
      </c>
      <c r="K104" s="372" t="inlineStr"/>
      <c r="L104" s="372" t="inlineStr">
        <is>
          <t>libre unbounded</t>
        </is>
      </c>
    </row>
    <row r="105" ht="15" customHeight="1" s="365">
      <c r="A105" s="372" t="inlineStr">
        <is>
          <t>Sciages R</t>
        </is>
      </c>
      <c r="B105" s="372" t="inlineStr">
        <is>
          <t>Fabrication d'emballages bois</t>
        </is>
      </c>
      <c r="C105" s="372" t="n">
        <v>41.9</v>
      </c>
      <c r="D105" s="372" t="inlineStr"/>
      <c r="E105" s="372" t="inlineStr"/>
      <c r="F105" s="372" t="n">
        <v>43.02</v>
      </c>
      <c r="G105" s="372" t="n">
        <v>21.51</v>
      </c>
      <c r="H105" s="372" t="n">
        <v>1</v>
      </c>
      <c r="I105" s="372" t="n">
        <v>0</v>
      </c>
      <c r="J105" s="372" t="n">
        <v>500000000</v>
      </c>
      <c r="K105" s="372" t="n">
        <v>0.05</v>
      </c>
      <c r="L105" s="372" t="inlineStr">
        <is>
          <t>redondant</t>
        </is>
      </c>
    </row>
    <row r="106" ht="15" customHeight="1" s="365">
      <c r="A106" s="372" t="inlineStr">
        <is>
          <t>Sciages R</t>
        </is>
      </c>
      <c r="B106" s="372" t="inlineStr">
        <is>
          <t>Consommation</t>
        </is>
      </c>
      <c r="C106" s="372" t="n">
        <v>247</v>
      </c>
      <c r="D106" s="372" t="inlineStr"/>
      <c r="E106" s="372" t="inlineStr"/>
      <c r="F106" s="372" t="n">
        <v>250</v>
      </c>
      <c r="G106" s="372" t="n">
        <v>62.5</v>
      </c>
      <c r="H106" s="372" t="n">
        <v>0.5</v>
      </c>
      <c r="I106" s="372" t="n">
        <v>0</v>
      </c>
      <c r="J106" s="372" t="n">
        <v>500000000</v>
      </c>
      <c r="K106" s="372" t="n">
        <v>0.05</v>
      </c>
      <c r="L106" s="372" t="inlineStr">
        <is>
          <t>redondant</t>
        </is>
      </c>
    </row>
    <row r="107" ht="15" customHeight="1" s="365">
      <c r="A107" s="372" t="inlineStr">
        <is>
          <t>Sciages R</t>
        </is>
      </c>
      <c r="B107" s="372" t="inlineStr">
        <is>
          <t>International</t>
        </is>
      </c>
      <c r="C107" s="372" t="n">
        <v>0.03</v>
      </c>
      <c r="D107" s="372" t="n">
        <v>0</v>
      </c>
      <c r="E107" s="372" t="n">
        <v>0.09</v>
      </c>
      <c r="F107" s="372" t="inlineStr"/>
      <c r="G107" s="372" t="inlineStr"/>
      <c r="H107" s="372" t="inlineStr"/>
      <c r="I107" s="372" t="n">
        <v>0</v>
      </c>
      <c r="J107" s="372" t="n">
        <v>500000000</v>
      </c>
      <c r="K107" s="372" t="inlineStr"/>
      <c r="L107" s="372" t="inlineStr">
        <is>
          <t>libre</t>
        </is>
      </c>
    </row>
    <row r="108" ht="15" customHeight="1" s="365">
      <c r="A108" s="372" t="inlineStr">
        <is>
          <t>Sciages R</t>
        </is>
      </c>
      <c r="B108" s="372" t="inlineStr">
        <is>
          <t>Autres régions françaises</t>
        </is>
      </c>
      <c r="C108" s="372" t="n">
        <v>43.4</v>
      </c>
      <c r="D108" s="372" t="n">
        <v>43.3</v>
      </c>
      <c r="E108" s="372" t="n">
        <v>43.3</v>
      </c>
      <c r="F108" s="372" t="inlineStr"/>
      <c r="G108" s="372" t="inlineStr"/>
      <c r="H108" s="372" t="inlineStr"/>
      <c r="I108" s="372" t="n">
        <v>0</v>
      </c>
      <c r="J108" s="372" t="n">
        <v>500000000</v>
      </c>
      <c r="K108" s="372" t="inlineStr"/>
      <c r="L108" s="372" t="inlineStr">
        <is>
          <t>libre</t>
        </is>
      </c>
    </row>
    <row r="109" ht="15" customHeight="1" s="365">
      <c r="A109" s="372" t="inlineStr">
        <is>
          <t>Sciages R</t>
        </is>
      </c>
      <c r="B109" s="372" t="inlineStr">
        <is>
          <t>Hors Pays de Savoie</t>
        </is>
      </c>
      <c r="C109" s="372" t="n">
        <v>43.4</v>
      </c>
      <c r="D109" s="372" t="inlineStr"/>
      <c r="E109" s="372" t="inlineStr"/>
      <c r="F109" s="372" t="n">
        <v>63.03</v>
      </c>
      <c r="G109" s="372" t="n">
        <v>31.52</v>
      </c>
      <c r="H109" s="372" t="n">
        <v>1</v>
      </c>
      <c r="I109" s="372" t="n">
        <v>0</v>
      </c>
      <c r="J109" s="372" t="n">
        <v>500000000</v>
      </c>
      <c r="K109" s="372" t="n">
        <v>0.62</v>
      </c>
      <c r="L109" s="372" t="inlineStr">
        <is>
          <t>redondant</t>
        </is>
      </c>
    </row>
    <row r="110" ht="15" customHeight="1" s="365">
      <c r="A110" s="372" t="inlineStr">
        <is>
          <t>Sciages R</t>
        </is>
      </c>
      <c r="B110" s="372" t="inlineStr">
        <is>
          <t>Exportations nettes</t>
        </is>
      </c>
      <c r="C110" s="372" t="n">
        <v>0</v>
      </c>
      <c r="D110" s="372" t="n">
        <v>0</v>
      </c>
      <c r="E110" s="372" t="n">
        <v>500000000</v>
      </c>
      <c r="F110" s="372" t="inlineStr"/>
      <c r="G110" s="372" t="inlineStr"/>
      <c r="H110" s="372" t="inlineStr"/>
      <c r="I110" s="372" t="n">
        <v>0</v>
      </c>
      <c r="J110" s="372" t="n">
        <v>500000000</v>
      </c>
      <c r="K110" s="372" t="inlineStr"/>
      <c r="L110" s="372" t="inlineStr">
        <is>
          <t>libre unbounded</t>
        </is>
      </c>
    </row>
    <row r="111" ht="15" customHeight="1" s="365">
      <c r="A111" s="372" t="inlineStr">
        <is>
          <t>Traverses</t>
        </is>
      </c>
      <c r="B111" s="372" t="inlineStr">
        <is>
          <t>Consommation</t>
        </is>
      </c>
      <c r="C111" s="372" t="n">
        <v>0.5</v>
      </c>
      <c r="D111" s="372" t="inlineStr"/>
      <c r="E111" s="372" t="inlineStr"/>
      <c r="F111" s="372" t="n">
        <v>0.5</v>
      </c>
      <c r="G111" s="372" t="n">
        <v>0.25</v>
      </c>
      <c r="H111" s="372" t="n">
        <v>1</v>
      </c>
      <c r="I111" s="372" t="n">
        <v>0</v>
      </c>
      <c r="J111" s="372" t="n">
        <v>500000000</v>
      </c>
      <c r="K111" s="372" t="n">
        <v>0</v>
      </c>
      <c r="L111" s="372" t="inlineStr">
        <is>
          <t>mesuré</t>
        </is>
      </c>
    </row>
    <row r="112" ht="15" customHeight="1" s="365">
      <c r="A112" s="372" t="inlineStr">
        <is>
          <t>Traverses</t>
        </is>
      </c>
      <c r="B112" s="372" t="inlineStr">
        <is>
          <t>International</t>
        </is>
      </c>
      <c r="C112" s="372" t="n">
        <v>0.05</v>
      </c>
      <c r="D112" s="372" t="n">
        <v>0</v>
      </c>
      <c r="E112" s="372" t="n">
        <v>0.09</v>
      </c>
      <c r="F112" s="372" t="inlineStr"/>
      <c r="G112" s="372" t="inlineStr"/>
      <c r="H112" s="372" t="inlineStr"/>
      <c r="I112" s="372" t="n">
        <v>0</v>
      </c>
      <c r="J112" s="372" t="n">
        <v>500000000</v>
      </c>
      <c r="K112" s="372" t="inlineStr"/>
      <c r="L112" s="372" t="inlineStr">
        <is>
          <t>libre</t>
        </is>
      </c>
    </row>
    <row r="113" ht="15" customHeight="1" s="365">
      <c r="A113" s="372" t="inlineStr">
        <is>
          <t>Traverses</t>
        </is>
      </c>
      <c r="B113" s="372" t="inlineStr">
        <is>
          <t>Autres régions françaises</t>
        </is>
      </c>
      <c r="C113" s="372" t="n">
        <v>0</v>
      </c>
      <c r="D113" s="372" t="n">
        <v>0</v>
      </c>
      <c r="E113" s="372" t="n">
        <v>0.02</v>
      </c>
      <c r="F113" s="372" t="inlineStr"/>
      <c r="G113" s="372" t="inlineStr"/>
      <c r="H113" s="372" t="inlineStr"/>
      <c r="I113" s="372" t="n">
        <v>0</v>
      </c>
      <c r="J113" s="372" t="n">
        <v>500000000</v>
      </c>
      <c r="K113" s="372" t="inlineStr"/>
      <c r="L113" s="372" t="inlineStr">
        <is>
          <t>libre</t>
        </is>
      </c>
    </row>
    <row r="114" ht="15" customHeight="1" s="365">
      <c r="A114" s="372" t="inlineStr">
        <is>
          <t>Traverses</t>
        </is>
      </c>
      <c r="B114" s="372" t="inlineStr">
        <is>
          <t>Hors Pays de Savoie</t>
        </is>
      </c>
      <c r="C114" s="372" t="n">
        <v>0.02</v>
      </c>
      <c r="D114" s="372" t="n">
        <v>0</v>
      </c>
      <c r="E114" s="372" t="n">
        <v>0.02</v>
      </c>
      <c r="F114" s="372" t="inlineStr"/>
      <c r="G114" s="372" t="inlineStr"/>
      <c r="H114" s="372" t="inlineStr"/>
      <c r="I114" s="372" t="n">
        <v>0</v>
      </c>
      <c r="J114" s="372" t="n">
        <v>500000000</v>
      </c>
      <c r="K114" s="372" t="inlineStr"/>
      <c r="L114" s="372" t="inlineStr">
        <is>
          <t>libre</t>
        </is>
      </c>
    </row>
    <row r="115" ht="15" customHeight="1" s="365">
      <c r="A115" s="372" t="inlineStr">
        <is>
          <t>Traverses</t>
        </is>
      </c>
      <c r="B115" s="372" t="inlineStr">
        <is>
          <t>Exportations nettes</t>
        </is>
      </c>
      <c r="C115" s="372" t="n">
        <v>0</v>
      </c>
      <c r="D115" s="372" t="n">
        <v>0</v>
      </c>
      <c r="E115" s="372" t="n">
        <v>500000000</v>
      </c>
      <c r="F115" s="372" t="inlineStr"/>
      <c r="G115" s="372" t="inlineStr"/>
      <c r="H115" s="372" t="inlineStr"/>
      <c r="I115" s="372" t="n">
        <v>0</v>
      </c>
      <c r="J115" s="372" t="n">
        <v>500000000</v>
      </c>
      <c r="K115" s="372" t="inlineStr"/>
      <c r="L115" s="372" t="inlineStr">
        <is>
          <t>libre unbounded</t>
        </is>
      </c>
    </row>
    <row r="116" ht="15" customHeight="1" s="365">
      <c r="A116" s="372" t="inlineStr">
        <is>
          <t>Merrains</t>
        </is>
      </c>
      <c r="B116" s="372" t="inlineStr">
        <is>
          <t>Consommation</t>
        </is>
      </c>
      <c r="C116" s="372" t="n">
        <v>0</v>
      </c>
      <c r="D116" s="372" t="n">
        <v>0</v>
      </c>
      <c r="E116" s="372" t="n">
        <v>0.09</v>
      </c>
      <c r="F116" s="372" t="inlineStr"/>
      <c r="G116" s="372" t="inlineStr"/>
      <c r="H116" s="372" t="inlineStr"/>
      <c r="I116" s="372" t="n">
        <v>0</v>
      </c>
      <c r="J116" s="372" t="n">
        <v>500000000</v>
      </c>
      <c r="K116" s="372" t="inlineStr"/>
      <c r="L116" s="372" t="inlineStr">
        <is>
          <t>libre</t>
        </is>
      </c>
    </row>
    <row r="117" ht="15" customHeight="1" s="365">
      <c r="A117" s="372" t="inlineStr">
        <is>
          <t>Merrains</t>
        </is>
      </c>
      <c r="B117" s="372" t="inlineStr">
        <is>
          <t>Autres régions françaises</t>
        </is>
      </c>
      <c r="C117" s="372" t="n">
        <v>0</v>
      </c>
      <c r="D117" s="372" t="n">
        <v>0</v>
      </c>
      <c r="E117" s="372" t="n">
        <v>0.02</v>
      </c>
      <c r="F117" s="372" t="inlineStr"/>
      <c r="G117" s="372" t="inlineStr"/>
      <c r="H117" s="372" t="inlineStr"/>
      <c r="I117" s="372" t="n">
        <v>0</v>
      </c>
      <c r="J117" s="372" t="n">
        <v>500000000</v>
      </c>
      <c r="K117" s="372" t="inlineStr"/>
      <c r="L117" s="372" t="inlineStr">
        <is>
          <t>libre</t>
        </is>
      </c>
    </row>
    <row r="118" ht="15" customHeight="1" s="365">
      <c r="A118" s="372" t="inlineStr">
        <is>
          <t>Merrains</t>
        </is>
      </c>
      <c r="B118" s="372" t="inlineStr">
        <is>
          <t>Hors Pays de Savoie</t>
        </is>
      </c>
      <c r="C118" s="372" t="n">
        <v>0</v>
      </c>
      <c r="D118" s="372" t="n">
        <v>0</v>
      </c>
      <c r="E118" s="372" t="n">
        <v>0.02</v>
      </c>
      <c r="F118" s="372" t="inlineStr"/>
      <c r="G118" s="372" t="inlineStr"/>
      <c r="H118" s="372" t="inlineStr"/>
      <c r="I118" s="372" t="n">
        <v>0</v>
      </c>
      <c r="J118" s="372" t="n">
        <v>500000000</v>
      </c>
      <c r="K118" s="372" t="inlineStr"/>
      <c r="L118" s="372" t="inlineStr">
        <is>
          <t>libre</t>
        </is>
      </c>
    </row>
    <row r="119" ht="15" customHeight="1" s="365">
      <c r="A119" s="372" t="inlineStr">
        <is>
          <t>Merrains</t>
        </is>
      </c>
      <c r="B119" s="372" t="inlineStr">
        <is>
          <t>Exportations nettes</t>
        </is>
      </c>
      <c r="C119" s="372" t="n">
        <v>0</v>
      </c>
      <c r="D119" s="372" t="n">
        <v>0</v>
      </c>
      <c r="E119" s="372" t="n">
        <v>500000000</v>
      </c>
      <c r="F119" s="372" t="inlineStr"/>
      <c r="G119" s="372" t="inlineStr"/>
      <c r="H119" s="372" t="inlineStr"/>
      <c r="I119" s="372" t="n">
        <v>0</v>
      </c>
      <c r="J119" s="372" t="n">
        <v>500000000</v>
      </c>
      <c r="K119" s="372" t="inlineStr"/>
      <c r="L119" s="372" t="inlineStr">
        <is>
          <t>libre unbounded</t>
        </is>
      </c>
    </row>
    <row r="120" ht="15" customHeight="1" s="365">
      <c r="A120" s="372" t="inlineStr">
        <is>
          <t>Connexes plaquettes déchets</t>
        </is>
      </c>
      <c r="B120" s="372" t="inlineStr">
        <is>
          <t>Fabrication d'emballages bois</t>
        </is>
      </c>
      <c r="C120" s="372" t="n">
        <v>1.5</v>
      </c>
      <c r="D120" s="372" t="n">
        <v>0.46</v>
      </c>
      <c r="E120" s="372" t="n">
        <v>2.01</v>
      </c>
      <c r="F120" s="372" t="inlineStr"/>
      <c r="G120" s="372" t="inlineStr"/>
      <c r="H120" s="372" t="inlineStr"/>
      <c r="I120" s="372" t="n">
        <v>0</v>
      </c>
      <c r="J120" s="372" t="n">
        <v>500000000</v>
      </c>
      <c r="K120" s="372" t="inlineStr"/>
      <c r="L120" s="372" t="inlineStr">
        <is>
          <t>libre</t>
        </is>
      </c>
    </row>
    <row r="121" ht="15" customHeight="1" s="365">
      <c r="A121" s="372" t="inlineStr">
        <is>
          <t>Connexes plaquettes déchets</t>
        </is>
      </c>
      <c r="B121" s="372" t="inlineStr">
        <is>
          <t>Production de granulés</t>
        </is>
      </c>
      <c r="C121" s="372" t="n">
        <v>101</v>
      </c>
      <c r="D121" s="372" t="inlineStr"/>
      <c r="E121" s="372" t="inlineStr"/>
      <c r="F121" s="372" t="inlineStr"/>
      <c r="G121" s="372" t="inlineStr"/>
      <c r="H121" s="372" t="inlineStr"/>
      <c r="I121" s="372" t="n">
        <v>0</v>
      </c>
      <c r="J121" s="372" t="n">
        <v>500000000</v>
      </c>
      <c r="K121" s="372" t="inlineStr"/>
      <c r="L121" s="372" t="inlineStr">
        <is>
          <t>déterminé</t>
        </is>
      </c>
    </row>
    <row r="122" ht="15" customHeight="1" s="365">
      <c r="A122" s="372" t="inlineStr">
        <is>
          <t>Connexes plaquettes déchets</t>
        </is>
      </c>
      <c r="B122" s="372" t="inlineStr">
        <is>
          <t>Fabrication de pâte à papier</t>
        </is>
      </c>
      <c r="C122" s="372" t="n">
        <v>172</v>
      </c>
      <c r="D122" s="372" t="inlineStr"/>
      <c r="E122" s="372" t="inlineStr"/>
      <c r="F122" s="372" t="inlineStr"/>
      <c r="G122" s="372" t="inlineStr"/>
      <c r="H122" s="372" t="inlineStr"/>
      <c r="I122" s="372" t="n">
        <v>0</v>
      </c>
      <c r="J122" s="372" t="n">
        <v>500000000</v>
      </c>
      <c r="K122" s="372" t="inlineStr"/>
      <c r="L122" s="372" t="inlineStr">
        <is>
          <t>déterminé</t>
        </is>
      </c>
    </row>
    <row r="123" ht="15" customHeight="1" s="365">
      <c r="A123" s="372" t="inlineStr">
        <is>
          <t>Connexes plaquettes déchets</t>
        </is>
      </c>
      <c r="B123" s="372" t="inlineStr">
        <is>
          <t>Valorisation énergétique</t>
        </is>
      </c>
      <c r="C123" s="372" t="n">
        <v>489</v>
      </c>
      <c r="D123" s="372" t="n">
        <v>478</v>
      </c>
      <c r="E123" s="372" t="n">
        <v>500000000</v>
      </c>
      <c r="F123" s="372" t="inlineStr"/>
      <c r="G123" s="372" t="inlineStr"/>
      <c r="H123" s="372" t="inlineStr"/>
      <c r="I123" s="372" t="n">
        <v>0</v>
      </c>
      <c r="J123" s="372" t="n">
        <v>500000000</v>
      </c>
      <c r="K123" s="372" t="inlineStr"/>
      <c r="L123" s="372" t="inlineStr">
        <is>
          <t>libre unbounded</t>
        </is>
      </c>
    </row>
    <row r="124" ht="15" customHeight="1" s="365">
      <c r="A124" s="372" t="inlineStr">
        <is>
          <t>Connexes plaquettes déchets</t>
        </is>
      </c>
      <c r="B124" s="372" t="inlineStr">
        <is>
          <t>Chauffage industriel et collectif</t>
        </is>
      </c>
      <c r="C124" s="372" t="n">
        <v>488</v>
      </c>
      <c r="D124" s="372" t="n">
        <v>477</v>
      </c>
      <c r="E124" s="372" t="n">
        <v>500000000</v>
      </c>
      <c r="F124" s="372" t="inlineStr"/>
      <c r="G124" s="372" t="inlineStr"/>
      <c r="H124" s="372" t="inlineStr"/>
      <c r="I124" s="372" t="n">
        <v>0</v>
      </c>
      <c r="J124" s="372" t="n">
        <v>500000000</v>
      </c>
      <c r="K124" s="372" t="inlineStr"/>
      <c r="L124" s="372" t="inlineStr">
        <is>
          <t>libre unbounded</t>
        </is>
      </c>
    </row>
    <row r="125" ht="15" customHeight="1" s="365">
      <c r="A125" s="372" t="inlineStr">
        <is>
          <t>Connexes plaquettes déchets</t>
        </is>
      </c>
      <c r="B125" s="372" t="inlineStr">
        <is>
          <t>Chaufferies sup 1 MW</t>
        </is>
      </c>
      <c r="C125" s="372" t="n">
        <v>441</v>
      </c>
      <c r="D125" s="372" t="inlineStr"/>
      <c r="E125" s="372" t="inlineStr"/>
      <c r="F125" s="372" t="inlineStr"/>
      <c r="G125" s="372" t="inlineStr"/>
      <c r="H125" s="372" t="inlineStr"/>
      <c r="I125" s="372" t="n">
        <v>0</v>
      </c>
      <c r="J125" s="372" t="n">
        <v>500000000</v>
      </c>
      <c r="K125" s="372" t="inlineStr"/>
      <c r="L125" s="372" t="inlineStr">
        <is>
          <t>déterminé</t>
        </is>
      </c>
    </row>
    <row r="126" ht="15" customHeight="1" s="365">
      <c r="A126" s="372" t="inlineStr">
        <is>
          <t>Connexes plaquettes déchets</t>
        </is>
      </c>
      <c r="B126" s="372" t="inlineStr">
        <is>
          <t>Chaufferies inf 1 MW</t>
        </is>
      </c>
      <c r="C126" s="372" t="n">
        <v>47.6</v>
      </c>
      <c r="D126" s="372" t="n">
        <v>36.2</v>
      </c>
      <c r="E126" s="372" t="n">
        <v>500000000</v>
      </c>
      <c r="F126" s="372" t="inlineStr"/>
      <c r="G126" s="372" t="inlineStr"/>
      <c r="H126" s="372" t="inlineStr"/>
      <c r="I126" s="372" t="n">
        <v>0</v>
      </c>
      <c r="J126" s="372" t="n">
        <v>500000000</v>
      </c>
      <c r="K126" s="372" t="inlineStr"/>
      <c r="L126" s="372" t="inlineStr">
        <is>
          <t>libre unbounded</t>
        </is>
      </c>
    </row>
    <row r="127" ht="15" customHeight="1" s="365">
      <c r="A127" s="372" t="inlineStr">
        <is>
          <t>Connexes plaquettes déchets</t>
        </is>
      </c>
      <c r="B127" s="372" t="inlineStr">
        <is>
          <t>Consommation</t>
        </is>
      </c>
      <c r="C127" s="372" t="n">
        <v>0</v>
      </c>
      <c r="D127" s="372" t="n">
        <v>0</v>
      </c>
      <c r="E127" s="372" t="n">
        <v>9.279999999999999</v>
      </c>
      <c r="F127" s="372" t="inlineStr"/>
      <c r="G127" s="372" t="inlineStr"/>
      <c r="H127" s="372" t="inlineStr"/>
      <c r="I127" s="372" t="n">
        <v>0</v>
      </c>
      <c r="J127" s="372" t="n">
        <v>500000000</v>
      </c>
      <c r="K127" s="372" t="inlineStr"/>
      <c r="L127" s="372" t="inlineStr">
        <is>
          <t>libre</t>
        </is>
      </c>
    </row>
    <row r="128" ht="15" customHeight="1" s="365">
      <c r="A128" s="372" t="inlineStr">
        <is>
          <t>Connexes plaquettes déchets</t>
        </is>
      </c>
      <c r="B128" s="372" t="inlineStr">
        <is>
          <t>International</t>
        </is>
      </c>
      <c r="C128" s="372" t="n">
        <v>99.3</v>
      </c>
      <c r="D128" s="372" t="inlineStr"/>
      <c r="E128" s="372" t="inlineStr"/>
      <c r="F128" s="372" t="n">
        <v>99.29000000000001</v>
      </c>
      <c r="G128" s="372" t="n">
        <v>14.89</v>
      </c>
      <c r="H128" s="372" t="n">
        <v>0.3</v>
      </c>
      <c r="I128" s="372" t="n">
        <v>0</v>
      </c>
      <c r="J128" s="372" t="n">
        <v>500000000</v>
      </c>
      <c r="K128" s="372" t="n">
        <v>0</v>
      </c>
      <c r="L128" s="372" t="inlineStr">
        <is>
          <t>mesuré</t>
        </is>
      </c>
    </row>
    <row r="129" ht="15" customHeight="1" s="365">
      <c r="A129" s="372" t="inlineStr">
        <is>
          <t>Connexes plaquettes déchets</t>
        </is>
      </c>
      <c r="B129" s="372" t="inlineStr">
        <is>
          <t>Autres régions françaises</t>
        </is>
      </c>
      <c r="C129" s="372" t="n">
        <v>15.2</v>
      </c>
      <c r="D129" s="372" t="inlineStr"/>
      <c r="E129" s="372" t="inlineStr"/>
      <c r="F129" s="372" t="n">
        <v>15.21</v>
      </c>
      <c r="G129" s="372" t="n">
        <v>76.05</v>
      </c>
      <c r="H129" s="372" t="n">
        <v>10</v>
      </c>
      <c r="I129" s="372" t="n">
        <v>0</v>
      </c>
      <c r="J129" s="372" t="n">
        <v>500000000</v>
      </c>
      <c r="K129" s="372" t="n">
        <v>0</v>
      </c>
      <c r="L129" s="372" t="inlineStr">
        <is>
          <t>mesuré</t>
        </is>
      </c>
    </row>
    <row r="130" ht="15" customHeight="1" s="365">
      <c r="A130" s="372" t="inlineStr">
        <is>
          <t>Connexes plaquettes déchets</t>
        </is>
      </c>
      <c r="B130" s="372" t="inlineStr">
        <is>
          <t>Hors Pays de Savoie</t>
        </is>
      </c>
      <c r="C130" s="372" t="n">
        <v>114</v>
      </c>
      <c r="D130" s="372" t="inlineStr"/>
      <c r="E130" s="372" t="inlineStr"/>
      <c r="F130" s="372" t="inlineStr"/>
      <c r="G130" s="372" t="inlineStr"/>
      <c r="H130" s="372" t="inlineStr"/>
      <c r="I130" s="372" t="n">
        <v>0</v>
      </c>
      <c r="J130" s="372" t="n">
        <v>500000000</v>
      </c>
      <c r="K130" s="372" t="inlineStr"/>
      <c r="L130" s="372" t="inlineStr">
        <is>
          <t>déterminé</t>
        </is>
      </c>
    </row>
    <row r="131" ht="15" customHeight="1" s="365">
      <c r="A131" s="372" t="inlineStr">
        <is>
          <t>Connexes plaquettes déchets</t>
        </is>
      </c>
      <c r="B131" s="372" t="inlineStr">
        <is>
          <t>Exportations nettes</t>
        </is>
      </c>
      <c r="C131" s="372" t="n">
        <v>0</v>
      </c>
      <c r="D131" s="372" t="n">
        <v>0</v>
      </c>
      <c r="E131" s="372" t="n">
        <v>500000000</v>
      </c>
      <c r="F131" s="372" t="inlineStr"/>
      <c r="G131" s="372" t="inlineStr"/>
      <c r="H131" s="372" t="inlineStr"/>
      <c r="I131" s="372" t="n">
        <v>0</v>
      </c>
      <c r="J131" s="372" t="n">
        <v>500000000</v>
      </c>
      <c r="K131" s="372" t="inlineStr"/>
      <c r="L131" s="372" t="inlineStr">
        <is>
          <t>libre unbounded</t>
        </is>
      </c>
    </row>
    <row r="132" ht="15" customHeight="1" s="365">
      <c r="A132" s="372" t="inlineStr">
        <is>
          <t>Connexes plaquettes déchets</t>
        </is>
      </c>
      <c r="B132" s="372" t="inlineStr">
        <is>
          <t>Chauffage ménages</t>
        </is>
      </c>
      <c r="C132" s="372" t="n">
        <v>0.84</v>
      </c>
      <c r="D132" s="372" t="n">
        <v>0.84</v>
      </c>
      <c r="E132" s="372" t="n">
        <v>2.39</v>
      </c>
      <c r="F132" s="372" t="inlineStr"/>
      <c r="G132" s="372" t="inlineStr"/>
      <c r="H132" s="372" t="inlineStr"/>
      <c r="I132" s="372" t="n">
        <v>0</v>
      </c>
      <c r="J132" s="372" t="n">
        <v>500000000</v>
      </c>
      <c r="K132" s="372" t="inlineStr"/>
      <c r="L132" s="372" t="inlineStr">
        <is>
          <t>libre</t>
        </is>
      </c>
    </row>
    <row r="133" ht="15" customHeight="1" s="365">
      <c r="A133" s="372" t="inlineStr">
        <is>
          <t>Connexes</t>
        </is>
      </c>
      <c r="B133" s="372" t="inlineStr">
        <is>
          <t>Production de granulés</t>
        </is>
      </c>
      <c r="C133" s="372" t="n">
        <v>101</v>
      </c>
      <c r="D133" s="372" t="inlineStr"/>
      <c r="E133" s="372" t="inlineStr"/>
      <c r="F133" s="372" t="inlineStr"/>
      <c r="G133" s="372" t="inlineStr"/>
      <c r="H133" s="372" t="inlineStr"/>
      <c r="I133" s="372" t="n">
        <v>0</v>
      </c>
      <c r="J133" s="372" t="n">
        <v>500000000</v>
      </c>
      <c r="K133" s="372" t="inlineStr"/>
      <c r="L133" s="372" t="inlineStr">
        <is>
          <t>déterminé</t>
        </is>
      </c>
    </row>
    <row r="134" ht="15" customHeight="1" s="365">
      <c r="A134" s="372" t="inlineStr">
        <is>
          <t>Connexes</t>
        </is>
      </c>
      <c r="B134" s="372" t="inlineStr">
        <is>
          <t>Fabrication de pâte à papier</t>
        </is>
      </c>
      <c r="C134" s="372" t="n">
        <v>172</v>
      </c>
      <c r="D134" s="372" t="inlineStr"/>
      <c r="E134" s="372" t="inlineStr"/>
      <c r="F134" s="372" t="n">
        <v>261.21</v>
      </c>
      <c r="G134" s="372" t="n">
        <v>19.59</v>
      </c>
      <c r="H134" s="372" t="n">
        <v>0.15</v>
      </c>
      <c r="I134" s="372" t="n">
        <v>0</v>
      </c>
      <c r="J134" s="372" t="n">
        <v>500000000</v>
      </c>
      <c r="K134" s="372" t="n">
        <v>4.56</v>
      </c>
      <c r="L134" s="372" t="inlineStr">
        <is>
          <t>mesuré</t>
        </is>
      </c>
    </row>
    <row r="135" ht="15" customHeight="1" s="365">
      <c r="A135" s="372" t="inlineStr">
        <is>
          <t>Connexes</t>
        </is>
      </c>
      <c r="B135" s="372" t="inlineStr">
        <is>
          <t>Valorisation énergétique</t>
        </is>
      </c>
      <c r="C135" s="372" t="n">
        <v>96.2</v>
      </c>
      <c r="D135" s="372" t="n">
        <v>96.2</v>
      </c>
      <c r="E135" s="372" t="n">
        <v>99.29000000000001</v>
      </c>
      <c r="F135" s="372" t="inlineStr"/>
      <c r="G135" s="372" t="inlineStr"/>
      <c r="H135" s="372" t="inlineStr"/>
      <c r="I135" s="372" t="n">
        <v>0</v>
      </c>
      <c r="J135" s="372" t="n">
        <v>500000000</v>
      </c>
      <c r="K135" s="372" t="inlineStr"/>
      <c r="L135" s="372" t="inlineStr">
        <is>
          <t>libre</t>
        </is>
      </c>
    </row>
    <row r="136" ht="15" customHeight="1" s="365">
      <c r="A136" s="372" t="inlineStr">
        <is>
          <t>Connexes</t>
        </is>
      </c>
      <c r="B136" s="372" t="inlineStr">
        <is>
          <t>Chauffage industriel et collectif</t>
        </is>
      </c>
      <c r="C136" s="372" t="n">
        <v>96.2</v>
      </c>
      <c r="D136" s="372" t="inlineStr"/>
      <c r="E136" s="372" t="inlineStr"/>
      <c r="F136" s="372" t="inlineStr"/>
      <c r="G136" s="372" t="inlineStr"/>
      <c r="H136" s="372" t="inlineStr"/>
      <c r="I136" s="372" t="n">
        <v>0</v>
      </c>
      <c r="J136" s="372" t="n">
        <v>500000000</v>
      </c>
      <c r="K136" s="372" t="inlineStr"/>
      <c r="L136" s="372" t="inlineStr">
        <is>
          <t>déterminé</t>
        </is>
      </c>
    </row>
    <row r="137" ht="15" customHeight="1" s="365">
      <c r="A137" s="372" t="inlineStr">
        <is>
          <t>Connexes</t>
        </is>
      </c>
      <c r="B137" s="372" t="inlineStr">
        <is>
          <t>Chaufferies sup 1 MW</t>
        </is>
      </c>
      <c r="C137" s="372" t="n">
        <v>94.3</v>
      </c>
      <c r="D137" s="372" t="inlineStr"/>
      <c r="E137" s="372" t="inlineStr"/>
      <c r="F137" s="372" t="n">
        <v>122.03</v>
      </c>
      <c r="G137" s="372" t="n">
        <v>18.3</v>
      </c>
      <c r="H137" s="372" t="n">
        <v>0.3</v>
      </c>
      <c r="I137" s="372" t="n">
        <v>0</v>
      </c>
      <c r="J137" s="372" t="n">
        <v>500000000</v>
      </c>
      <c r="K137" s="372" t="n">
        <v>1.51</v>
      </c>
      <c r="L137" s="372" t="inlineStr">
        <is>
          <t>mesuré</t>
        </is>
      </c>
    </row>
    <row r="138" ht="15" customHeight="1" s="365">
      <c r="A138" s="372" t="inlineStr">
        <is>
          <t>Connexes</t>
        </is>
      </c>
      <c r="B138" s="372" t="inlineStr">
        <is>
          <t>Chaufferies inf 1 MW</t>
        </is>
      </c>
      <c r="C138" s="372" t="n">
        <v>1.93</v>
      </c>
      <c r="D138" s="372" t="inlineStr"/>
      <c r="E138" s="372" t="inlineStr"/>
      <c r="F138" s="372" t="n">
        <v>2.5</v>
      </c>
      <c r="G138" s="372" t="n">
        <v>0.37</v>
      </c>
      <c r="H138" s="372" t="n">
        <v>0.3</v>
      </c>
      <c r="I138" s="372" t="n">
        <v>0</v>
      </c>
      <c r="J138" s="372" t="n">
        <v>500000000</v>
      </c>
      <c r="K138" s="372" t="n">
        <v>1.51</v>
      </c>
      <c r="L138" s="372" t="inlineStr">
        <is>
          <t>mesuré</t>
        </is>
      </c>
    </row>
    <row r="139" ht="15" customHeight="1" s="365">
      <c r="A139" s="372" t="inlineStr">
        <is>
          <t>Connexes</t>
        </is>
      </c>
      <c r="B139" s="372" t="inlineStr">
        <is>
          <t>Consommation</t>
        </is>
      </c>
      <c r="C139" s="372" t="n">
        <v>0</v>
      </c>
      <c r="D139" s="372" t="n">
        <v>0</v>
      </c>
      <c r="E139" s="372" t="n">
        <v>6.18</v>
      </c>
      <c r="F139" s="372" t="inlineStr"/>
      <c r="G139" s="372" t="inlineStr"/>
      <c r="H139" s="372" t="inlineStr"/>
      <c r="I139" s="372" t="n">
        <v>0</v>
      </c>
      <c r="J139" s="372" t="n">
        <v>500000000</v>
      </c>
      <c r="K139" s="372" t="inlineStr"/>
      <c r="L139" s="372" t="inlineStr">
        <is>
          <t>libre</t>
        </is>
      </c>
    </row>
    <row r="140" ht="15" customHeight="1" s="365">
      <c r="A140" s="372" t="inlineStr">
        <is>
          <t>Connexes</t>
        </is>
      </c>
      <c r="B140" s="372" t="inlineStr">
        <is>
          <t>International</t>
        </is>
      </c>
      <c r="C140" s="372" t="n">
        <v>0</v>
      </c>
      <c r="D140" s="372" t="n">
        <v>0</v>
      </c>
      <c r="E140" s="372" t="n">
        <v>1.55</v>
      </c>
      <c r="F140" s="372" t="inlineStr"/>
      <c r="G140" s="372" t="inlineStr"/>
      <c r="H140" s="372" t="inlineStr"/>
      <c r="I140" s="372" t="n">
        <v>0</v>
      </c>
      <c r="J140" s="372" t="n">
        <v>500000000</v>
      </c>
      <c r="K140" s="372" t="inlineStr"/>
      <c r="L140" s="372" t="inlineStr">
        <is>
          <t>libre</t>
        </is>
      </c>
    </row>
    <row r="141" ht="15" customHeight="1" s="365">
      <c r="A141" s="372" t="inlineStr">
        <is>
          <t>Connexes</t>
        </is>
      </c>
      <c r="B141" s="372" t="inlineStr">
        <is>
          <t>Autres régions françaises</t>
        </is>
      </c>
      <c r="C141" s="372" t="n">
        <v>0</v>
      </c>
      <c r="D141" s="372" t="n">
        <v>0</v>
      </c>
      <c r="E141" s="372" t="n">
        <v>1.55</v>
      </c>
      <c r="F141" s="372" t="inlineStr"/>
      <c r="G141" s="372" t="inlineStr"/>
      <c r="H141" s="372" t="inlineStr"/>
      <c r="I141" s="372" t="n">
        <v>0</v>
      </c>
      <c r="J141" s="372" t="n">
        <v>500000000</v>
      </c>
      <c r="K141" s="372" t="inlineStr"/>
      <c r="L141" s="372" t="inlineStr">
        <is>
          <t>libre</t>
        </is>
      </c>
    </row>
    <row r="142" ht="15" customHeight="1" s="365">
      <c r="A142" s="372" t="inlineStr">
        <is>
          <t>Connexes</t>
        </is>
      </c>
      <c r="B142" s="372" t="inlineStr">
        <is>
          <t>Hors Pays de Savoie</t>
        </is>
      </c>
      <c r="C142" s="372" t="n">
        <v>0</v>
      </c>
      <c r="D142" s="372" t="n">
        <v>0</v>
      </c>
      <c r="E142" s="372" t="n">
        <v>1.55</v>
      </c>
      <c r="F142" s="372" t="inlineStr"/>
      <c r="G142" s="372" t="inlineStr"/>
      <c r="H142" s="372" t="inlineStr"/>
      <c r="I142" s="372" t="n">
        <v>0</v>
      </c>
      <c r="J142" s="372" t="n">
        <v>500000000</v>
      </c>
      <c r="K142" s="372" t="inlineStr"/>
      <c r="L142" s="372" t="inlineStr">
        <is>
          <t>libre</t>
        </is>
      </c>
    </row>
    <row r="143" ht="15" customHeight="1" s="365">
      <c r="A143" s="372" t="inlineStr">
        <is>
          <t>Connexes</t>
        </is>
      </c>
      <c r="B143" s="372" t="inlineStr">
        <is>
          <t>Exportations nettes</t>
        </is>
      </c>
      <c r="C143" s="372" t="n">
        <v>0</v>
      </c>
      <c r="D143" s="372" t="n">
        <v>0</v>
      </c>
      <c r="E143" s="372" t="n">
        <v>500000000</v>
      </c>
      <c r="F143" s="372" t="inlineStr"/>
      <c r="G143" s="372" t="inlineStr"/>
      <c r="H143" s="372" t="inlineStr"/>
      <c r="I143" s="372" t="n">
        <v>0</v>
      </c>
      <c r="J143" s="372" t="n">
        <v>500000000</v>
      </c>
      <c r="K143" s="372" t="inlineStr"/>
      <c r="L143" s="372" t="inlineStr">
        <is>
          <t>libre unbounded</t>
        </is>
      </c>
    </row>
    <row r="144" ht="15" customHeight="1" s="365">
      <c r="A144" s="372" t="inlineStr">
        <is>
          <t>Connexes</t>
        </is>
      </c>
      <c r="B144" s="372" t="inlineStr">
        <is>
          <t>Chauffage ménages</t>
        </is>
      </c>
      <c r="C144" s="372" t="n">
        <v>0</v>
      </c>
      <c r="D144" s="372" t="n">
        <v>0</v>
      </c>
      <c r="E144" s="372" t="n">
        <v>1.55</v>
      </c>
      <c r="F144" s="372" t="inlineStr"/>
      <c r="G144" s="372" t="inlineStr"/>
      <c r="H144" s="372" t="inlineStr"/>
      <c r="I144" s="372" t="n">
        <v>0</v>
      </c>
      <c r="J144" s="372" t="n">
        <v>500000000</v>
      </c>
      <c r="K144" s="372" t="inlineStr"/>
      <c r="L144" s="372" t="inlineStr">
        <is>
          <t>libre</t>
        </is>
      </c>
    </row>
    <row r="145" ht="15" customHeight="1" s="365">
      <c r="A145" s="372" t="inlineStr">
        <is>
          <t>Ecorces</t>
        </is>
      </c>
      <c r="B145" s="372" t="inlineStr">
        <is>
          <t>Valorisation énergétique</t>
        </is>
      </c>
      <c r="C145" s="372" t="n">
        <v>92.8</v>
      </c>
      <c r="D145" s="372" t="n">
        <v>31.3</v>
      </c>
      <c r="E145" s="372" t="n">
        <v>96.2</v>
      </c>
      <c r="F145" s="372" t="inlineStr"/>
      <c r="G145" s="372" t="inlineStr"/>
      <c r="H145" s="372" t="inlineStr"/>
      <c r="I145" s="372" t="n">
        <v>0</v>
      </c>
      <c r="J145" s="372" t="n">
        <v>500000000</v>
      </c>
      <c r="K145" s="372" t="inlineStr"/>
      <c r="L145" s="372" t="inlineStr">
        <is>
          <t>libre</t>
        </is>
      </c>
    </row>
    <row r="146" ht="15" customHeight="1" s="365">
      <c r="A146" s="372" t="inlineStr">
        <is>
          <t>Ecorces</t>
        </is>
      </c>
      <c r="B146" s="372" t="inlineStr">
        <is>
          <t>Chauffage industriel et collectif</t>
        </is>
      </c>
      <c r="C146" s="372" t="n">
        <v>92.8</v>
      </c>
      <c r="D146" s="372" t="n">
        <v>31.3</v>
      </c>
      <c r="E146" s="372" t="n">
        <v>96.2</v>
      </c>
      <c r="F146" s="372" t="inlineStr"/>
      <c r="G146" s="372" t="inlineStr"/>
      <c r="H146" s="372" t="inlineStr"/>
      <c r="I146" s="372" t="n">
        <v>0</v>
      </c>
      <c r="J146" s="372" t="n">
        <v>500000000</v>
      </c>
      <c r="K146" s="372" t="inlineStr"/>
      <c r="L146" s="372" t="inlineStr">
        <is>
          <t>libre</t>
        </is>
      </c>
    </row>
    <row r="147" ht="15" customHeight="1" s="365">
      <c r="A147" s="372" t="inlineStr">
        <is>
          <t>Ecorces</t>
        </is>
      </c>
      <c r="B147" s="372" t="inlineStr">
        <is>
          <t>Chaufferies sup 1 MW</t>
        </is>
      </c>
      <c r="C147" s="372" t="n">
        <v>91.3</v>
      </c>
      <c r="D147" s="372" t="n">
        <v>31.3</v>
      </c>
      <c r="E147" s="372" t="n">
        <v>94.3</v>
      </c>
      <c r="F147" s="372" t="inlineStr"/>
      <c r="G147" s="372" t="inlineStr"/>
      <c r="H147" s="372" t="inlineStr"/>
      <c r="I147" s="372" t="n">
        <v>0</v>
      </c>
      <c r="J147" s="372" t="n">
        <v>500000000</v>
      </c>
      <c r="K147" s="372" t="inlineStr"/>
      <c r="L147" s="372" t="inlineStr">
        <is>
          <t>libre</t>
        </is>
      </c>
    </row>
    <row r="148" ht="15" customHeight="1" s="365">
      <c r="A148" s="372" t="inlineStr">
        <is>
          <t>Ecorces</t>
        </is>
      </c>
      <c r="B148" s="372" t="inlineStr">
        <is>
          <t>Chaufferies inf 1 MW</t>
        </is>
      </c>
      <c r="C148" s="372" t="n">
        <v>1.45</v>
      </c>
      <c r="D148" s="372" t="n">
        <v>0</v>
      </c>
      <c r="E148" s="372" t="n">
        <v>1.93</v>
      </c>
      <c r="F148" s="372" t="inlineStr"/>
      <c r="G148" s="372" t="inlineStr"/>
      <c r="H148" s="372" t="inlineStr"/>
      <c r="I148" s="372" t="n">
        <v>0</v>
      </c>
      <c r="J148" s="372" t="n">
        <v>500000000</v>
      </c>
      <c r="K148" s="372" t="inlineStr"/>
      <c r="L148" s="372" t="inlineStr">
        <is>
          <t>libre</t>
        </is>
      </c>
    </row>
    <row r="149" ht="15" customHeight="1" s="365">
      <c r="A149" s="372" t="inlineStr">
        <is>
          <t>Ecorces</t>
        </is>
      </c>
      <c r="B149" s="372" t="inlineStr">
        <is>
          <t>Consommation</t>
        </is>
      </c>
      <c r="C149" s="372" t="n">
        <v>0</v>
      </c>
      <c r="D149" s="372" t="n">
        <v>0</v>
      </c>
      <c r="E149" s="372" t="n">
        <v>1.55</v>
      </c>
      <c r="F149" s="372" t="inlineStr"/>
      <c r="G149" s="372" t="inlineStr"/>
      <c r="H149" s="372" t="inlineStr"/>
      <c r="I149" s="372" t="n">
        <v>0</v>
      </c>
      <c r="J149" s="372" t="n">
        <v>500000000</v>
      </c>
      <c r="K149" s="372" t="inlineStr"/>
      <c r="L149" s="372" t="inlineStr">
        <is>
          <t>libre</t>
        </is>
      </c>
    </row>
    <row r="150" ht="15" customHeight="1" s="365">
      <c r="A150" s="372" t="inlineStr">
        <is>
          <t>Ecorces</t>
        </is>
      </c>
      <c r="B150" s="372" t="inlineStr">
        <is>
          <t>International</t>
        </is>
      </c>
      <c r="C150" s="372" t="n">
        <v>0</v>
      </c>
      <c r="D150" s="372" t="n">
        <v>0</v>
      </c>
      <c r="E150" s="372" t="n">
        <v>1.55</v>
      </c>
      <c r="F150" s="372" t="inlineStr"/>
      <c r="G150" s="372" t="inlineStr"/>
      <c r="H150" s="372" t="inlineStr"/>
      <c r="I150" s="372" t="n">
        <v>0</v>
      </c>
      <c r="J150" s="372" t="n">
        <v>500000000</v>
      </c>
      <c r="K150" s="372" t="inlineStr"/>
      <c r="L150" s="372" t="inlineStr">
        <is>
          <t>libre</t>
        </is>
      </c>
    </row>
    <row r="151" ht="15" customHeight="1" s="365">
      <c r="A151" s="372" t="inlineStr">
        <is>
          <t>Ecorces</t>
        </is>
      </c>
      <c r="B151" s="372" t="inlineStr">
        <is>
          <t>Autres régions françaises</t>
        </is>
      </c>
      <c r="C151" s="372" t="n">
        <v>0</v>
      </c>
      <c r="D151" s="372" t="n">
        <v>0</v>
      </c>
      <c r="E151" s="372" t="n">
        <v>1.55</v>
      </c>
      <c r="F151" s="372" t="inlineStr"/>
      <c r="G151" s="372" t="inlineStr"/>
      <c r="H151" s="372" t="inlineStr"/>
      <c r="I151" s="372" t="n">
        <v>0</v>
      </c>
      <c r="J151" s="372" t="n">
        <v>500000000</v>
      </c>
      <c r="K151" s="372" t="inlineStr"/>
      <c r="L151" s="372" t="inlineStr">
        <is>
          <t>libre</t>
        </is>
      </c>
    </row>
    <row r="152" ht="15" customHeight="1" s="365">
      <c r="A152" s="372" t="inlineStr">
        <is>
          <t>Ecorces</t>
        </is>
      </c>
      <c r="B152" s="372" t="inlineStr">
        <is>
          <t>Hors Pays de Savoie</t>
        </is>
      </c>
      <c r="C152" s="372" t="n">
        <v>0</v>
      </c>
      <c r="D152" s="372" t="n">
        <v>0</v>
      </c>
      <c r="E152" s="372" t="n">
        <v>1.55</v>
      </c>
      <c r="F152" s="372" t="inlineStr"/>
      <c r="G152" s="372" t="inlineStr"/>
      <c r="H152" s="372" t="inlineStr"/>
      <c r="I152" s="372" t="n">
        <v>0</v>
      </c>
      <c r="J152" s="372" t="n">
        <v>500000000</v>
      </c>
      <c r="K152" s="372" t="inlineStr"/>
      <c r="L152" s="372" t="inlineStr">
        <is>
          <t>libre</t>
        </is>
      </c>
    </row>
    <row r="153" ht="15" customHeight="1" s="365">
      <c r="A153" s="372" t="inlineStr">
        <is>
          <t>Ecorces</t>
        </is>
      </c>
      <c r="B153" s="372" t="inlineStr">
        <is>
          <t>Exportations nettes</t>
        </is>
      </c>
      <c r="C153" s="372" t="n">
        <v>0</v>
      </c>
      <c r="D153" s="372" t="n">
        <v>0</v>
      </c>
      <c r="E153" s="372" t="n">
        <v>500000000</v>
      </c>
      <c r="F153" s="372" t="inlineStr"/>
      <c r="G153" s="372" t="inlineStr"/>
      <c r="H153" s="372" t="inlineStr"/>
      <c r="I153" s="372" t="n">
        <v>0</v>
      </c>
      <c r="J153" s="372" t="n">
        <v>500000000</v>
      </c>
      <c r="K153" s="372" t="inlineStr"/>
      <c r="L153" s="372" t="inlineStr">
        <is>
          <t>libre unbounded</t>
        </is>
      </c>
    </row>
    <row r="154" ht="15" customHeight="1" s="365">
      <c r="A154" s="372" t="inlineStr">
        <is>
          <t>Ecorces F</t>
        </is>
      </c>
      <c r="B154" s="372" t="inlineStr">
        <is>
          <t>Valorisation énergétique</t>
        </is>
      </c>
      <c r="C154" s="372" t="n">
        <v>36</v>
      </c>
      <c r="D154" s="372" t="n">
        <v>0</v>
      </c>
      <c r="E154" s="372" t="n">
        <v>64.90000000000001</v>
      </c>
      <c r="F154" s="372" t="inlineStr"/>
      <c r="G154" s="372" t="inlineStr"/>
      <c r="H154" s="372" t="inlineStr"/>
      <c r="I154" s="372" t="n">
        <v>0</v>
      </c>
      <c r="J154" s="372" t="n">
        <v>500000000</v>
      </c>
      <c r="K154" s="372" t="inlineStr"/>
      <c r="L154" s="372" t="inlineStr">
        <is>
          <t>libre</t>
        </is>
      </c>
    </row>
    <row r="155" ht="15" customHeight="1" s="365">
      <c r="A155" s="372" t="inlineStr">
        <is>
          <t>Ecorces F</t>
        </is>
      </c>
      <c r="B155" s="372" t="inlineStr">
        <is>
          <t>Chauffage industriel et collectif</t>
        </is>
      </c>
      <c r="C155" s="372" t="n">
        <v>36</v>
      </c>
      <c r="D155" s="372" t="n">
        <v>0</v>
      </c>
      <c r="E155" s="372" t="n">
        <v>63</v>
      </c>
      <c r="F155" s="372" t="inlineStr"/>
      <c r="G155" s="372" t="inlineStr"/>
      <c r="H155" s="372" t="inlineStr"/>
      <c r="I155" s="372" t="n">
        <v>0</v>
      </c>
      <c r="J155" s="372" t="n">
        <v>500000000</v>
      </c>
      <c r="K155" s="372" t="inlineStr"/>
      <c r="L155" s="372" t="inlineStr">
        <is>
          <t>libre</t>
        </is>
      </c>
    </row>
    <row r="156" ht="15" customHeight="1" s="365">
      <c r="A156" s="372" t="inlineStr">
        <is>
          <t>Ecorces F</t>
        </is>
      </c>
      <c r="B156" s="372" t="inlineStr">
        <is>
          <t>Chaufferies sup 1 MW</t>
        </is>
      </c>
      <c r="C156" s="372" t="n">
        <v>35.4</v>
      </c>
      <c r="D156" s="372" t="n">
        <v>0</v>
      </c>
      <c r="E156" s="372" t="n">
        <v>63</v>
      </c>
      <c r="F156" s="372" t="inlineStr"/>
      <c r="G156" s="372" t="inlineStr"/>
      <c r="H156" s="372" t="inlineStr"/>
      <c r="I156" s="372" t="n">
        <v>0</v>
      </c>
      <c r="J156" s="372" t="n">
        <v>500000000</v>
      </c>
      <c r="K156" s="372" t="inlineStr"/>
      <c r="L156" s="372" t="inlineStr">
        <is>
          <t>libre</t>
        </is>
      </c>
    </row>
    <row r="157" ht="15" customHeight="1" s="365">
      <c r="A157" s="372" t="inlineStr">
        <is>
          <t>Ecorces F</t>
        </is>
      </c>
      <c r="B157" s="372" t="inlineStr">
        <is>
          <t>Chaufferies inf 1 MW</t>
        </is>
      </c>
      <c r="C157" s="372" t="n">
        <v>0.63</v>
      </c>
      <c r="D157" s="372" t="n">
        <v>0</v>
      </c>
      <c r="E157" s="372" t="n">
        <v>1.93</v>
      </c>
      <c r="F157" s="372" t="inlineStr"/>
      <c r="G157" s="372" t="inlineStr"/>
      <c r="H157" s="372" t="inlineStr"/>
      <c r="I157" s="372" t="n">
        <v>0</v>
      </c>
      <c r="J157" s="372" t="n">
        <v>500000000</v>
      </c>
      <c r="K157" s="372" t="inlineStr"/>
      <c r="L157" s="372" t="inlineStr">
        <is>
          <t>libre</t>
        </is>
      </c>
    </row>
    <row r="158" ht="15" customHeight="1" s="365">
      <c r="A158" s="372" t="inlineStr">
        <is>
          <t>Ecorces F</t>
        </is>
      </c>
      <c r="B158" s="372" t="inlineStr">
        <is>
          <t>Consommation</t>
        </is>
      </c>
      <c r="C158" s="372" t="n">
        <v>0</v>
      </c>
      <c r="D158" s="372" t="n">
        <v>0</v>
      </c>
      <c r="E158" s="372" t="n">
        <v>1.55</v>
      </c>
      <c r="F158" s="372" t="inlineStr"/>
      <c r="G158" s="372" t="inlineStr"/>
      <c r="H158" s="372" t="inlineStr"/>
      <c r="I158" s="372" t="n">
        <v>0</v>
      </c>
      <c r="J158" s="372" t="n">
        <v>500000000</v>
      </c>
      <c r="K158" s="372" t="inlineStr"/>
      <c r="L158" s="372" t="inlineStr">
        <is>
          <t>libre</t>
        </is>
      </c>
    </row>
    <row r="159" ht="15" customHeight="1" s="365">
      <c r="A159" s="372" t="inlineStr">
        <is>
          <t>Ecorces F</t>
        </is>
      </c>
      <c r="B159" s="372" t="inlineStr">
        <is>
          <t>International</t>
        </is>
      </c>
      <c r="C159" s="372" t="n">
        <v>0</v>
      </c>
      <c r="D159" s="372" t="n">
        <v>0</v>
      </c>
      <c r="E159" s="372" t="n">
        <v>1.55</v>
      </c>
      <c r="F159" s="372" t="inlineStr"/>
      <c r="G159" s="372" t="inlineStr"/>
      <c r="H159" s="372" t="inlineStr"/>
      <c r="I159" s="372" t="n">
        <v>0</v>
      </c>
      <c r="J159" s="372" t="n">
        <v>500000000</v>
      </c>
      <c r="K159" s="372" t="inlineStr"/>
      <c r="L159" s="372" t="inlineStr">
        <is>
          <t>libre</t>
        </is>
      </c>
    </row>
    <row r="160" ht="15" customHeight="1" s="365">
      <c r="A160" s="372" t="inlineStr">
        <is>
          <t>Ecorces F</t>
        </is>
      </c>
      <c r="B160" s="372" t="inlineStr">
        <is>
          <t>Autres régions françaises</t>
        </is>
      </c>
      <c r="C160" s="372" t="n">
        <v>0</v>
      </c>
      <c r="D160" s="372" t="n">
        <v>0</v>
      </c>
      <c r="E160" s="372" t="n">
        <v>1.55</v>
      </c>
      <c r="F160" s="372" t="inlineStr"/>
      <c r="G160" s="372" t="inlineStr"/>
      <c r="H160" s="372" t="inlineStr"/>
      <c r="I160" s="372" t="n">
        <v>0</v>
      </c>
      <c r="J160" s="372" t="n">
        <v>500000000</v>
      </c>
      <c r="K160" s="372" t="inlineStr"/>
      <c r="L160" s="372" t="inlineStr">
        <is>
          <t>libre</t>
        </is>
      </c>
    </row>
    <row r="161" ht="15" customHeight="1" s="365">
      <c r="A161" s="372" t="inlineStr">
        <is>
          <t>Ecorces F</t>
        </is>
      </c>
      <c r="B161" s="372" t="inlineStr">
        <is>
          <t>Hors Pays de Savoie</t>
        </is>
      </c>
      <c r="C161" s="372" t="n">
        <v>0</v>
      </c>
      <c r="D161" s="372" t="n">
        <v>0</v>
      </c>
      <c r="E161" s="372" t="n">
        <v>1.55</v>
      </c>
      <c r="F161" s="372" t="inlineStr"/>
      <c r="G161" s="372" t="inlineStr"/>
      <c r="H161" s="372" t="inlineStr"/>
      <c r="I161" s="372" t="n">
        <v>0</v>
      </c>
      <c r="J161" s="372" t="n">
        <v>500000000</v>
      </c>
      <c r="K161" s="372" t="inlineStr"/>
      <c r="L161" s="372" t="inlineStr">
        <is>
          <t>libre</t>
        </is>
      </c>
    </row>
    <row r="162" ht="15" customHeight="1" s="365">
      <c r="A162" s="372" t="inlineStr">
        <is>
          <t>Ecorces F</t>
        </is>
      </c>
      <c r="B162" s="372" t="inlineStr">
        <is>
          <t>Exportations nettes</t>
        </is>
      </c>
      <c r="C162" s="372" t="n">
        <v>0</v>
      </c>
      <c r="D162" s="372" t="n">
        <v>0</v>
      </c>
      <c r="E162" s="372" t="n">
        <v>500000000</v>
      </c>
      <c r="F162" s="372" t="inlineStr"/>
      <c r="G162" s="372" t="inlineStr"/>
      <c r="H162" s="372" t="inlineStr"/>
      <c r="I162" s="372" t="n">
        <v>0</v>
      </c>
      <c r="J162" s="372" t="n">
        <v>500000000</v>
      </c>
      <c r="K162" s="372" t="inlineStr"/>
      <c r="L162" s="372" t="inlineStr">
        <is>
          <t>libre unbounded</t>
        </is>
      </c>
    </row>
    <row r="163" ht="15" customHeight="1" s="365">
      <c r="A163" s="372" t="inlineStr">
        <is>
          <t>Ecorces R</t>
        </is>
      </c>
      <c r="B163" s="372" t="inlineStr">
        <is>
          <t>Valorisation énergétique</t>
        </is>
      </c>
      <c r="C163" s="372" t="n">
        <v>56.8</v>
      </c>
      <c r="D163" s="372" t="n">
        <v>31.3</v>
      </c>
      <c r="E163" s="372" t="n">
        <v>96.2</v>
      </c>
      <c r="F163" s="372" t="inlineStr"/>
      <c r="G163" s="372" t="inlineStr"/>
      <c r="H163" s="372" t="inlineStr"/>
      <c r="I163" s="372" t="n">
        <v>0</v>
      </c>
      <c r="J163" s="372" t="n">
        <v>500000000</v>
      </c>
      <c r="K163" s="372" t="inlineStr"/>
      <c r="L163" s="372" t="inlineStr">
        <is>
          <t>libre</t>
        </is>
      </c>
    </row>
    <row r="164" ht="15" customHeight="1" s="365">
      <c r="A164" s="372" t="inlineStr">
        <is>
          <t>Ecorces R</t>
        </is>
      </c>
      <c r="B164" s="372" t="inlineStr">
        <is>
          <t>Chauffage industriel et collectif</t>
        </is>
      </c>
      <c r="C164" s="372" t="n">
        <v>56.8</v>
      </c>
      <c r="D164" s="372" t="n">
        <v>31.3</v>
      </c>
      <c r="E164" s="372" t="n">
        <v>96.2</v>
      </c>
      <c r="F164" s="372" t="inlineStr"/>
      <c r="G164" s="372" t="inlineStr"/>
      <c r="H164" s="372" t="inlineStr"/>
      <c r="I164" s="372" t="n">
        <v>0</v>
      </c>
      <c r="J164" s="372" t="n">
        <v>500000000</v>
      </c>
      <c r="K164" s="372" t="inlineStr"/>
      <c r="L164" s="372" t="inlineStr">
        <is>
          <t>libre</t>
        </is>
      </c>
    </row>
    <row r="165" ht="15" customHeight="1" s="365">
      <c r="A165" s="372" t="inlineStr">
        <is>
          <t>Ecorces R</t>
        </is>
      </c>
      <c r="B165" s="372" t="inlineStr">
        <is>
          <t>Chaufferies sup 1 MW</t>
        </is>
      </c>
      <c r="C165" s="372" t="n">
        <v>55.9</v>
      </c>
      <c r="D165" s="372" t="n">
        <v>31.3</v>
      </c>
      <c r="E165" s="372" t="n">
        <v>94.3</v>
      </c>
      <c r="F165" s="372" t="inlineStr"/>
      <c r="G165" s="372" t="inlineStr"/>
      <c r="H165" s="372" t="inlineStr"/>
      <c r="I165" s="372" t="n">
        <v>0</v>
      </c>
      <c r="J165" s="372" t="n">
        <v>500000000</v>
      </c>
      <c r="K165" s="372" t="inlineStr"/>
      <c r="L165" s="372" t="inlineStr">
        <is>
          <t>libre</t>
        </is>
      </c>
    </row>
    <row r="166" ht="15" customHeight="1" s="365">
      <c r="A166" s="372" t="inlineStr">
        <is>
          <t>Ecorces R</t>
        </is>
      </c>
      <c r="B166" s="372" t="inlineStr">
        <is>
          <t>Chaufferies inf 1 MW</t>
        </is>
      </c>
      <c r="C166" s="372" t="n">
        <v>0.83</v>
      </c>
      <c r="D166" s="372" t="n">
        <v>0</v>
      </c>
      <c r="E166" s="372" t="n">
        <v>1.93</v>
      </c>
      <c r="F166" s="372" t="inlineStr"/>
      <c r="G166" s="372" t="inlineStr"/>
      <c r="H166" s="372" t="inlineStr"/>
      <c r="I166" s="372" t="n">
        <v>0</v>
      </c>
      <c r="J166" s="372" t="n">
        <v>500000000</v>
      </c>
      <c r="K166" s="372" t="inlineStr"/>
      <c r="L166" s="372" t="inlineStr">
        <is>
          <t>libre</t>
        </is>
      </c>
    </row>
    <row r="167" ht="15" customHeight="1" s="365">
      <c r="A167" s="372" t="inlineStr">
        <is>
          <t>Ecorces R</t>
        </is>
      </c>
      <c r="B167" s="372" t="inlineStr">
        <is>
          <t>Consommation</t>
        </is>
      </c>
      <c r="C167" s="372" t="n">
        <v>0</v>
      </c>
      <c r="D167" s="372" t="n">
        <v>0</v>
      </c>
      <c r="E167" s="372" t="n">
        <v>1.55</v>
      </c>
      <c r="F167" s="372" t="inlineStr"/>
      <c r="G167" s="372" t="inlineStr"/>
      <c r="H167" s="372" t="inlineStr"/>
      <c r="I167" s="372" t="n">
        <v>0</v>
      </c>
      <c r="J167" s="372" t="n">
        <v>500000000</v>
      </c>
      <c r="K167" s="372" t="inlineStr"/>
      <c r="L167" s="372" t="inlineStr">
        <is>
          <t>libre</t>
        </is>
      </c>
    </row>
    <row r="168" ht="15" customHeight="1" s="365">
      <c r="A168" s="372" t="inlineStr">
        <is>
          <t>Ecorces R</t>
        </is>
      </c>
      <c r="B168" s="372" t="inlineStr">
        <is>
          <t>International</t>
        </is>
      </c>
      <c r="C168" s="372" t="n">
        <v>0</v>
      </c>
      <c r="D168" s="372" t="n">
        <v>0</v>
      </c>
      <c r="E168" s="372" t="n">
        <v>1.55</v>
      </c>
      <c r="F168" s="372" t="inlineStr"/>
      <c r="G168" s="372" t="inlineStr"/>
      <c r="H168" s="372" t="inlineStr"/>
      <c r="I168" s="372" t="n">
        <v>0</v>
      </c>
      <c r="J168" s="372" t="n">
        <v>500000000</v>
      </c>
      <c r="K168" s="372" t="inlineStr"/>
      <c r="L168" s="372" t="inlineStr">
        <is>
          <t>libre</t>
        </is>
      </c>
    </row>
    <row r="169" ht="15" customHeight="1" s="365">
      <c r="A169" s="372" t="inlineStr">
        <is>
          <t>Ecorces R</t>
        </is>
      </c>
      <c r="B169" s="372" t="inlineStr">
        <is>
          <t>Autres régions françaises</t>
        </is>
      </c>
      <c r="C169" s="372" t="n">
        <v>0</v>
      </c>
      <c r="D169" s="372" t="n">
        <v>0</v>
      </c>
      <c r="E169" s="372" t="n">
        <v>1.55</v>
      </c>
      <c r="F169" s="372" t="inlineStr"/>
      <c r="G169" s="372" t="inlineStr"/>
      <c r="H169" s="372" t="inlineStr"/>
      <c r="I169" s="372" t="n">
        <v>0</v>
      </c>
      <c r="J169" s="372" t="n">
        <v>500000000</v>
      </c>
      <c r="K169" s="372" t="inlineStr"/>
      <c r="L169" s="372" t="inlineStr">
        <is>
          <t>libre</t>
        </is>
      </c>
    </row>
    <row r="170" ht="15" customHeight="1" s="365">
      <c r="A170" s="372" t="inlineStr">
        <is>
          <t>Ecorces R</t>
        </is>
      </c>
      <c r="B170" s="372" t="inlineStr">
        <is>
          <t>Hors Pays de Savoie</t>
        </is>
      </c>
      <c r="C170" s="372" t="n">
        <v>0</v>
      </c>
      <c r="D170" s="372" t="n">
        <v>0</v>
      </c>
      <c r="E170" s="372" t="n">
        <v>1.55</v>
      </c>
      <c r="F170" s="372" t="inlineStr"/>
      <c r="G170" s="372" t="inlineStr"/>
      <c r="H170" s="372" t="inlineStr"/>
      <c r="I170" s="372" t="n">
        <v>0</v>
      </c>
      <c r="J170" s="372" t="n">
        <v>500000000</v>
      </c>
      <c r="K170" s="372" t="inlineStr"/>
      <c r="L170" s="372" t="inlineStr">
        <is>
          <t>libre</t>
        </is>
      </c>
    </row>
    <row r="171" ht="15" customHeight="1" s="365">
      <c r="A171" s="372" t="inlineStr">
        <is>
          <t>Ecorces R</t>
        </is>
      </c>
      <c r="B171" s="372" t="inlineStr">
        <is>
          <t>Exportations nettes</t>
        </is>
      </c>
      <c r="C171" s="372" t="n">
        <v>0</v>
      </c>
      <c r="D171" s="372" t="n">
        <v>0</v>
      </c>
      <c r="E171" s="372" t="n">
        <v>500000000</v>
      </c>
      <c r="F171" s="372" t="inlineStr"/>
      <c r="G171" s="372" t="inlineStr"/>
      <c r="H171" s="372" t="inlineStr"/>
      <c r="I171" s="372" t="n">
        <v>0</v>
      </c>
      <c r="J171" s="372" t="n">
        <v>500000000</v>
      </c>
      <c r="K171" s="372" t="inlineStr"/>
      <c r="L171" s="372" t="inlineStr">
        <is>
          <t>libre unbounded</t>
        </is>
      </c>
    </row>
    <row r="172" ht="15" customHeight="1" s="365">
      <c r="A172" s="372" t="inlineStr">
        <is>
          <t>Connexes hors écorces</t>
        </is>
      </c>
      <c r="B172" s="372" t="inlineStr">
        <is>
          <t>Production de granulés</t>
        </is>
      </c>
      <c r="C172" s="372" t="n">
        <v>101</v>
      </c>
      <c r="D172" s="372" t="inlineStr"/>
      <c r="E172" s="372" t="inlineStr"/>
      <c r="F172" s="372" t="inlineStr"/>
      <c r="G172" s="372" t="inlineStr"/>
      <c r="H172" s="372" t="inlineStr"/>
      <c r="I172" s="372" t="n">
        <v>0</v>
      </c>
      <c r="J172" s="372" t="n">
        <v>500000000</v>
      </c>
      <c r="K172" s="372" t="inlineStr"/>
      <c r="L172" s="372" t="inlineStr">
        <is>
          <t>déterminé</t>
        </is>
      </c>
    </row>
    <row r="173" ht="15" customHeight="1" s="365">
      <c r="A173" s="372" t="inlineStr">
        <is>
          <t>Connexes hors écorces</t>
        </is>
      </c>
      <c r="B173" s="372" t="inlineStr">
        <is>
          <t>Fabrication de pâte à papier</t>
        </is>
      </c>
      <c r="C173" s="372" t="n">
        <v>172</v>
      </c>
      <c r="D173" s="372" t="inlineStr"/>
      <c r="E173" s="372" t="inlineStr"/>
      <c r="F173" s="372" t="inlineStr"/>
      <c r="G173" s="372" t="inlineStr"/>
      <c r="H173" s="372" t="inlineStr"/>
      <c r="I173" s="372" t="n">
        <v>0</v>
      </c>
      <c r="J173" s="372" t="n">
        <v>500000000</v>
      </c>
      <c r="K173" s="372" t="inlineStr"/>
      <c r="L173" s="372" t="inlineStr">
        <is>
          <t>déterminé</t>
        </is>
      </c>
    </row>
    <row r="174" ht="15" customHeight="1" s="365">
      <c r="A174" s="372" t="inlineStr">
        <is>
          <t>Connexes hors écorces</t>
        </is>
      </c>
      <c r="B174" s="372" t="inlineStr">
        <is>
          <t>Valorisation énergétique</t>
        </is>
      </c>
      <c r="C174" s="372" t="n">
        <v>3.46</v>
      </c>
      <c r="D174" s="372" t="n">
        <v>0</v>
      </c>
      <c r="E174" s="372" t="n">
        <v>64.90000000000001</v>
      </c>
      <c r="F174" s="372" t="inlineStr"/>
      <c r="G174" s="372" t="inlineStr"/>
      <c r="H174" s="372" t="inlineStr"/>
      <c r="I174" s="372" t="n">
        <v>0</v>
      </c>
      <c r="J174" s="372" t="n">
        <v>500000000</v>
      </c>
      <c r="K174" s="372" t="inlineStr"/>
      <c r="L174" s="372" t="inlineStr">
        <is>
          <t>libre</t>
        </is>
      </c>
    </row>
    <row r="175" ht="15" customHeight="1" s="365">
      <c r="A175" s="372" t="inlineStr">
        <is>
          <t>Connexes hors écorces</t>
        </is>
      </c>
      <c r="B175" s="372" t="inlineStr">
        <is>
          <t>Chauffage industriel et collectif</t>
        </is>
      </c>
      <c r="C175" s="372" t="n">
        <v>3.46</v>
      </c>
      <c r="D175" s="372" t="n">
        <v>0</v>
      </c>
      <c r="E175" s="372" t="n">
        <v>63</v>
      </c>
      <c r="F175" s="372" t="inlineStr"/>
      <c r="G175" s="372" t="inlineStr"/>
      <c r="H175" s="372" t="inlineStr"/>
      <c r="I175" s="372" t="n">
        <v>0</v>
      </c>
      <c r="J175" s="372" t="n">
        <v>500000000</v>
      </c>
      <c r="K175" s="372" t="inlineStr"/>
      <c r="L175" s="372" t="inlineStr">
        <is>
          <t>libre</t>
        </is>
      </c>
    </row>
    <row r="176" ht="15" customHeight="1" s="365">
      <c r="A176" s="372" t="inlineStr">
        <is>
          <t>Connexes hors écorces</t>
        </is>
      </c>
      <c r="B176" s="372" t="inlineStr">
        <is>
          <t>Chaufferies sup 1 MW</t>
        </is>
      </c>
      <c r="C176" s="372" t="n">
        <v>2.99</v>
      </c>
      <c r="D176" s="372" t="n">
        <v>0</v>
      </c>
      <c r="E176" s="372" t="n">
        <v>63</v>
      </c>
      <c r="F176" s="372" t="inlineStr"/>
      <c r="G176" s="372" t="inlineStr"/>
      <c r="H176" s="372" t="inlineStr"/>
      <c r="I176" s="372" t="n">
        <v>0</v>
      </c>
      <c r="J176" s="372" t="n">
        <v>500000000</v>
      </c>
      <c r="K176" s="372" t="inlineStr"/>
      <c r="L176" s="372" t="inlineStr">
        <is>
          <t>libre</t>
        </is>
      </c>
    </row>
    <row r="177" ht="15" customHeight="1" s="365">
      <c r="A177" s="372" t="inlineStr">
        <is>
          <t>Connexes hors écorces</t>
        </is>
      </c>
      <c r="B177" s="372" t="inlineStr">
        <is>
          <t>Chaufferies inf 1 MW</t>
        </is>
      </c>
      <c r="C177" s="372" t="n">
        <v>0.48</v>
      </c>
      <c r="D177" s="372" t="n">
        <v>0</v>
      </c>
      <c r="E177" s="372" t="n">
        <v>1.93</v>
      </c>
      <c r="F177" s="372" t="inlineStr"/>
      <c r="G177" s="372" t="inlineStr"/>
      <c r="H177" s="372" t="inlineStr"/>
      <c r="I177" s="372" t="n">
        <v>0</v>
      </c>
      <c r="J177" s="372" t="n">
        <v>500000000</v>
      </c>
      <c r="K177" s="372" t="inlineStr"/>
      <c r="L177" s="372" t="inlineStr">
        <is>
          <t>libre</t>
        </is>
      </c>
    </row>
    <row r="178" ht="15" customHeight="1" s="365">
      <c r="A178" s="372" t="inlineStr">
        <is>
          <t>Connexes hors écorces</t>
        </is>
      </c>
      <c r="B178" s="372" t="inlineStr">
        <is>
          <t>Consommation</t>
        </is>
      </c>
      <c r="C178" s="372" t="n">
        <v>0</v>
      </c>
      <c r="D178" s="372" t="n">
        <v>0</v>
      </c>
      <c r="E178" s="372" t="n">
        <v>3.09</v>
      </c>
      <c r="F178" s="372" t="inlineStr"/>
      <c r="G178" s="372" t="inlineStr"/>
      <c r="H178" s="372" t="inlineStr"/>
      <c r="I178" s="372" t="n">
        <v>0</v>
      </c>
      <c r="J178" s="372" t="n">
        <v>500000000</v>
      </c>
      <c r="K178" s="372" t="inlineStr"/>
      <c r="L178" s="372" t="inlineStr">
        <is>
          <t>libre</t>
        </is>
      </c>
    </row>
    <row r="179" ht="15" customHeight="1" s="365">
      <c r="A179" s="372" t="inlineStr">
        <is>
          <t>Connexes hors écorces</t>
        </is>
      </c>
      <c r="B179" s="372" t="inlineStr">
        <is>
          <t>International</t>
        </is>
      </c>
      <c r="C179" s="372" t="n">
        <v>0</v>
      </c>
      <c r="D179" s="372" t="n">
        <v>0</v>
      </c>
      <c r="E179" s="372" t="n">
        <v>1.55</v>
      </c>
      <c r="F179" s="372" t="inlineStr"/>
      <c r="G179" s="372" t="inlineStr"/>
      <c r="H179" s="372" t="inlineStr"/>
      <c r="I179" s="372" t="n">
        <v>0</v>
      </c>
      <c r="J179" s="372" t="n">
        <v>500000000</v>
      </c>
      <c r="K179" s="372" t="inlineStr"/>
      <c r="L179" s="372" t="inlineStr">
        <is>
          <t>libre</t>
        </is>
      </c>
    </row>
    <row r="180" ht="15" customHeight="1" s="365">
      <c r="A180" s="372" t="inlineStr">
        <is>
          <t>Connexes hors écorces</t>
        </is>
      </c>
      <c r="B180" s="372" t="inlineStr">
        <is>
          <t>Autres régions françaises</t>
        </is>
      </c>
      <c r="C180" s="372" t="n">
        <v>0</v>
      </c>
      <c r="D180" s="372" t="n">
        <v>0</v>
      </c>
      <c r="E180" s="372" t="n">
        <v>1.55</v>
      </c>
      <c r="F180" s="372" t="inlineStr"/>
      <c r="G180" s="372" t="inlineStr"/>
      <c r="H180" s="372" t="inlineStr"/>
      <c r="I180" s="372" t="n">
        <v>0</v>
      </c>
      <c r="J180" s="372" t="n">
        <v>500000000</v>
      </c>
      <c r="K180" s="372" t="inlineStr"/>
      <c r="L180" s="372" t="inlineStr">
        <is>
          <t>libre</t>
        </is>
      </c>
    </row>
    <row r="181" ht="15" customHeight="1" s="365">
      <c r="A181" s="372" t="inlineStr">
        <is>
          <t>Connexes hors écorces</t>
        </is>
      </c>
      <c r="B181" s="372" t="inlineStr">
        <is>
          <t>Hors Pays de Savoie</t>
        </is>
      </c>
      <c r="C181" s="372" t="n">
        <v>0</v>
      </c>
      <c r="D181" s="372" t="n">
        <v>0</v>
      </c>
      <c r="E181" s="372" t="n">
        <v>1.55</v>
      </c>
      <c r="F181" s="372" t="inlineStr"/>
      <c r="G181" s="372" t="inlineStr"/>
      <c r="H181" s="372" t="inlineStr"/>
      <c r="I181" s="372" t="n">
        <v>0</v>
      </c>
      <c r="J181" s="372" t="n">
        <v>500000000</v>
      </c>
      <c r="K181" s="372" t="inlineStr"/>
      <c r="L181" s="372" t="inlineStr">
        <is>
          <t>libre</t>
        </is>
      </c>
    </row>
    <row r="182" ht="15" customHeight="1" s="365">
      <c r="A182" s="372" t="inlineStr">
        <is>
          <t>Connexes hors écorces</t>
        </is>
      </c>
      <c r="B182" s="372" t="inlineStr">
        <is>
          <t>Exportations nettes</t>
        </is>
      </c>
      <c r="C182" s="372" t="n">
        <v>0</v>
      </c>
      <c r="D182" s="372" t="n">
        <v>0</v>
      </c>
      <c r="E182" s="372" t="n">
        <v>500000000</v>
      </c>
      <c r="F182" s="372" t="inlineStr"/>
      <c r="G182" s="372" t="inlineStr"/>
      <c r="H182" s="372" t="inlineStr"/>
      <c r="I182" s="372" t="n">
        <v>0</v>
      </c>
      <c r="J182" s="372" t="n">
        <v>500000000</v>
      </c>
      <c r="K182" s="372" t="inlineStr"/>
      <c r="L182" s="372" t="inlineStr">
        <is>
          <t>libre unbounded</t>
        </is>
      </c>
    </row>
    <row r="183" ht="15" customHeight="1" s="365">
      <c r="A183" s="372" t="inlineStr">
        <is>
          <t>Connexes hors écorces</t>
        </is>
      </c>
      <c r="B183" s="372" t="inlineStr">
        <is>
          <t>Chauffage ménages</t>
        </is>
      </c>
      <c r="C183" s="372" t="n">
        <v>0</v>
      </c>
      <c r="D183" s="372" t="n">
        <v>0</v>
      </c>
      <c r="E183" s="372" t="n">
        <v>1.55</v>
      </c>
      <c r="F183" s="372" t="inlineStr"/>
      <c r="G183" s="372" t="inlineStr"/>
      <c r="H183" s="372" t="inlineStr"/>
      <c r="I183" s="372" t="n">
        <v>0</v>
      </c>
      <c r="J183" s="372" t="n">
        <v>500000000</v>
      </c>
      <c r="K183" s="372" t="inlineStr"/>
      <c r="L183" s="372" t="inlineStr">
        <is>
          <t>libre</t>
        </is>
      </c>
    </row>
    <row r="184" ht="15" customHeight="1" s="365">
      <c r="A184" s="372" t="inlineStr">
        <is>
          <t>Sciures</t>
        </is>
      </c>
      <c r="B184" s="372" t="inlineStr">
        <is>
          <t>Production de granulés</t>
        </is>
      </c>
      <c r="C184" s="372" t="n">
        <v>101</v>
      </c>
      <c r="D184" s="372" t="inlineStr"/>
      <c r="E184" s="372" t="inlineStr"/>
      <c r="F184" s="372" t="inlineStr"/>
      <c r="G184" s="372" t="inlineStr"/>
      <c r="H184" s="372" t="inlineStr"/>
      <c r="I184" s="372" t="n">
        <v>0</v>
      </c>
      <c r="J184" s="372" t="n">
        <v>500000000</v>
      </c>
      <c r="K184" s="372" t="inlineStr"/>
      <c r="L184" s="372" t="inlineStr">
        <is>
          <t>déterminé</t>
        </is>
      </c>
    </row>
    <row r="185" ht="15" customHeight="1" s="365">
      <c r="A185" s="372" t="inlineStr">
        <is>
          <t>Sciures</t>
        </is>
      </c>
      <c r="B185" s="372" t="inlineStr">
        <is>
          <t>Fabrication de pâte à papier</t>
        </is>
      </c>
      <c r="C185" s="372" t="n">
        <v>76.40000000000001</v>
      </c>
      <c r="D185" s="372" t="n">
        <v>0</v>
      </c>
      <c r="E185" s="372" t="n">
        <v>154</v>
      </c>
      <c r="F185" s="372" t="inlineStr"/>
      <c r="G185" s="372" t="inlineStr"/>
      <c r="H185" s="372" t="inlineStr"/>
      <c r="I185" s="372" t="n">
        <v>0</v>
      </c>
      <c r="J185" s="372" t="n">
        <v>500000000</v>
      </c>
      <c r="K185" s="372" t="inlineStr"/>
      <c r="L185" s="372" t="inlineStr">
        <is>
          <t>libre</t>
        </is>
      </c>
    </row>
    <row r="186" ht="15" customHeight="1" s="365">
      <c r="A186" s="372" t="inlineStr">
        <is>
          <t>Sciures</t>
        </is>
      </c>
      <c r="B186" s="372" t="inlineStr">
        <is>
          <t>Consommation</t>
        </is>
      </c>
      <c r="C186" s="372" t="n">
        <v>0</v>
      </c>
      <c r="D186" s="372" t="n">
        <v>0</v>
      </c>
      <c r="E186" s="372" t="n">
        <v>1.55</v>
      </c>
      <c r="F186" s="372" t="inlineStr"/>
      <c r="G186" s="372" t="inlineStr"/>
      <c r="H186" s="372" t="inlineStr"/>
      <c r="I186" s="372" t="n">
        <v>0</v>
      </c>
      <c r="J186" s="372" t="n">
        <v>500000000</v>
      </c>
      <c r="K186" s="372" t="inlineStr"/>
      <c r="L186" s="372" t="inlineStr">
        <is>
          <t>libre</t>
        </is>
      </c>
    </row>
    <row r="187" ht="15" customHeight="1" s="365">
      <c r="A187" s="372" t="inlineStr">
        <is>
          <t>Sciures</t>
        </is>
      </c>
      <c r="B187" s="372" t="inlineStr">
        <is>
          <t>International</t>
        </is>
      </c>
      <c r="C187" s="372" t="n">
        <v>0</v>
      </c>
      <c r="D187" s="372" t="n">
        <v>0</v>
      </c>
      <c r="E187" s="372" t="n">
        <v>1.55</v>
      </c>
      <c r="F187" s="372" t="inlineStr"/>
      <c r="G187" s="372" t="inlineStr"/>
      <c r="H187" s="372" t="inlineStr"/>
      <c r="I187" s="372" t="n">
        <v>0</v>
      </c>
      <c r="J187" s="372" t="n">
        <v>500000000</v>
      </c>
      <c r="K187" s="372" t="inlineStr"/>
      <c r="L187" s="372" t="inlineStr">
        <is>
          <t>libre</t>
        </is>
      </c>
    </row>
    <row r="188" ht="15" customHeight="1" s="365">
      <c r="A188" s="372" t="inlineStr">
        <is>
          <t>Sciures</t>
        </is>
      </c>
      <c r="B188" s="372" t="inlineStr">
        <is>
          <t>Autres régions françaises</t>
        </is>
      </c>
      <c r="C188" s="372" t="n">
        <v>0</v>
      </c>
      <c r="D188" s="372" t="n">
        <v>0</v>
      </c>
      <c r="E188" s="372" t="n">
        <v>1.55</v>
      </c>
      <c r="F188" s="372" t="inlineStr"/>
      <c r="G188" s="372" t="inlineStr"/>
      <c r="H188" s="372" t="inlineStr"/>
      <c r="I188" s="372" t="n">
        <v>0</v>
      </c>
      <c r="J188" s="372" t="n">
        <v>500000000</v>
      </c>
      <c r="K188" s="372" t="inlineStr"/>
      <c r="L188" s="372" t="inlineStr">
        <is>
          <t>libre</t>
        </is>
      </c>
    </row>
    <row r="189" ht="15" customHeight="1" s="365">
      <c r="A189" s="372" t="inlineStr">
        <is>
          <t>Sciures</t>
        </is>
      </c>
      <c r="B189" s="372" t="inlineStr">
        <is>
          <t>Hors Pays de Savoie</t>
        </is>
      </c>
      <c r="C189" s="372" t="n">
        <v>0</v>
      </c>
      <c r="D189" s="372" t="n">
        <v>0</v>
      </c>
      <c r="E189" s="372" t="n">
        <v>1.55</v>
      </c>
      <c r="F189" s="372" t="inlineStr"/>
      <c r="G189" s="372" t="inlineStr"/>
      <c r="H189" s="372" t="inlineStr"/>
      <c r="I189" s="372" t="n">
        <v>0</v>
      </c>
      <c r="J189" s="372" t="n">
        <v>500000000</v>
      </c>
      <c r="K189" s="372" t="inlineStr"/>
      <c r="L189" s="372" t="inlineStr">
        <is>
          <t>libre</t>
        </is>
      </c>
    </row>
    <row r="190" ht="15" customHeight="1" s="365">
      <c r="A190" s="372" t="inlineStr">
        <is>
          <t>Sciures</t>
        </is>
      </c>
      <c r="B190" s="372" t="inlineStr">
        <is>
          <t>Exportations nettes</t>
        </is>
      </c>
      <c r="C190" s="372" t="n">
        <v>0</v>
      </c>
      <c r="D190" s="372" t="n">
        <v>0</v>
      </c>
      <c r="E190" s="372" t="n">
        <v>500000000</v>
      </c>
      <c r="F190" s="372" t="inlineStr"/>
      <c r="G190" s="372" t="inlineStr"/>
      <c r="H190" s="372" t="inlineStr"/>
      <c r="I190" s="372" t="n">
        <v>0</v>
      </c>
      <c r="J190" s="372" t="n">
        <v>500000000</v>
      </c>
      <c r="K190" s="372" t="inlineStr"/>
      <c r="L190" s="372" t="inlineStr">
        <is>
          <t>libre unbounded</t>
        </is>
      </c>
    </row>
    <row r="191" ht="15" customHeight="1" s="365">
      <c r="A191" s="372" t="inlineStr">
        <is>
          <t>Sciures F</t>
        </is>
      </c>
      <c r="B191" s="372" t="inlineStr">
        <is>
          <t>Production de granulés</t>
        </is>
      </c>
      <c r="C191" s="372" t="n">
        <v>29.4</v>
      </c>
      <c r="D191" s="372" t="n">
        <v>0</v>
      </c>
      <c r="E191" s="372" t="n">
        <v>101</v>
      </c>
      <c r="F191" s="372" t="inlineStr"/>
      <c r="G191" s="372" t="inlineStr"/>
      <c r="H191" s="372" t="inlineStr"/>
      <c r="I191" s="372" t="n">
        <v>0</v>
      </c>
      <c r="J191" s="372" t="n">
        <v>500000000</v>
      </c>
      <c r="K191" s="372" t="inlineStr"/>
      <c r="L191" s="372" t="inlineStr">
        <is>
          <t>libre</t>
        </is>
      </c>
    </row>
    <row r="192" ht="15" customHeight="1" s="365">
      <c r="A192" s="372" t="inlineStr">
        <is>
          <t>Sciures F</t>
        </is>
      </c>
      <c r="B192" s="372" t="inlineStr">
        <is>
          <t>Fabrication de pâte à papier</t>
        </is>
      </c>
      <c r="C192" s="372" t="n">
        <v>46.7</v>
      </c>
      <c r="D192" s="372" t="n">
        <v>0</v>
      </c>
      <c r="E192" s="372" t="n">
        <v>154</v>
      </c>
      <c r="F192" s="372" t="inlineStr"/>
      <c r="G192" s="372" t="inlineStr"/>
      <c r="H192" s="372" t="inlineStr"/>
      <c r="I192" s="372" t="n">
        <v>0</v>
      </c>
      <c r="J192" s="372" t="n">
        <v>500000000</v>
      </c>
      <c r="K192" s="372" t="inlineStr"/>
      <c r="L192" s="372" t="inlineStr">
        <is>
          <t>libre</t>
        </is>
      </c>
    </row>
    <row r="193" ht="15" customHeight="1" s="365">
      <c r="A193" s="372" t="inlineStr">
        <is>
          <t>Sciures F</t>
        </is>
      </c>
      <c r="B193" s="372" t="inlineStr">
        <is>
          <t>Consommation</t>
        </is>
      </c>
      <c r="C193" s="372" t="n">
        <v>0</v>
      </c>
      <c r="D193" s="372" t="n">
        <v>0</v>
      </c>
      <c r="E193" s="372" t="n">
        <v>1.55</v>
      </c>
      <c r="F193" s="372" t="inlineStr"/>
      <c r="G193" s="372" t="inlineStr"/>
      <c r="H193" s="372" t="inlineStr"/>
      <c r="I193" s="372" t="n">
        <v>0</v>
      </c>
      <c r="J193" s="372" t="n">
        <v>500000000</v>
      </c>
      <c r="K193" s="372" t="inlineStr"/>
      <c r="L193" s="372" t="inlineStr">
        <is>
          <t>libre</t>
        </is>
      </c>
    </row>
    <row r="194" ht="15" customHeight="1" s="365">
      <c r="A194" s="372" t="inlineStr">
        <is>
          <t>Sciures F</t>
        </is>
      </c>
      <c r="B194" s="372" t="inlineStr">
        <is>
          <t>International</t>
        </is>
      </c>
      <c r="C194" s="372" t="n">
        <v>0</v>
      </c>
      <c r="D194" s="372" t="n">
        <v>0</v>
      </c>
      <c r="E194" s="372" t="n">
        <v>1.55</v>
      </c>
      <c r="F194" s="372" t="inlineStr"/>
      <c r="G194" s="372" t="inlineStr"/>
      <c r="H194" s="372" t="inlineStr"/>
      <c r="I194" s="372" t="n">
        <v>0</v>
      </c>
      <c r="J194" s="372" t="n">
        <v>500000000</v>
      </c>
      <c r="K194" s="372" t="inlineStr"/>
      <c r="L194" s="372" t="inlineStr">
        <is>
          <t>libre</t>
        </is>
      </c>
    </row>
    <row r="195" ht="15" customHeight="1" s="365">
      <c r="A195" s="372" t="inlineStr">
        <is>
          <t>Sciures F</t>
        </is>
      </c>
      <c r="B195" s="372" t="inlineStr">
        <is>
          <t>Autres régions françaises</t>
        </is>
      </c>
      <c r="C195" s="372" t="n">
        <v>0</v>
      </c>
      <c r="D195" s="372" t="n">
        <v>0</v>
      </c>
      <c r="E195" s="372" t="n">
        <v>1.55</v>
      </c>
      <c r="F195" s="372" t="inlineStr"/>
      <c r="G195" s="372" t="inlineStr"/>
      <c r="H195" s="372" t="inlineStr"/>
      <c r="I195" s="372" t="n">
        <v>0</v>
      </c>
      <c r="J195" s="372" t="n">
        <v>500000000</v>
      </c>
      <c r="K195" s="372" t="inlineStr"/>
      <c r="L195" s="372" t="inlineStr">
        <is>
          <t>libre</t>
        </is>
      </c>
    </row>
    <row r="196" ht="15" customHeight="1" s="365">
      <c r="A196" s="372" t="inlineStr">
        <is>
          <t>Sciures F</t>
        </is>
      </c>
      <c r="B196" s="372" t="inlineStr">
        <is>
          <t>Hors Pays de Savoie</t>
        </is>
      </c>
      <c r="C196" s="372" t="n">
        <v>0</v>
      </c>
      <c r="D196" s="372" t="n">
        <v>0</v>
      </c>
      <c r="E196" s="372" t="n">
        <v>1.55</v>
      </c>
      <c r="F196" s="372" t="inlineStr"/>
      <c r="G196" s="372" t="inlineStr"/>
      <c r="H196" s="372" t="inlineStr"/>
      <c r="I196" s="372" t="n">
        <v>0</v>
      </c>
      <c r="J196" s="372" t="n">
        <v>500000000</v>
      </c>
      <c r="K196" s="372" t="inlineStr"/>
      <c r="L196" s="372" t="inlineStr">
        <is>
          <t>libre</t>
        </is>
      </c>
    </row>
    <row r="197" ht="15" customHeight="1" s="365">
      <c r="A197" s="372" t="inlineStr">
        <is>
          <t>Sciures F</t>
        </is>
      </c>
      <c r="B197" s="372" t="inlineStr">
        <is>
          <t>Exportations nettes</t>
        </is>
      </c>
      <c r="C197" s="372" t="n">
        <v>0</v>
      </c>
      <c r="D197" s="372" t="n">
        <v>0</v>
      </c>
      <c r="E197" s="372" t="n">
        <v>500000000</v>
      </c>
      <c r="F197" s="372" t="inlineStr"/>
      <c r="G197" s="372" t="inlineStr"/>
      <c r="H197" s="372" t="inlineStr"/>
      <c r="I197" s="372" t="n">
        <v>0</v>
      </c>
      <c r="J197" s="372" t="n">
        <v>500000000</v>
      </c>
      <c r="K197" s="372" t="inlineStr"/>
      <c r="L197" s="372" t="inlineStr">
        <is>
          <t>libre unbounded</t>
        </is>
      </c>
    </row>
    <row r="198" ht="15" customHeight="1" s="365">
      <c r="A198" s="372" t="inlineStr">
        <is>
          <t>Sciures R</t>
        </is>
      </c>
      <c r="B198" s="372" t="inlineStr">
        <is>
          <t>Production de granulés</t>
        </is>
      </c>
      <c r="C198" s="372" t="n">
        <v>71.40000000000001</v>
      </c>
      <c r="D198" s="372" t="n">
        <v>0</v>
      </c>
      <c r="E198" s="372" t="n">
        <v>101</v>
      </c>
      <c r="F198" s="372" t="inlineStr"/>
      <c r="G198" s="372" t="inlineStr"/>
      <c r="H198" s="372" t="inlineStr"/>
      <c r="I198" s="372" t="n">
        <v>0</v>
      </c>
      <c r="J198" s="372" t="n">
        <v>500000000</v>
      </c>
      <c r="K198" s="372" t="inlineStr"/>
      <c r="L198" s="372" t="inlineStr">
        <is>
          <t>libre</t>
        </is>
      </c>
    </row>
    <row r="199" ht="15" customHeight="1" s="365">
      <c r="A199" s="372" t="inlineStr">
        <is>
          <t>Sciures R</t>
        </is>
      </c>
      <c r="B199" s="372" t="inlineStr">
        <is>
          <t>Fabrication de pâte à papier</t>
        </is>
      </c>
      <c r="C199" s="372" t="n">
        <v>29.6</v>
      </c>
      <c r="D199" s="372" t="n">
        <v>0</v>
      </c>
      <c r="E199" s="372" t="n">
        <v>154</v>
      </c>
      <c r="F199" s="372" t="inlineStr"/>
      <c r="G199" s="372" t="inlineStr"/>
      <c r="H199" s="372" t="inlineStr"/>
      <c r="I199" s="372" t="n">
        <v>0</v>
      </c>
      <c r="J199" s="372" t="n">
        <v>500000000</v>
      </c>
      <c r="K199" s="372" t="inlineStr"/>
      <c r="L199" s="372" t="inlineStr">
        <is>
          <t>libre</t>
        </is>
      </c>
    </row>
    <row r="200" ht="15" customHeight="1" s="365">
      <c r="A200" s="372" t="inlineStr">
        <is>
          <t>Sciures R</t>
        </is>
      </c>
      <c r="B200" s="372" t="inlineStr">
        <is>
          <t>Consommation</t>
        </is>
      </c>
      <c r="C200" s="372" t="n">
        <v>0</v>
      </c>
      <c r="D200" s="372" t="n">
        <v>0</v>
      </c>
      <c r="E200" s="372" t="n">
        <v>1.55</v>
      </c>
      <c r="F200" s="372" t="inlineStr"/>
      <c r="G200" s="372" t="inlineStr"/>
      <c r="H200" s="372" t="inlineStr"/>
      <c r="I200" s="372" t="n">
        <v>0</v>
      </c>
      <c r="J200" s="372" t="n">
        <v>500000000</v>
      </c>
      <c r="K200" s="372" t="inlineStr"/>
      <c r="L200" s="372" t="inlineStr">
        <is>
          <t>libre</t>
        </is>
      </c>
    </row>
    <row r="201" ht="15" customHeight="1" s="365">
      <c r="A201" s="372" t="inlineStr">
        <is>
          <t>Sciures R</t>
        </is>
      </c>
      <c r="B201" s="372" t="inlineStr">
        <is>
          <t>International</t>
        </is>
      </c>
      <c r="C201" s="372" t="n">
        <v>0</v>
      </c>
      <c r="D201" s="372" t="n">
        <v>0</v>
      </c>
      <c r="E201" s="372" t="n">
        <v>1.55</v>
      </c>
      <c r="F201" s="372" t="inlineStr"/>
      <c r="G201" s="372" t="inlineStr"/>
      <c r="H201" s="372" t="inlineStr"/>
      <c r="I201" s="372" t="n">
        <v>0</v>
      </c>
      <c r="J201" s="372" t="n">
        <v>500000000</v>
      </c>
      <c r="K201" s="372" t="inlineStr"/>
      <c r="L201" s="372" t="inlineStr">
        <is>
          <t>libre</t>
        </is>
      </c>
    </row>
    <row r="202" ht="15" customHeight="1" s="365">
      <c r="A202" s="372" t="inlineStr">
        <is>
          <t>Sciures R</t>
        </is>
      </c>
      <c r="B202" s="372" t="inlineStr">
        <is>
          <t>Autres régions françaises</t>
        </is>
      </c>
      <c r="C202" s="372" t="n">
        <v>0</v>
      </c>
      <c r="D202" s="372" t="n">
        <v>0</v>
      </c>
      <c r="E202" s="372" t="n">
        <v>1.55</v>
      </c>
      <c r="F202" s="372" t="inlineStr"/>
      <c r="G202" s="372" t="inlineStr"/>
      <c r="H202" s="372" t="inlineStr"/>
      <c r="I202" s="372" t="n">
        <v>0</v>
      </c>
      <c r="J202" s="372" t="n">
        <v>500000000</v>
      </c>
      <c r="K202" s="372" t="inlineStr"/>
      <c r="L202" s="372" t="inlineStr">
        <is>
          <t>libre</t>
        </is>
      </c>
    </row>
    <row r="203" ht="15" customHeight="1" s="365">
      <c r="A203" s="372" t="inlineStr">
        <is>
          <t>Sciures R</t>
        </is>
      </c>
      <c r="B203" s="372" t="inlineStr">
        <is>
          <t>Hors Pays de Savoie</t>
        </is>
      </c>
      <c r="C203" s="372" t="n">
        <v>0</v>
      </c>
      <c r="D203" s="372" t="n">
        <v>0</v>
      </c>
      <c r="E203" s="372" t="n">
        <v>1.55</v>
      </c>
      <c r="F203" s="372" t="inlineStr"/>
      <c r="G203" s="372" t="inlineStr"/>
      <c r="H203" s="372" t="inlineStr"/>
      <c r="I203" s="372" t="n">
        <v>0</v>
      </c>
      <c r="J203" s="372" t="n">
        <v>500000000</v>
      </c>
      <c r="K203" s="372" t="inlineStr"/>
      <c r="L203" s="372" t="inlineStr">
        <is>
          <t>libre</t>
        </is>
      </c>
    </row>
    <row r="204" ht="15" customHeight="1" s="365">
      <c r="A204" s="372" t="inlineStr">
        <is>
          <t>Sciures R</t>
        </is>
      </c>
      <c r="B204" s="372" t="inlineStr">
        <is>
          <t>Exportations nettes</t>
        </is>
      </c>
      <c r="C204" s="372" t="n">
        <v>0</v>
      </c>
      <c r="D204" s="372" t="n">
        <v>0</v>
      </c>
      <c r="E204" s="372" t="n">
        <v>500000000</v>
      </c>
      <c r="F204" s="372" t="inlineStr"/>
      <c r="G204" s="372" t="inlineStr"/>
      <c r="H204" s="372" t="inlineStr"/>
      <c r="I204" s="372" t="n">
        <v>0</v>
      </c>
      <c r="J204" s="372" t="n">
        <v>500000000</v>
      </c>
      <c r="K204" s="372" t="inlineStr"/>
      <c r="L204" s="372" t="inlineStr">
        <is>
          <t>libre unbounded</t>
        </is>
      </c>
    </row>
    <row r="205" ht="15" customHeight="1" s="365">
      <c r="A205" s="372" t="inlineStr">
        <is>
          <t>Plaquettes de scierie</t>
        </is>
      </c>
      <c r="B205" s="372" t="inlineStr">
        <is>
          <t>Fabrication de pâte à papier</t>
        </is>
      </c>
      <c r="C205" s="372" t="n">
        <v>95.5</v>
      </c>
      <c r="D205" s="372" t="n">
        <v>17.8</v>
      </c>
      <c r="E205" s="372" t="n">
        <v>172</v>
      </c>
      <c r="F205" s="372" t="inlineStr"/>
      <c r="G205" s="372" t="inlineStr"/>
      <c r="H205" s="372" t="inlineStr"/>
      <c r="I205" s="372" t="n">
        <v>0</v>
      </c>
      <c r="J205" s="372" t="n">
        <v>500000000</v>
      </c>
      <c r="K205" s="372" t="inlineStr"/>
      <c r="L205" s="372" t="inlineStr">
        <is>
          <t>libre</t>
        </is>
      </c>
    </row>
    <row r="206" ht="15" customHeight="1" s="365">
      <c r="A206" s="372" t="inlineStr">
        <is>
          <t>Plaquettes de scierie</t>
        </is>
      </c>
      <c r="B206" s="372" t="inlineStr">
        <is>
          <t>Valorisation énergétique</t>
        </is>
      </c>
      <c r="C206" s="372" t="n">
        <v>3.46</v>
      </c>
      <c r="D206" s="372" t="n">
        <v>0</v>
      </c>
      <c r="E206" s="372" t="n">
        <v>64.90000000000001</v>
      </c>
      <c r="F206" s="372" t="inlineStr"/>
      <c r="G206" s="372" t="inlineStr"/>
      <c r="H206" s="372" t="inlineStr"/>
      <c r="I206" s="372" t="n">
        <v>0</v>
      </c>
      <c r="J206" s="372" t="n">
        <v>500000000</v>
      </c>
      <c r="K206" s="372" t="inlineStr"/>
      <c r="L206" s="372" t="inlineStr">
        <is>
          <t>libre</t>
        </is>
      </c>
    </row>
    <row r="207" ht="15" customHeight="1" s="365">
      <c r="A207" s="372" t="inlineStr">
        <is>
          <t>Plaquettes de scierie</t>
        </is>
      </c>
      <c r="B207" s="372" t="inlineStr">
        <is>
          <t>Chauffage ménages</t>
        </is>
      </c>
      <c r="C207" s="372" t="n">
        <v>0</v>
      </c>
      <c r="D207" s="372" t="n">
        <v>0</v>
      </c>
      <c r="E207" s="372" t="n">
        <v>1.55</v>
      </c>
      <c r="F207" s="372" t="inlineStr"/>
      <c r="G207" s="372" t="inlineStr"/>
      <c r="H207" s="372" t="inlineStr"/>
      <c r="I207" s="372" t="n">
        <v>0</v>
      </c>
      <c r="J207" s="372" t="n">
        <v>500000000</v>
      </c>
      <c r="K207" s="372" t="inlineStr"/>
      <c r="L207" s="372" t="inlineStr">
        <is>
          <t>libre</t>
        </is>
      </c>
    </row>
    <row r="208" ht="15" customHeight="1" s="365">
      <c r="A208" s="372" t="inlineStr">
        <is>
          <t>Plaquettes de scierie</t>
        </is>
      </c>
      <c r="B208" s="372" t="inlineStr">
        <is>
          <t>Chauffage industriel et collectif</t>
        </is>
      </c>
      <c r="C208" s="372" t="n">
        <v>3.46</v>
      </c>
      <c r="D208" s="372" t="n">
        <v>0</v>
      </c>
      <c r="E208" s="372" t="n">
        <v>63</v>
      </c>
      <c r="F208" s="372" t="inlineStr"/>
      <c r="G208" s="372" t="inlineStr"/>
      <c r="H208" s="372" t="inlineStr"/>
      <c r="I208" s="372" t="n">
        <v>0</v>
      </c>
      <c r="J208" s="372" t="n">
        <v>500000000</v>
      </c>
      <c r="K208" s="372" t="inlineStr"/>
      <c r="L208" s="372" t="inlineStr">
        <is>
          <t>libre</t>
        </is>
      </c>
    </row>
    <row r="209" ht="15" customHeight="1" s="365">
      <c r="A209" s="372" t="inlineStr">
        <is>
          <t>Plaquettes de scierie</t>
        </is>
      </c>
      <c r="B209" s="372" t="inlineStr">
        <is>
          <t>Chaufferies sup 1 MW</t>
        </is>
      </c>
      <c r="C209" s="372" t="n">
        <v>2.99</v>
      </c>
      <c r="D209" s="372" t="n">
        <v>0</v>
      </c>
      <c r="E209" s="372" t="n">
        <v>63</v>
      </c>
      <c r="F209" s="372" t="inlineStr"/>
      <c r="G209" s="372" t="inlineStr"/>
      <c r="H209" s="372" t="inlineStr"/>
      <c r="I209" s="372" t="n">
        <v>0</v>
      </c>
      <c r="J209" s="372" t="n">
        <v>500000000</v>
      </c>
      <c r="K209" s="372" t="inlineStr"/>
      <c r="L209" s="372" t="inlineStr">
        <is>
          <t>libre</t>
        </is>
      </c>
    </row>
    <row r="210" ht="15" customHeight="1" s="365">
      <c r="A210" s="372" t="inlineStr">
        <is>
          <t>Plaquettes de scierie</t>
        </is>
      </c>
      <c r="B210" s="372" t="inlineStr">
        <is>
          <t>Chaufferies inf 1 MW</t>
        </is>
      </c>
      <c r="C210" s="372" t="n">
        <v>0.48</v>
      </c>
      <c r="D210" s="372" t="n">
        <v>0</v>
      </c>
      <c r="E210" s="372" t="n">
        <v>1.93</v>
      </c>
      <c r="F210" s="372" t="inlineStr"/>
      <c r="G210" s="372" t="inlineStr"/>
      <c r="H210" s="372" t="inlineStr"/>
      <c r="I210" s="372" t="n">
        <v>0</v>
      </c>
      <c r="J210" s="372" t="n">
        <v>500000000</v>
      </c>
      <c r="K210" s="372" t="inlineStr"/>
      <c r="L210" s="372" t="inlineStr">
        <is>
          <t>libre</t>
        </is>
      </c>
    </row>
    <row r="211" ht="15" customHeight="1" s="365">
      <c r="A211" s="372" t="inlineStr">
        <is>
          <t>Plaquettes de scierie</t>
        </is>
      </c>
      <c r="B211" s="372" t="inlineStr">
        <is>
          <t>Consommation</t>
        </is>
      </c>
      <c r="C211" s="372" t="n">
        <v>0</v>
      </c>
      <c r="D211" s="372" t="n">
        <v>0</v>
      </c>
      <c r="E211" s="372" t="n">
        <v>1.55</v>
      </c>
      <c r="F211" s="372" t="inlineStr"/>
      <c r="G211" s="372" t="inlineStr"/>
      <c r="H211" s="372" t="inlineStr"/>
      <c r="I211" s="372" t="n">
        <v>0</v>
      </c>
      <c r="J211" s="372" t="n">
        <v>500000000</v>
      </c>
      <c r="K211" s="372" t="inlineStr"/>
      <c r="L211" s="372" t="inlineStr">
        <is>
          <t>libre</t>
        </is>
      </c>
    </row>
    <row r="212" ht="15" customHeight="1" s="365">
      <c r="A212" s="372" t="inlineStr">
        <is>
          <t>Plaquettes de scierie</t>
        </is>
      </c>
      <c r="B212" s="372" t="inlineStr">
        <is>
          <t>International</t>
        </is>
      </c>
      <c r="C212" s="372" t="n">
        <v>0</v>
      </c>
      <c r="D212" s="372" t="n">
        <v>0</v>
      </c>
      <c r="E212" s="372" t="n">
        <v>1.55</v>
      </c>
      <c r="F212" s="372" t="inlineStr"/>
      <c r="G212" s="372" t="inlineStr"/>
      <c r="H212" s="372" t="inlineStr"/>
      <c r="I212" s="372" t="n">
        <v>0</v>
      </c>
      <c r="J212" s="372" t="n">
        <v>500000000</v>
      </c>
      <c r="K212" s="372" t="inlineStr"/>
      <c r="L212" s="372" t="inlineStr">
        <is>
          <t>libre</t>
        </is>
      </c>
    </row>
    <row r="213" ht="15" customHeight="1" s="365">
      <c r="A213" s="372" t="inlineStr">
        <is>
          <t>Plaquettes de scierie</t>
        </is>
      </c>
      <c r="B213" s="372" t="inlineStr">
        <is>
          <t>Autres régions françaises</t>
        </is>
      </c>
      <c r="C213" s="372" t="n">
        <v>0</v>
      </c>
      <c r="D213" s="372" t="n">
        <v>0</v>
      </c>
      <c r="E213" s="372" t="n">
        <v>1.55</v>
      </c>
      <c r="F213" s="372" t="inlineStr"/>
      <c r="G213" s="372" t="inlineStr"/>
      <c r="H213" s="372" t="inlineStr"/>
      <c r="I213" s="372" t="n">
        <v>0</v>
      </c>
      <c r="J213" s="372" t="n">
        <v>500000000</v>
      </c>
      <c r="K213" s="372" t="inlineStr"/>
      <c r="L213" s="372" t="inlineStr">
        <is>
          <t>libre</t>
        </is>
      </c>
    </row>
    <row r="214" ht="15" customHeight="1" s="365">
      <c r="A214" s="372" t="inlineStr">
        <is>
          <t>Plaquettes de scierie</t>
        </is>
      </c>
      <c r="B214" s="372" t="inlineStr">
        <is>
          <t>Hors Pays de Savoie</t>
        </is>
      </c>
      <c r="C214" s="372" t="n">
        <v>0</v>
      </c>
      <c r="D214" s="372" t="n">
        <v>0</v>
      </c>
      <c r="E214" s="372" t="n">
        <v>1.55</v>
      </c>
      <c r="F214" s="372" t="inlineStr"/>
      <c r="G214" s="372" t="inlineStr"/>
      <c r="H214" s="372" t="inlineStr"/>
      <c r="I214" s="372" t="n">
        <v>0</v>
      </c>
      <c r="J214" s="372" t="n">
        <v>500000000</v>
      </c>
      <c r="K214" s="372" t="inlineStr"/>
      <c r="L214" s="372" t="inlineStr">
        <is>
          <t>libre</t>
        </is>
      </c>
    </row>
    <row r="215" ht="15" customHeight="1" s="365">
      <c r="A215" s="372" t="inlineStr">
        <is>
          <t>Plaquettes de scierie</t>
        </is>
      </c>
      <c r="B215" s="372" t="inlineStr">
        <is>
          <t>Exportations nettes</t>
        </is>
      </c>
      <c r="C215" s="372" t="n">
        <v>0</v>
      </c>
      <c r="D215" s="372" t="n">
        <v>0</v>
      </c>
      <c r="E215" s="372" t="n">
        <v>500000000</v>
      </c>
      <c r="F215" s="372" t="inlineStr"/>
      <c r="G215" s="372" t="inlineStr"/>
      <c r="H215" s="372" t="inlineStr"/>
      <c r="I215" s="372" t="n">
        <v>0</v>
      </c>
      <c r="J215" s="372" t="n">
        <v>500000000</v>
      </c>
      <c r="K215" s="372" t="inlineStr"/>
      <c r="L215" s="372" t="inlineStr">
        <is>
          <t>libre unbounded</t>
        </is>
      </c>
    </row>
    <row r="216" ht="15" customHeight="1" s="365">
      <c r="A216" s="372" t="inlineStr">
        <is>
          <t>Plaquettes de scierie F</t>
        </is>
      </c>
      <c r="B216" s="372" t="inlineStr">
        <is>
          <t>Fabrication de pâte à papier</t>
        </is>
      </c>
      <c r="C216" s="372" t="n">
        <v>3.45</v>
      </c>
      <c r="D216" s="372" t="n">
        <v>0</v>
      </c>
      <c r="E216" s="372" t="n">
        <v>154</v>
      </c>
      <c r="F216" s="372" t="inlineStr"/>
      <c r="G216" s="372" t="inlineStr"/>
      <c r="H216" s="372" t="inlineStr"/>
      <c r="I216" s="372" t="n">
        <v>0</v>
      </c>
      <c r="J216" s="372" t="n">
        <v>500000000</v>
      </c>
      <c r="K216" s="372" t="inlineStr"/>
      <c r="L216" s="372" t="inlineStr">
        <is>
          <t>libre</t>
        </is>
      </c>
    </row>
    <row r="217" ht="15" customHeight="1" s="365">
      <c r="A217" s="372" t="inlineStr">
        <is>
          <t>Plaquettes de scierie F</t>
        </is>
      </c>
      <c r="B217" s="372" t="inlineStr">
        <is>
          <t>Valorisation énergétique</t>
        </is>
      </c>
      <c r="C217" s="372" t="n">
        <v>2.02</v>
      </c>
      <c r="D217" s="372" t="n">
        <v>0</v>
      </c>
      <c r="E217" s="372" t="n">
        <v>64.90000000000001</v>
      </c>
      <c r="F217" s="372" t="inlineStr"/>
      <c r="G217" s="372" t="inlineStr"/>
      <c r="H217" s="372" t="inlineStr"/>
      <c r="I217" s="372" t="n">
        <v>0</v>
      </c>
      <c r="J217" s="372" t="n">
        <v>500000000</v>
      </c>
      <c r="K217" s="372" t="inlineStr"/>
      <c r="L217" s="372" t="inlineStr">
        <is>
          <t>libre</t>
        </is>
      </c>
    </row>
    <row r="218" ht="15" customHeight="1" s="365">
      <c r="A218" s="372" t="inlineStr">
        <is>
          <t>Plaquettes de scierie F</t>
        </is>
      </c>
      <c r="B218" s="372" t="inlineStr">
        <is>
          <t>Chauffage ménages</t>
        </is>
      </c>
      <c r="C218" s="372" t="n">
        <v>0</v>
      </c>
      <c r="D218" s="372" t="n">
        <v>0</v>
      </c>
      <c r="E218" s="372" t="n">
        <v>1.55</v>
      </c>
      <c r="F218" s="372" t="inlineStr"/>
      <c r="G218" s="372" t="inlineStr"/>
      <c r="H218" s="372" t="inlineStr"/>
      <c r="I218" s="372" t="n">
        <v>0</v>
      </c>
      <c r="J218" s="372" t="n">
        <v>500000000</v>
      </c>
      <c r="K218" s="372" t="inlineStr"/>
      <c r="L218" s="372" t="inlineStr">
        <is>
          <t>libre</t>
        </is>
      </c>
    </row>
    <row r="219" ht="15" customHeight="1" s="365">
      <c r="A219" s="372" t="inlineStr">
        <is>
          <t>Plaquettes de scierie F</t>
        </is>
      </c>
      <c r="B219" s="372" t="inlineStr">
        <is>
          <t>Chauffage industriel et collectif</t>
        </is>
      </c>
      <c r="C219" s="372" t="n">
        <v>2.02</v>
      </c>
      <c r="D219" s="372" t="n">
        <v>0</v>
      </c>
      <c r="E219" s="372" t="n">
        <v>63</v>
      </c>
      <c r="F219" s="372" t="inlineStr"/>
      <c r="G219" s="372" t="inlineStr"/>
      <c r="H219" s="372" t="inlineStr"/>
      <c r="I219" s="372" t="n">
        <v>0</v>
      </c>
      <c r="J219" s="372" t="n">
        <v>500000000</v>
      </c>
      <c r="K219" s="372" t="inlineStr"/>
      <c r="L219" s="372" t="inlineStr">
        <is>
          <t>libre</t>
        </is>
      </c>
    </row>
    <row r="220" ht="15" customHeight="1" s="365">
      <c r="A220" s="372" t="inlineStr">
        <is>
          <t>Plaquettes de scierie F</t>
        </is>
      </c>
      <c r="B220" s="372" t="inlineStr">
        <is>
          <t>Chaufferies sup 1 MW</t>
        </is>
      </c>
      <c r="C220" s="372" t="n">
        <v>1.66</v>
      </c>
      <c r="D220" s="372" t="n">
        <v>0</v>
      </c>
      <c r="E220" s="372" t="n">
        <v>63</v>
      </c>
      <c r="F220" s="372" t="inlineStr"/>
      <c r="G220" s="372" t="inlineStr"/>
      <c r="H220" s="372" t="inlineStr"/>
      <c r="I220" s="372" t="n">
        <v>0</v>
      </c>
      <c r="J220" s="372" t="n">
        <v>500000000</v>
      </c>
      <c r="K220" s="372" t="inlineStr"/>
      <c r="L220" s="372" t="inlineStr">
        <is>
          <t>libre</t>
        </is>
      </c>
    </row>
    <row r="221" ht="15" customHeight="1" s="365">
      <c r="A221" s="372" t="inlineStr">
        <is>
          <t>Plaquettes de scierie F</t>
        </is>
      </c>
      <c r="B221" s="372" t="inlineStr">
        <is>
          <t>Chaufferies inf 1 MW</t>
        </is>
      </c>
      <c r="C221" s="372" t="n">
        <v>0.36</v>
      </c>
      <c r="D221" s="372" t="n">
        <v>0</v>
      </c>
      <c r="E221" s="372" t="n">
        <v>1.93</v>
      </c>
      <c r="F221" s="372" t="inlineStr"/>
      <c r="G221" s="372" t="inlineStr"/>
      <c r="H221" s="372" t="inlineStr"/>
      <c r="I221" s="372" t="n">
        <v>0</v>
      </c>
      <c r="J221" s="372" t="n">
        <v>500000000</v>
      </c>
      <c r="K221" s="372" t="inlineStr"/>
      <c r="L221" s="372" t="inlineStr">
        <is>
          <t>libre</t>
        </is>
      </c>
    </row>
    <row r="222" ht="15" customHeight="1" s="365">
      <c r="A222" s="372" t="inlineStr">
        <is>
          <t>Plaquettes de scierie F</t>
        </is>
      </c>
      <c r="B222" s="372" t="inlineStr">
        <is>
          <t>Consommation</t>
        </is>
      </c>
      <c r="C222" s="372" t="n">
        <v>0</v>
      </c>
      <c r="D222" s="372" t="n">
        <v>0</v>
      </c>
      <c r="E222" s="372" t="n">
        <v>1.55</v>
      </c>
      <c r="F222" s="372" t="inlineStr"/>
      <c r="G222" s="372" t="inlineStr"/>
      <c r="H222" s="372" t="inlineStr"/>
      <c r="I222" s="372" t="n">
        <v>0</v>
      </c>
      <c r="J222" s="372" t="n">
        <v>500000000</v>
      </c>
      <c r="K222" s="372" t="inlineStr"/>
      <c r="L222" s="372" t="inlineStr">
        <is>
          <t>libre</t>
        </is>
      </c>
    </row>
    <row r="223" ht="15" customHeight="1" s="365">
      <c r="A223" s="372" t="inlineStr">
        <is>
          <t>Plaquettes de scierie F</t>
        </is>
      </c>
      <c r="B223" s="372" t="inlineStr">
        <is>
          <t>International</t>
        </is>
      </c>
      <c r="C223" s="372" t="n">
        <v>0</v>
      </c>
      <c r="D223" s="372" t="n">
        <v>0</v>
      </c>
      <c r="E223" s="372" t="n">
        <v>1.55</v>
      </c>
      <c r="F223" s="372" t="inlineStr"/>
      <c r="G223" s="372" t="inlineStr"/>
      <c r="H223" s="372" t="inlineStr"/>
      <c r="I223" s="372" t="n">
        <v>0</v>
      </c>
      <c r="J223" s="372" t="n">
        <v>500000000</v>
      </c>
      <c r="K223" s="372" t="inlineStr"/>
      <c r="L223" s="372" t="inlineStr">
        <is>
          <t>libre</t>
        </is>
      </c>
    </row>
    <row r="224" ht="15" customHeight="1" s="365">
      <c r="A224" s="372" t="inlineStr">
        <is>
          <t>Plaquettes de scierie F</t>
        </is>
      </c>
      <c r="B224" s="372" t="inlineStr">
        <is>
          <t>Autres régions françaises</t>
        </is>
      </c>
      <c r="C224" s="372" t="n">
        <v>0</v>
      </c>
      <c r="D224" s="372" t="n">
        <v>0</v>
      </c>
      <c r="E224" s="372" t="n">
        <v>1.55</v>
      </c>
      <c r="F224" s="372" t="inlineStr"/>
      <c r="G224" s="372" t="inlineStr"/>
      <c r="H224" s="372" t="inlineStr"/>
      <c r="I224" s="372" t="n">
        <v>0</v>
      </c>
      <c r="J224" s="372" t="n">
        <v>500000000</v>
      </c>
      <c r="K224" s="372" t="inlineStr"/>
      <c r="L224" s="372" t="inlineStr">
        <is>
          <t>libre</t>
        </is>
      </c>
    </row>
    <row r="225" ht="15" customHeight="1" s="365">
      <c r="A225" s="372" t="inlineStr">
        <is>
          <t>Plaquettes de scierie F</t>
        </is>
      </c>
      <c r="B225" s="372" t="inlineStr">
        <is>
          <t>Hors Pays de Savoie</t>
        </is>
      </c>
      <c r="C225" s="372" t="n">
        <v>0</v>
      </c>
      <c r="D225" s="372" t="n">
        <v>0</v>
      </c>
      <c r="E225" s="372" t="n">
        <v>1.55</v>
      </c>
      <c r="F225" s="372" t="inlineStr"/>
      <c r="G225" s="372" t="inlineStr"/>
      <c r="H225" s="372" t="inlineStr"/>
      <c r="I225" s="372" t="n">
        <v>0</v>
      </c>
      <c r="J225" s="372" t="n">
        <v>500000000</v>
      </c>
      <c r="K225" s="372" t="inlineStr"/>
      <c r="L225" s="372" t="inlineStr">
        <is>
          <t>libre</t>
        </is>
      </c>
    </row>
    <row r="226" ht="15" customHeight="1" s="365">
      <c r="A226" s="372" t="inlineStr">
        <is>
          <t>Plaquettes de scierie F</t>
        </is>
      </c>
      <c r="B226" s="372" t="inlineStr">
        <is>
          <t>Exportations nettes</t>
        </is>
      </c>
      <c r="C226" s="372" t="n">
        <v>0</v>
      </c>
      <c r="D226" s="372" t="n">
        <v>0</v>
      </c>
      <c r="E226" s="372" t="n">
        <v>500000000</v>
      </c>
      <c r="F226" s="372" t="inlineStr"/>
      <c r="G226" s="372" t="inlineStr"/>
      <c r="H226" s="372" t="inlineStr"/>
      <c r="I226" s="372" t="n">
        <v>0</v>
      </c>
      <c r="J226" s="372" t="n">
        <v>500000000</v>
      </c>
      <c r="K226" s="372" t="inlineStr"/>
      <c r="L226" s="372" t="inlineStr">
        <is>
          <t>libre unbounded</t>
        </is>
      </c>
    </row>
    <row r="227" ht="15" customHeight="1" s="365">
      <c r="A227" s="372" t="inlineStr">
        <is>
          <t>Plaquettes de scierie R</t>
        </is>
      </c>
      <c r="B227" s="372" t="inlineStr">
        <is>
          <t>Fabrication de pâte à papier</t>
        </is>
      </c>
      <c r="C227" s="372" t="n">
        <v>92</v>
      </c>
      <c r="D227" s="372" t="n">
        <v>17.8</v>
      </c>
      <c r="E227" s="372" t="n">
        <v>172</v>
      </c>
      <c r="F227" s="372" t="inlineStr"/>
      <c r="G227" s="372" t="inlineStr"/>
      <c r="H227" s="372" t="inlineStr"/>
      <c r="I227" s="372" t="n">
        <v>0</v>
      </c>
      <c r="J227" s="372" t="n">
        <v>500000000</v>
      </c>
      <c r="K227" s="372" t="inlineStr"/>
      <c r="L227" s="372" t="inlineStr">
        <is>
          <t>libre</t>
        </is>
      </c>
    </row>
    <row r="228" ht="15" customHeight="1" s="365">
      <c r="A228" s="372" t="inlineStr">
        <is>
          <t>Plaquettes de scierie R</t>
        </is>
      </c>
      <c r="B228" s="372" t="inlineStr">
        <is>
          <t>Valorisation énergétique</t>
        </is>
      </c>
      <c r="C228" s="372" t="n">
        <v>1.44</v>
      </c>
      <c r="D228" s="372" t="n">
        <v>0</v>
      </c>
      <c r="E228" s="372" t="n">
        <v>64.90000000000001</v>
      </c>
      <c r="F228" s="372" t="inlineStr"/>
      <c r="G228" s="372" t="inlineStr"/>
      <c r="H228" s="372" t="inlineStr"/>
      <c r="I228" s="372" t="n">
        <v>0</v>
      </c>
      <c r="J228" s="372" t="n">
        <v>500000000</v>
      </c>
      <c r="K228" s="372" t="inlineStr"/>
      <c r="L228" s="372" t="inlineStr">
        <is>
          <t>libre</t>
        </is>
      </c>
    </row>
    <row r="229" ht="15" customHeight="1" s="365">
      <c r="A229" s="372" t="inlineStr">
        <is>
          <t>Plaquettes de scierie R</t>
        </is>
      </c>
      <c r="B229" s="372" t="inlineStr">
        <is>
          <t>Chauffage ménages</t>
        </is>
      </c>
      <c r="C229" s="372" t="n">
        <v>0</v>
      </c>
      <c r="D229" s="372" t="n">
        <v>0</v>
      </c>
      <c r="E229" s="372" t="n">
        <v>1.55</v>
      </c>
      <c r="F229" s="372" t="inlineStr"/>
      <c r="G229" s="372" t="inlineStr"/>
      <c r="H229" s="372" t="inlineStr"/>
      <c r="I229" s="372" t="n">
        <v>0</v>
      </c>
      <c r="J229" s="372" t="n">
        <v>500000000</v>
      </c>
      <c r="K229" s="372" t="inlineStr"/>
      <c r="L229" s="372" t="inlineStr">
        <is>
          <t>libre</t>
        </is>
      </c>
    </row>
    <row r="230" ht="15" customHeight="1" s="365">
      <c r="A230" s="372" t="inlineStr">
        <is>
          <t>Plaquettes de scierie R</t>
        </is>
      </c>
      <c r="B230" s="372" t="inlineStr">
        <is>
          <t>Chauffage industriel et collectif</t>
        </is>
      </c>
      <c r="C230" s="372" t="n">
        <v>1.44</v>
      </c>
      <c r="D230" s="372" t="n">
        <v>0</v>
      </c>
      <c r="E230" s="372" t="n">
        <v>63</v>
      </c>
      <c r="F230" s="372" t="inlineStr"/>
      <c r="G230" s="372" t="inlineStr"/>
      <c r="H230" s="372" t="inlineStr"/>
      <c r="I230" s="372" t="n">
        <v>0</v>
      </c>
      <c r="J230" s="372" t="n">
        <v>500000000</v>
      </c>
      <c r="K230" s="372" t="inlineStr"/>
      <c r="L230" s="372" t="inlineStr">
        <is>
          <t>libre</t>
        </is>
      </c>
    </row>
    <row r="231" ht="15" customHeight="1" s="365">
      <c r="A231" s="372" t="inlineStr">
        <is>
          <t>Plaquettes de scierie R</t>
        </is>
      </c>
      <c r="B231" s="372" t="inlineStr">
        <is>
          <t>Chaufferies sup 1 MW</t>
        </is>
      </c>
      <c r="C231" s="372" t="n">
        <v>1.33</v>
      </c>
      <c r="D231" s="372" t="n">
        <v>0</v>
      </c>
      <c r="E231" s="372" t="n">
        <v>63</v>
      </c>
      <c r="F231" s="372" t="inlineStr"/>
      <c r="G231" s="372" t="inlineStr"/>
      <c r="H231" s="372" t="inlineStr"/>
      <c r="I231" s="372" t="n">
        <v>0</v>
      </c>
      <c r="J231" s="372" t="n">
        <v>500000000</v>
      </c>
      <c r="K231" s="372" t="inlineStr"/>
      <c r="L231" s="372" t="inlineStr">
        <is>
          <t>libre</t>
        </is>
      </c>
    </row>
    <row r="232" ht="15" customHeight="1" s="365">
      <c r="A232" s="372" t="inlineStr">
        <is>
          <t>Plaquettes de scierie R</t>
        </is>
      </c>
      <c r="B232" s="372" t="inlineStr">
        <is>
          <t>Chaufferies inf 1 MW</t>
        </is>
      </c>
      <c r="C232" s="372" t="n">
        <v>0.11</v>
      </c>
      <c r="D232" s="372" t="n">
        <v>0</v>
      </c>
      <c r="E232" s="372" t="n">
        <v>1.93</v>
      </c>
      <c r="F232" s="372" t="inlineStr"/>
      <c r="G232" s="372" t="inlineStr"/>
      <c r="H232" s="372" t="inlineStr"/>
      <c r="I232" s="372" t="n">
        <v>0</v>
      </c>
      <c r="J232" s="372" t="n">
        <v>500000000</v>
      </c>
      <c r="K232" s="372" t="inlineStr"/>
      <c r="L232" s="372" t="inlineStr">
        <is>
          <t>libre</t>
        </is>
      </c>
    </row>
    <row r="233" ht="15" customHeight="1" s="365">
      <c r="A233" s="372" t="inlineStr">
        <is>
          <t>Plaquettes de scierie R</t>
        </is>
      </c>
      <c r="B233" s="372" t="inlineStr">
        <is>
          <t>Consommation</t>
        </is>
      </c>
      <c r="C233" s="372" t="n">
        <v>0</v>
      </c>
      <c r="D233" s="372" t="n">
        <v>0</v>
      </c>
      <c r="E233" s="372" t="n">
        <v>1.55</v>
      </c>
      <c r="F233" s="372" t="inlineStr"/>
      <c r="G233" s="372" t="inlineStr"/>
      <c r="H233" s="372" t="inlineStr"/>
      <c r="I233" s="372" t="n">
        <v>0</v>
      </c>
      <c r="J233" s="372" t="n">
        <v>500000000</v>
      </c>
      <c r="K233" s="372" t="inlineStr"/>
      <c r="L233" s="372" t="inlineStr">
        <is>
          <t>libre</t>
        </is>
      </c>
    </row>
    <row r="234" ht="15" customHeight="1" s="365">
      <c r="A234" s="372" t="inlineStr">
        <is>
          <t>Plaquettes de scierie R</t>
        </is>
      </c>
      <c r="B234" s="372" t="inlineStr">
        <is>
          <t>International</t>
        </is>
      </c>
      <c r="C234" s="372" t="n">
        <v>0</v>
      </c>
      <c r="D234" s="372" t="n">
        <v>0</v>
      </c>
      <c r="E234" s="372" t="n">
        <v>1.55</v>
      </c>
      <c r="F234" s="372" t="inlineStr"/>
      <c r="G234" s="372" t="inlineStr"/>
      <c r="H234" s="372" t="inlineStr"/>
      <c r="I234" s="372" t="n">
        <v>0</v>
      </c>
      <c r="J234" s="372" t="n">
        <v>500000000</v>
      </c>
      <c r="K234" s="372" t="inlineStr"/>
      <c r="L234" s="372" t="inlineStr">
        <is>
          <t>libre</t>
        </is>
      </c>
    </row>
    <row r="235" ht="15" customHeight="1" s="365">
      <c r="A235" s="372" t="inlineStr">
        <is>
          <t>Plaquettes de scierie R</t>
        </is>
      </c>
      <c r="B235" s="372" t="inlineStr">
        <is>
          <t>Autres régions françaises</t>
        </is>
      </c>
      <c r="C235" s="372" t="n">
        <v>0</v>
      </c>
      <c r="D235" s="372" t="n">
        <v>0</v>
      </c>
      <c r="E235" s="372" t="n">
        <v>1.55</v>
      </c>
      <c r="F235" s="372" t="inlineStr"/>
      <c r="G235" s="372" t="inlineStr"/>
      <c r="H235" s="372" t="inlineStr"/>
      <c r="I235" s="372" t="n">
        <v>0</v>
      </c>
      <c r="J235" s="372" t="n">
        <v>500000000</v>
      </c>
      <c r="K235" s="372" t="inlineStr"/>
      <c r="L235" s="372" t="inlineStr">
        <is>
          <t>libre</t>
        </is>
      </c>
    </row>
    <row r="236" ht="15" customHeight="1" s="365">
      <c r="A236" s="372" t="inlineStr">
        <is>
          <t>Plaquettes de scierie R</t>
        </is>
      </c>
      <c r="B236" s="372" t="inlineStr">
        <is>
          <t>Hors Pays de Savoie</t>
        </is>
      </c>
      <c r="C236" s="372" t="n">
        <v>0</v>
      </c>
      <c r="D236" s="372" t="n">
        <v>0</v>
      </c>
      <c r="E236" s="372" t="n">
        <v>1.55</v>
      </c>
      <c r="F236" s="372" t="inlineStr"/>
      <c r="G236" s="372" t="inlineStr"/>
      <c r="H236" s="372" t="inlineStr"/>
      <c r="I236" s="372" t="n">
        <v>0</v>
      </c>
      <c r="J236" s="372" t="n">
        <v>500000000</v>
      </c>
      <c r="K236" s="372" t="inlineStr"/>
      <c r="L236" s="372" t="inlineStr">
        <is>
          <t>libre</t>
        </is>
      </c>
    </row>
    <row r="237" ht="15" customHeight="1" s="365">
      <c r="A237" s="372" t="inlineStr">
        <is>
          <t>Plaquettes de scierie R</t>
        </is>
      </c>
      <c r="B237" s="372" t="inlineStr">
        <is>
          <t>Exportations nettes</t>
        </is>
      </c>
      <c r="C237" s="372" t="n">
        <v>0</v>
      </c>
      <c r="D237" s="372" t="n">
        <v>0</v>
      </c>
      <c r="E237" s="372" t="n">
        <v>500000000</v>
      </c>
      <c r="F237" s="372" t="inlineStr"/>
      <c r="G237" s="372" t="inlineStr"/>
      <c r="H237" s="372" t="inlineStr"/>
      <c r="I237" s="372" t="n">
        <v>0</v>
      </c>
      <c r="J237" s="372" t="n">
        <v>500000000</v>
      </c>
      <c r="K237" s="372" t="inlineStr"/>
      <c r="L237" s="372" t="inlineStr">
        <is>
          <t>libre unbounded</t>
        </is>
      </c>
    </row>
    <row r="238" ht="15" customHeight="1" s="365">
      <c r="A238" s="372" t="inlineStr">
        <is>
          <t>Plaquettes forestières</t>
        </is>
      </c>
      <c r="B238" s="372" t="inlineStr">
        <is>
          <t>Valorisation énergétique</t>
        </is>
      </c>
      <c r="C238" s="372" t="n">
        <v>239</v>
      </c>
      <c r="D238" s="372" t="inlineStr"/>
      <c r="E238" s="372" t="inlineStr"/>
      <c r="F238" s="372" t="inlineStr"/>
      <c r="G238" s="372" t="inlineStr"/>
      <c r="H238" s="372" t="inlineStr"/>
      <c r="I238" s="372" t="n">
        <v>0</v>
      </c>
      <c r="J238" s="372" t="n">
        <v>500000000</v>
      </c>
      <c r="K238" s="372" t="inlineStr"/>
      <c r="L238" s="372" t="inlineStr">
        <is>
          <t>déterminé</t>
        </is>
      </c>
    </row>
    <row r="239" ht="15" customHeight="1" s="365">
      <c r="A239" s="372" t="inlineStr">
        <is>
          <t>Plaquettes forestières</t>
        </is>
      </c>
      <c r="B239" s="372" t="inlineStr">
        <is>
          <t>Chauffage ménages</t>
        </is>
      </c>
      <c r="C239" s="372" t="n">
        <v>0.84</v>
      </c>
      <c r="D239" s="372" t="inlineStr"/>
      <c r="E239" s="372" t="inlineStr"/>
      <c r="F239" s="372" t="n">
        <v>1</v>
      </c>
      <c r="G239" s="372" t="n">
        <v>0.1</v>
      </c>
      <c r="H239" s="372" t="n">
        <v>0.2</v>
      </c>
      <c r="I239" s="372" t="n">
        <v>0</v>
      </c>
      <c r="J239" s="372" t="n">
        <v>500000000</v>
      </c>
      <c r="K239" s="372" t="n">
        <v>1.51</v>
      </c>
      <c r="L239" s="372" t="inlineStr">
        <is>
          <t>mesuré</t>
        </is>
      </c>
    </row>
    <row r="240" ht="15" customHeight="1" s="365">
      <c r="A240" s="372" t="inlineStr">
        <is>
          <t>Plaquettes forestières</t>
        </is>
      </c>
      <c r="B240" s="372" t="inlineStr">
        <is>
          <t>Chauffage industriel et collectif</t>
        </is>
      </c>
      <c r="C240" s="372" t="n">
        <v>238</v>
      </c>
      <c r="D240" s="372" t="inlineStr"/>
      <c r="E240" s="372" t="inlineStr"/>
      <c r="F240" s="372" t="inlineStr"/>
      <c r="G240" s="372" t="inlineStr"/>
      <c r="H240" s="372" t="inlineStr"/>
      <c r="I240" s="372" t="n">
        <v>0</v>
      </c>
      <c r="J240" s="372" t="n">
        <v>500000000</v>
      </c>
      <c r="K240" s="372" t="inlineStr"/>
      <c r="L240" s="372" t="inlineStr">
        <is>
          <t>déterminé</t>
        </is>
      </c>
    </row>
    <row r="241" ht="15" customHeight="1" s="365">
      <c r="A241" s="372" t="inlineStr">
        <is>
          <t>Plaquettes forestières</t>
        </is>
      </c>
      <c r="B241" s="372" t="inlineStr">
        <is>
          <t>Chaufferies sup 1 MW</t>
        </is>
      </c>
      <c r="C241" s="372" t="n">
        <v>204</v>
      </c>
      <c r="D241" s="372" t="inlineStr"/>
      <c r="E241" s="372" t="inlineStr"/>
      <c r="F241" s="372" t="n">
        <v>264.11</v>
      </c>
      <c r="G241" s="372" t="n">
        <v>39.62</v>
      </c>
      <c r="H241" s="372" t="n">
        <v>0.3</v>
      </c>
      <c r="I241" s="372" t="n">
        <v>0</v>
      </c>
      <c r="J241" s="372" t="n">
        <v>500000000</v>
      </c>
      <c r="K241" s="372" t="n">
        <v>1.51</v>
      </c>
      <c r="L241" s="372" t="inlineStr">
        <is>
          <t>mesuré</t>
        </is>
      </c>
    </row>
    <row r="242" ht="15" customHeight="1" s="365">
      <c r="A242" s="372" t="inlineStr">
        <is>
          <t>Plaquettes forestières</t>
        </is>
      </c>
      <c r="B242" s="372" t="inlineStr">
        <is>
          <t>Chaufferies inf 1 MW</t>
        </is>
      </c>
      <c r="C242" s="372" t="n">
        <v>34.2</v>
      </c>
      <c r="D242" s="372" t="inlineStr"/>
      <c r="E242" s="372" t="inlineStr"/>
      <c r="F242" s="372" t="n">
        <v>44.29</v>
      </c>
      <c r="G242" s="372" t="n">
        <v>6.64</v>
      </c>
      <c r="H242" s="372" t="n">
        <v>0.3</v>
      </c>
      <c r="I242" s="372" t="n">
        <v>0</v>
      </c>
      <c r="J242" s="372" t="n">
        <v>500000000</v>
      </c>
      <c r="K242" s="372" t="n">
        <v>1.51</v>
      </c>
      <c r="L242" s="372" t="inlineStr">
        <is>
          <t>mesuré</t>
        </is>
      </c>
    </row>
    <row r="243" ht="15" customHeight="1" s="365">
      <c r="A243" s="372" t="inlineStr">
        <is>
          <t>Plaquettes forestières</t>
        </is>
      </c>
      <c r="B243" s="372" t="inlineStr">
        <is>
          <t>International</t>
        </is>
      </c>
      <c r="C243" s="372" t="n">
        <v>5.25</v>
      </c>
      <c r="D243" s="372" t="n">
        <v>0</v>
      </c>
      <c r="E243" s="372" t="n">
        <v>10.6</v>
      </c>
      <c r="F243" s="372" t="inlineStr"/>
      <c r="G243" s="372" t="inlineStr"/>
      <c r="H243" s="372" t="inlineStr"/>
      <c r="I243" s="372" t="n">
        <v>0</v>
      </c>
      <c r="J243" s="372" t="n">
        <v>500000000</v>
      </c>
      <c r="K243" s="372" t="inlineStr"/>
      <c r="L243" s="372" t="inlineStr">
        <is>
          <t>libre</t>
        </is>
      </c>
    </row>
    <row r="244" ht="15" customHeight="1" s="365">
      <c r="A244" s="372" t="inlineStr">
        <is>
          <t>Plaquettes forestières</t>
        </is>
      </c>
      <c r="B244" s="372" t="inlineStr">
        <is>
          <t>Autres régions françaises</t>
        </is>
      </c>
      <c r="C244" s="372" t="n">
        <v>5.33</v>
      </c>
      <c r="D244" s="372" t="n">
        <v>0</v>
      </c>
      <c r="E244" s="372" t="n">
        <v>10.6</v>
      </c>
      <c r="F244" s="372" t="inlineStr"/>
      <c r="G244" s="372" t="inlineStr"/>
      <c r="H244" s="372" t="inlineStr"/>
      <c r="I244" s="372" t="n">
        <v>0</v>
      </c>
      <c r="J244" s="372" t="n">
        <v>500000000</v>
      </c>
      <c r="K244" s="372" t="inlineStr"/>
      <c r="L244" s="372" t="inlineStr">
        <is>
          <t>libre</t>
        </is>
      </c>
    </row>
    <row r="245" ht="15" customHeight="1" s="365">
      <c r="A245" s="372" t="inlineStr">
        <is>
          <t>Plaquettes forestières</t>
        </is>
      </c>
      <c r="B245" s="372" t="inlineStr">
        <is>
          <t>Hors Pays de Savoie</t>
        </is>
      </c>
      <c r="C245" s="372" t="n">
        <v>10.6</v>
      </c>
      <c r="D245" s="372" t="inlineStr"/>
      <c r="E245" s="372" t="inlineStr"/>
      <c r="F245" s="372" t="n">
        <v>13.69</v>
      </c>
      <c r="G245" s="372" t="n">
        <v>2.05</v>
      </c>
      <c r="H245" s="372" t="n">
        <v>0.3</v>
      </c>
      <c r="I245" s="372" t="n">
        <v>0</v>
      </c>
      <c r="J245" s="372" t="n">
        <v>500000000</v>
      </c>
      <c r="K245" s="372" t="n">
        <v>1.51</v>
      </c>
      <c r="L245" s="372" t="inlineStr">
        <is>
          <t>mesuré</t>
        </is>
      </c>
    </row>
    <row r="246" ht="15" customHeight="1" s="365">
      <c r="A246" s="372" t="inlineStr">
        <is>
          <t>Plaquettes forestières</t>
        </is>
      </c>
      <c r="B246" s="372" t="inlineStr">
        <is>
          <t>Exportations nettes</t>
        </is>
      </c>
      <c r="C246" s="372" t="n">
        <v>0</v>
      </c>
      <c r="D246" s="372" t="n">
        <v>0</v>
      </c>
      <c r="E246" s="372" t="n">
        <v>500000000</v>
      </c>
      <c r="F246" s="372" t="inlineStr"/>
      <c r="G246" s="372" t="inlineStr"/>
      <c r="H246" s="372" t="inlineStr"/>
      <c r="I246" s="372" t="n">
        <v>0</v>
      </c>
      <c r="J246" s="372" t="n">
        <v>500000000</v>
      </c>
      <c r="K246" s="372" t="inlineStr"/>
      <c r="L246" s="372" t="inlineStr">
        <is>
          <t>libre unbounded</t>
        </is>
      </c>
    </row>
    <row r="247" ht="15" customHeight="1" s="365">
      <c r="A247" s="372" t="inlineStr">
        <is>
          <t>Déchets bois</t>
        </is>
      </c>
      <c r="B247" s="372" t="inlineStr">
        <is>
          <t>Fabrication d'emballages bois</t>
        </is>
      </c>
      <c r="C247" s="372" t="n">
        <v>1.5</v>
      </c>
      <c r="D247" s="372" t="n">
        <v>0.46</v>
      </c>
      <c r="E247" s="372" t="n">
        <v>2.01</v>
      </c>
      <c r="F247" s="372" t="inlineStr"/>
      <c r="G247" s="372" t="inlineStr"/>
      <c r="H247" s="372" t="inlineStr"/>
      <c r="I247" s="372" t="n">
        <v>0</v>
      </c>
      <c r="J247" s="372" t="n">
        <v>500000000</v>
      </c>
      <c r="K247" s="372" t="inlineStr"/>
      <c r="L247" s="372" t="inlineStr">
        <is>
          <t>libre</t>
        </is>
      </c>
    </row>
    <row r="248" ht="15" customHeight="1" s="365">
      <c r="A248" s="372" t="inlineStr">
        <is>
          <t>Déchets bois</t>
        </is>
      </c>
      <c r="B248" s="372" t="inlineStr">
        <is>
          <t>Valorisation énergétique</t>
        </is>
      </c>
      <c r="C248" s="372" t="n">
        <v>154</v>
      </c>
      <c r="D248" s="372" t="n">
        <v>142</v>
      </c>
      <c r="E248" s="372" t="n">
        <v>500000000</v>
      </c>
      <c r="F248" s="372" t="inlineStr"/>
      <c r="G248" s="372" t="inlineStr"/>
      <c r="H248" s="372" t="inlineStr"/>
      <c r="I248" s="372" t="n">
        <v>0</v>
      </c>
      <c r="J248" s="372" t="n">
        <v>500000000</v>
      </c>
      <c r="K248" s="372" t="inlineStr"/>
      <c r="L248" s="372" t="inlineStr">
        <is>
          <t>libre unbounded</t>
        </is>
      </c>
    </row>
    <row r="249" ht="15" customHeight="1" s="365">
      <c r="A249" s="372" t="inlineStr">
        <is>
          <t>Déchets bois</t>
        </is>
      </c>
      <c r="B249" s="372" t="inlineStr">
        <is>
          <t>Chauffage industriel et collectif</t>
        </is>
      </c>
      <c r="C249" s="372" t="n">
        <v>154</v>
      </c>
      <c r="D249" s="372" t="n">
        <v>142</v>
      </c>
      <c r="E249" s="372" t="n">
        <v>500000000</v>
      </c>
      <c r="F249" s="372" t="inlineStr"/>
      <c r="G249" s="372" t="inlineStr"/>
      <c r="H249" s="372" t="inlineStr"/>
      <c r="I249" s="372" t="n">
        <v>0</v>
      </c>
      <c r="J249" s="372" t="n">
        <v>500000000</v>
      </c>
      <c r="K249" s="372" t="inlineStr"/>
      <c r="L249" s="372" t="inlineStr">
        <is>
          <t>libre unbounded</t>
        </is>
      </c>
    </row>
    <row r="250" ht="15" customHeight="1" s="365">
      <c r="A250" s="372" t="inlineStr">
        <is>
          <t>Déchets bois</t>
        </is>
      </c>
      <c r="B250" s="372" t="inlineStr">
        <is>
          <t>Chaufferies sup 1 MW</t>
        </is>
      </c>
      <c r="C250" s="372" t="n">
        <v>142</v>
      </c>
      <c r="D250" s="372" t="inlineStr"/>
      <c r="E250" s="372" t="inlineStr"/>
      <c r="F250" s="372" t="n">
        <v>142.26</v>
      </c>
      <c r="G250" s="372" t="n">
        <v>21.34</v>
      </c>
      <c r="H250" s="372" t="n">
        <v>0.3</v>
      </c>
      <c r="I250" s="372" t="n">
        <v>0</v>
      </c>
      <c r="J250" s="372" t="n">
        <v>500000000</v>
      </c>
      <c r="K250" s="372" t="n">
        <v>0</v>
      </c>
      <c r="L250" s="372" t="inlineStr">
        <is>
          <t>mesuré</t>
        </is>
      </c>
    </row>
    <row r="251" ht="15" customHeight="1" s="365">
      <c r="A251" s="372" t="inlineStr">
        <is>
          <t>Déchets bois</t>
        </is>
      </c>
      <c r="B251" s="372" t="inlineStr">
        <is>
          <t>Chaufferies inf 1 MW</t>
        </is>
      </c>
      <c r="C251" s="372" t="n">
        <v>11.4</v>
      </c>
      <c r="D251" s="372" t="n">
        <v>0</v>
      </c>
      <c r="E251" s="372" t="n">
        <v>500000000</v>
      </c>
      <c r="F251" s="372" t="inlineStr"/>
      <c r="G251" s="372" t="inlineStr"/>
      <c r="H251" s="372" t="inlineStr"/>
      <c r="I251" s="372" t="n">
        <v>0</v>
      </c>
      <c r="J251" s="372" t="n">
        <v>500000000</v>
      </c>
      <c r="K251" s="372" t="inlineStr"/>
      <c r="L251" s="372" t="inlineStr">
        <is>
          <t>libre unbounded</t>
        </is>
      </c>
    </row>
    <row r="252" ht="15" customHeight="1" s="365">
      <c r="A252" s="372" t="inlineStr">
        <is>
          <t>Déchets bois</t>
        </is>
      </c>
      <c r="B252" s="372" t="inlineStr">
        <is>
          <t>International</t>
        </is>
      </c>
      <c r="C252" s="372" t="n">
        <v>94</v>
      </c>
      <c r="D252" s="372" t="n">
        <v>87.2</v>
      </c>
      <c r="E252" s="372" t="n">
        <v>99.3</v>
      </c>
      <c r="F252" s="372" t="inlineStr"/>
      <c r="G252" s="372" t="inlineStr"/>
      <c r="H252" s="372" t="inlineStr"/>
      <c r="I252" s="372" t="n">
        <v>0</v>
      </c>
      <c r="J252" s="372" t="n">
        <v>500000000</v>
      </c>
      <c r="K252" s="372" t="inlineStr"/>
      <c r="L252" s="372" t="inlineStr">
        <is>
          <t>libre</t>
        </is>
      </c>
    </row>
    <row r="253" ht="15" customHeight="1" s="365">
      <c r="A253" s="372" t="inlineStr">
        <is>
          <t>Déchets bois</t>
        </is>
      </c>
      <c r="B253" s="372" t="inlineStr">
        <is>
          <t>Autres régions françaises</t>
        </is>
      </c>
      <c r="C253" s="372" t="n">
        <v>9.880000000000001</v>
      </c>
      <c r="D253" s="372" t="n">
        <v>3.08</v>
      </c>
      <c r="E253" s="372" t="n">
        <v>15.2</v>
      </c>
      <c r="F253" s="372" t="inlineStr"/>
      <c r="G253" s="372" t="inlineStr"/>
      <c r="H253" s="372" t="inlineStr"/>
      <c r="I253" s="372" t="n">
        <v>0</v>
      </c>
      <c r="J253" s="372" t="n">
        <v>500000000</v>
      </c>
      <c r="K253" s="372" t="inlineStr"/>
      <c r="L253" s="372" t="inlineStr">
        <is>
          <t>libre</t>
        </is>
      </c>
    </row>
    <row r="254" ht="15" customHeight="1" s="365">
      <c r="A254" s="372" t="inlineStr">
        <is>
          <t>Déchets bois</t>
        </is>
      </c>
      <c r="B254" s="372" t="inlineStr">
        <is>
          <t>Hors Pays de Savoie</t>
        </is>
      </c>
      <c r="C254" s="372" t="n">
        <v>104</v>
      </c>
      <c r="D254" s="372" t="n">
        <v>102</v>
      </c>
      <c r="E254" s="372" t="n">
        <v>104</v>
      </c>
      <c r="F254" s="372" t="inlineStr"/>
      <c r="G254" s="372" t="inlineStr"/>
      <c r="H254" s="372" t="inlineStr"/>
      <c r="I254" s="372" t="n">
        <v>0</v>
      </c>
      <c r="J254" s="372" t="n">
        <v>500000000</v>
      </c>
      <c r="K254" s="372" t="inlineStr"/>
      <c r="L254" s="372" t="inlineStr">
        <is>
          <t>libre</t>
        </is>
      </c>
    </row>
    <row r="255" ht="15" customHeight="1" s="365">
      <c r="A255" s="372" t="inlineStr">
        <is>
          <t>Déchets bois</t>
        </is>
      </c>
      <c r="B255" s="372" t="inlineStr">
        <is>
          <t>Exportations nettes</t>
        </is>
      </c>
      <c r="C255" s="372" t="n">
        <v>0</v>
      </c>
      <c r="D255" s="372" t="n">
        <v>0</v>
      </c>
      <c r="E255" s="372" t="n">
        <v>500000000</v>
      </c>
      <c r="F255" s="372" t="inlineStr"/>
      <c r="G255" s="372" t="inlineStr"/>
      <c r="H255" s="372" t="inlineStr"/>
      <c r="I255" s="372" t="n">
        <v>0</v>
      </c>
      <c r="J255" s="372" t="n">
        <v>500000000</v>
      </c>
      <c r="K255" s="372" t="inlineStr"/>
      <c r="L255" s="372" t="inlineStr">
        <is>
          <t>libre unbounded</t>
        </is>
      </c>
    </row>
    <row r="256" ht="15" customHeight="1" s="365">
      <c r="A256" s="372" t="inlineStr">
        <is>
          <t>Palettes et emballages</t>
        </is>
      </c>
      <c r="B256" s="372" t="inlineStr">
        <is>
          <t>Consommation</t>
        </is>
      </c>
      <c r="C256" s="372" t="n">
        <v>172</v>
      </c>
      <c r="D256" s="372" t="inlineStr"/>
      <c r="E256" s="372" t="inlineStr"/>
      <c r="F256" s="372" t="inlineStr"/>
      <c r="G256" s="372" t="inlineStr"/>
      <c r="H256" s="372" t="inlineStr"/>
      <c r="I256" s="372" t="n">
        <v>0</v>
      </c>
      <c r="J256" s="372" t="n">
        <v>500000000</v>
      </c>
      <c r="K256" s="372" t="inlineStr"/>
      <c r="L256" s="372" t="inlineStr">
        <is>
          <t>déterminé</t>
        </is>
      </c>
    </row>
    <row r="257" ht="15" customHeight="1" s="365">
      <c r="A257" s="372" t="inlineStr">
        <is>
          <t>Palettes et emballages</t>
        </is>
      </c>
      <c r="B257" s="372" t="inlineStr">
        <is>
          <t>International</t>
        </is>
      </c>
      <c r="C257" s="372" t="n">
        <v>0</v>
      </c>
      <c r="D257" s="372" t="inlineStr"/>
      <c r="E257" s="372" t="inlineStr"/>
      <c r="F257" s="372" t="n">
        <v>0</v>
      </c>
      <c r="G257" s="372" t="n">
        <v>0</v>
      </c>
      <c r="H257" s="372" t="inlineStr"/>
      <c r="I257" s="372" t="n">
        <v>0</v>
      </c>
      <c r="J257" s="372" t="n">
        <v>500000000</v>
      </c>
      <c r="K257" s="372" t="n">
        <v>0</v>
      </c>
      <c r="L257" s="372" t="inlineStr">
        <is>
          <t>mesuré</t>
        </is>
      </c>
    </row>
    <row r="258" ht="15" customHeight="1" s="365">
      <c r="A258" s="372" t="inlineStr">
        <is>
          <t>Palettes et emballages</t>
        </is>
      </c>
      <c r="B258" s="372" t="inlineStr">
        <is>
          <t>Autres régions françaises</t>
        </is>
      </c>
      <c r="C258" s="372" t="n">
        <v>67.7</v>
      </c>
      <c r="D258" s="372" t="inlineStr"/>
      <c r="E258" s="372" t="inlineStr"/>
      <c r="F258" s="372" t="n">
        <v>67.73</v>
      </c>
      <c r="G258" s="372" t="n">
        <v>18.15</v>
      </c>
      <c r="H258" s="372" t="n">
        <v>0.54</v>
      </c>
      <c r="I258" s="372" t="n">
        <v>0</v>
      </c>
      <c r="J258" s="372" t="n">
        <v>500000000</v>
      </c>
      <c r="K258" s="372" t="n">
        <v>0</v>
      </c>
      <c r="L258" s="372" t="inlineStr">
        <is>
          <t>mesuré</t>
        </is>
      </c>
    </row>
    <row r="259" ht="15" customHeight="1" s="365">
      <c r="A259" s="372" t="inlineStr">
        <is>
          <t>Palettes et emballages</t>
        </is>
      </c>
      <c r="B259" s="372" t="inlineStr">
        <is>
          <t>Hors Pays de Savoie</t>
        </is>
      </c>
      <c r="C259" s="372" t="n">
        <v>67.7</v>
      </c>
      <c r="D259" s="372" t="inlineStr"/>
      <c r="E259" s="372" t="inlineStr"/>
      <c r="F259" s="372" t="inlineStr"/>
      <c r="G259" s="372" t="inlineStr"/>
      <c r="H259" s="372" t="inlineStr"/>
      <c r="I259" s="372" t="n">
        <v>0</v>
      </c>
      <c r="J259" s="372" t="n">
        <v>500000000</v>
      </c>
      <c r="K259" s="372" t="inlineStr"/>
      <c r="L259" s="372" t="inlineStr">
        <is>
          <t>déterminé</t>
        </is>
      </c>
    </row>
    <row r="260" ht="15" customHeight="1" s="365">
      <c r="A260" s="372" t="inlineStr">
        <is>
          <t>Palettes et emballages</t>
        </is>
      </c>
      <c r="B260" s="372" t="inlineStr">
        <is>
          <t>Exportations nettes</t>
        </is>
      </c>
      <c r="C260" s="372" t="n">
        <v>0</v>
      </c>
      <c r="D260" s="372" t="n">
        <v>0</v>
      </c>
      <c r="E260" s="372" t="n">
        <v>500000000</v>
      </c>
      <c r="F260" s="372" t="inlineStr"/>
      <c r="G260" s="372" t="inlineStr"/>
      <c r="H260" s="372" t="inlineStr"/>
      <c r="I260" s="372" t="n">
        <v>0</v>
      </c>
      <c r="J260" s="372" t="n">
        <v>500000000</v>
      </c>
      <c r="K260" s="372" t="inlineStr"/>
      <c r="L260" s="372" t="inlineStr">
        <is>
          <t>libre unbounded</t>
        </is>
      </c>
    </row>
    <row r="261" ht="15" customHeight="1" s="365">
      <c r="A261" s="372" t="inlineStr">
        <is>
          <t>Panneaux placages contreplaqués</t>
        </is>
      </c>
      <c r="B261" s="372" t="inlineStr">
        <is>
          <t>Usines de contreplaqués</t>
        </is>
      </c>
      <c r="C261" s="372" t="n">
        <v>0</v>
      </c>
      <c r="D261" s="372" t="n">
        <v>0</v>
      </c>
      <c r="E261" s="372" t="n">
        <v>0</v>
      </c>
      <c r="F261" s="372" t="inlineStr"/>
      <c r="G261" s="372" t="inlineStr"/>
      <c r="H261" s="372" t="inlineStr"/>
      <c r="I261" s="372" t="n">
        <v>0</v>
      </c>
      <c r="J261" s="372" t="n">
        <v>500000000</v>
      </c>
      <c r="K261" s="372" t="inlineStr"/>
      <c r="L261" s="372" t="inlineStr">
        <is>
          <t>libre</t>
        </is>
      </c>
    </row>
    <row r="262" ht="15" customHeight="1" s="365">
      <c r="A262" s="372" t="inlineStr">
        <is>
          <t>Panneaux placages contreplaqués</t>
        </is>
      </c>
      <c r="B262" s="372" t="inlineStr">
        <is>
          <t>Consommation</t>
        </is>
      </c>
      <c r="C262" s="372" t="n">
        <v>0</v>
      </c>
      <c r="D262" s="372" t="n">
        <v>0</v>
      </c>
      <c r="E262" s="372" t="n">
        <v>500000000</v>
      </c>
      <c r="F262" s="372" t="inlineStr"/>
      <c r="G262" s="372" t="inlineStr"/>
      <c r="H262" s="372" t="inlineStr"/>
      <c r="I262" s="372" t="n">
        <v>0</v>
      </c>
      <c r="J262" s="372" t="n">
        <v>500000000</v>
      </c>
      <c r="K262" s="372" t="inlineStr"/>
      <c r="L262" s="372" t="inlineStr">
        <is>
          <t>libre unbounded</t>
        </is>
      </c>
    </row>
    <row r="263" ht="15" customHeight="1" s="365">
      <c r="A263" s="372" t="inlineStr">
        <is>
          <t>Panneaux placages contreplaqués</t>
        </is>
      </c>
      <c r="B263" s="372" t="inlineStr">
        <is>
          <t>International</t>
        </is>
      </c>
      <c r="C263" s="372" t="n">
        <v>1.4</v>
      </c>
      <c r="D263" s="372" t="inlineStr"/>
      <c r="E263" s="372" t="inlineStr"/>
      <c r="F263" s="372" t="n">
        <v>1.4</v>
      </c>
      <c r="G263" s="372" t="n">
        <v>0.21</v>
      </c>
      <c r="H263" s="372" t="n">
        <v>0.3</v>
      </c>
      <c r="I263" s="372" t="n">
        <v>0</v>
      </c>
      <c r="J263" s="372" t="n">
        <v>500000000</v>
      </c>
      <c r="K263" s="372" t="n">
        <v>0</v>
      </c>
      <c r="L263" s="372" t="inlineStr">
        <is>
          <t>mesuré</t>
        </is>
      </c>
    </row>
    <row r="264" ht="15" customHeight="1" s="365">
      <c r="A264" s="372" t="inlineStr">
        <is>
          <t>Panneaux placages contreplaqués</t>
        </is>
      </c>
      <c r="B264" s="372" t="inlineStr">
        <is>
          <t>Autres régions françaises</t>
        </is>
      </c>
      <c r="C264" s="372" t="n">
        <v>0.88</v>
      </c>
      <c r="D264" s="372" t="inlineStr"/>
      <c r="E264" s="372" t="inlineStr"/>
      <c r="F264" s="372" t="n">
        <v>0.88</v>
      </c>
      <c r="G264" s="372" t="n">
        <v>4.38</v>
      </c>
      <c r="H264" s="372" t="n">
        <v>10</v>
      </c>
      <c r="I264" s="372" t="n">
        <v>0</v>
      </c>
      <c r="J264" s="372" t="n">
        <v>500000000</v>
      </c>
      <c r="K264" s="372" t="n">
        <v>0</v>
      </c>
      <c r="L264" s="372" t="inlineStr">
        <is>
          <t>mesuré</t>
        </is>
      </c>
    </row>
    <row r="265" ht="15" customHeight="1" s="365">
      <c r="A265" s="372" t="inlineStr">
        <is>
          <t>Panneaux placages contreplaqués</t>
        </is>
      </c>
      <c r="B265" s="372" t="inlineStr">
        <is>
          <t>Hors Pays de Savoie</t>
        </is>
      </c>
      <c r="C265" s="372" t="n">
        <v>2.28</v>
      </c>
      <c r="D265" s="372" t="inlineStr"/>
      <c r="E265" s="372" t="inlineStr"/>
      <c r="F265" s="372" t="inlineStr"/>
      <c r="G265" s="372" t="inlineStr"/>
      <c r="H265" s="372" t="inlineStr"/>
      <c r="I265" s="372" t="n">
        <v>0</v>
      </c>
      <c r="J265" s="372" t="n">
        <v>500000000</v>
      </c>
      <c r="K265" s="372" t="inlineStr"/>
      <c r="L265" s="372" t="inlineStr">
        <is>
          <t>déterminé</t>
        </is>
      </c>
    </row>
    <row r="266" ht="15" customHeight="1" s="365">
      <c r="A266" s="372" t="inlineStr">
        <is>
          <t>Panneaux placages contreplaqués</t>
        </is>
      </c>
      <c r="B266" s="372" t="inlineStr">
        <is>
          <t>Exportations nettes</t>
        </is>
      </c>
      <c r="C266" s="372" t="n">
        <v>0</v>
      </c>
      <c r="D266" s="372" t="n">
        <v>0</v>
      </c>
      <c r="E266" s="372" t="n">
        <v>500000000</v>
      </c>
      <c r="F266" s="372" t="inlineStr"/>
      <c r="G266" s="372" t="inlineStr"/>
      <c r="H266" s="372" t="inlineStr"/>
      <c r="I266" s="372" t="n">
        <v>0</v>
      </c>
      <c r="J266" s="372" t="n">
        <v>500000000</v>
      </c>
      <c r="K266" s="372" t="inlineStr"/>
      <c r="L266" s="372" t="inlineStr">
        <is>
          <t>libre unbounded</t>
        </is>
      </c>
    </row>
    <row r="267" ht="15" customHeight="1" s="365">
      <c r="A267" s="372" t="inlineStr">
        <is>
          <t>Placages</t>
        </is>
      </c>
      <c r="B267" s="372" t="inlineStr">
        <is>
          <t>Usines de contreplaqués</t>
        </is>
      </c>
      <c r="C267" s="372" t="n">
        <v>0</v>
      </c>
      <c r="D267" s="372" t="n">
        <v>0</v>
      </c>
      <c r="E267" s="372" t="n">
        <v>0</v>
      </c>
      <c r="F267" s="372" t="inlineStr"/>
      <c r="G267" s="372" t="inlineStr"/>
      <c r="H267" s="372" t="inlineStr"/>
      <c r="I267" s="372" t="n">
        <v>0</v>
      </c>
      <c r="J267" s="372" t="n">
        <v>0</v>
      </c>
      <c r="K267" s="372" t="inlineStr"/>
      <c r="L267" s="372" t="inlineStr">
        <is>
          <t>libre</t>
        </is>
      </c>
    </row>
    <row r="268" ht="15" customHeight="1" s="365">
      <c r="A268" s="372" t="inlineStr">
        <is>
          <t>Placages</t>
        </is>
      </c>
      <c r="B268" s="372" t="inlineStr">
        <is>
          <t>International</t>
        </is>
      </c>
      <c r="C268" s="372" t="n">
        <v>0.5</v>
      </c>
      <c r="D268" s="372" t="n">
        <v>0</v>
      </c>
      <c r="E268" s="372" t="n">
        <v>1.4</v>
      </c>
      <c r="F268" s="372" t="inlineStr"/>
      <c r="G268" s="372" t="inlineStr"/>
      <c r="H268" s="372" t="inlineStr"/>
      <c r="I268" s="372" t="n">
        <v>0</v>
      </c>
      <c r="J268" s="372" t="n">
        <v>500000000</v>
      </c>
      <c r="K268" s="372" t="inlineStr"/>
      <c r="L268" s="372" t="inlineStr">
        <is>
          <t>libre</t>
        </is>
      </c>
    </row>
    <row r="269" ht="15" customHeight="1" s="365">
      <c r="A269" s="372" t="inlineStr">
        <is>
          <t>Placages</t>
        </is>
      </c>
      <c r="B269" s="372" t="inlineStr">
        <is>
          <t>Autres régions françaises</t>
        </is>
      </c>
      <c r="C269" s="372" t="n">
        <v>0.31</v>
      </c>
      <c r="D269" s="372" t="n">
        <v>0</v>
      </c>
      <c r="E269" s="372" t="n">
        <v>0.88</v>
      </c>
      <c r="F269" s="372" t="inlineStr"/>
      <c r="G269" s="372" t="inlineStr"/>
      <c r="H269" s="372" t="inlineStr"/>
      <c r="I269" s="372" t="n">
        <v>0</v>
      </c>
      <c r="J269" s="372" t="n">
        <v>500000000</v>
      </c>
      <c r="K269" s="372" t="inlineStr"/>
      <c r="L269" s="372" t="inlineStr">
        <is>
          <t>libre</t>
        </is>
      </c>
    </row>
    <row r="270" ht="15" customHeight="1" s="365">
      <c r="A270" s="372" t="inlineStr">
        <is>
          <t>Placages</t>
        </is>
      </c>
      <c r="B270" s="372" t="inlineStr">
        <is>
          <t>Hors Pays de Savoie</t>
        </is>
      </c>
      <c r="C270" s="372" t="n">
        <v>0.8100000000000001</v>
      </c>
      <c r="D270" s="372" t="n">
        <v>0</v>
      </c>
      <c r="E270" s="372" t="n">
        <v>1.4</v>
      </c>
      <c r="F270" s="372" t="inlineStr"/>
      <c r="G270" s="372" t="inlineStr"/>
      <c r="H270" s="372" t="inlineStr"/>
      <c r="I270" s="372" t="n">
        <v>0</v>
      </c>
      <c r="J270" s="372" t="n">
        <v>500000000</v>
      </c>
      <c r="K270" s="372" t="inlineStr"/>
      <c r="L270" s="372" t="inlineStr">
        <is>
          <t>libre</t>
        </is>
      </c>
    </row>
    <row r="271" ht="15" customHeight="1" s="365">
      <c r="A271" s="372" t="inlineStr">
        <is>
          <t>Placages</t>
        </is>
      </c>
      <c r="B271" s="372" t="inlineStr">
        <is>
          <t>Exportations nettes</t>
        </is>
      </c>
      <c r="C271" s="372" t="n">
        <v>0</v>
      </c>
      <c r="D271" s="372" t="n">
        <v>0</v>
      </c>
      <c r="E271" s="372" t="n">
        <v>500000000</v>
      </c>
      <c r="F271" s="372" t="inlineStr"/>
      <c r="G271" s="372" t="inlineStr"/>
      <c r="H271" s="372" t="inlineStr"/>
      <c r="I271" s="372" t="n">
        <v>0</v>
      </c>
      <c r="J271" s="372" t="n">
        <v>500000000</v>
      </c>
      <c r="K271" s="372" t="inlineStr"/>
      <c r="L271" s="372" t="inlineStr">
        <is>
          <t>libre unbounded</t>
        </is>
      </c>
    </row>
    <row r="272" ht="15" customHeight="1" s="365">
      <c r="A272" s="372" t="inlineStr">
        <is>
          <t>Contreplaqués</t>
        </is>
      </c>
      <c r="B272" s="372" t="inlineStr">
        <is>
          <t>Consommation</t>
        </is>
      </c>
      <c r="C272" s="372" t="n">
        <v>0</v>
      </c>
      <c r="D272" s="372" t="n">
        <v>0</v>
      </c>
      <c r="E272" s="372" t="n">
        <v>500000000</v>
      </c>
      <c r="F272" s="372" t="inlineStr"/>
      <c r="G272" s="372" t="inlineStr"/>
      <c r="H272" s="372" t="inlineStr"/>
      <c r="I272" s="372" t="n">
        <v>0</v>
      </c>
      <c r="J272" s="372" t="n">
        <v>500000000</v>
      </c>
      <c r="K272" s="372" t="inlineStr"/>
      <c r="L272" s="372" t="inlineStr">
        <is>
          <t>libre unbounded</t>
        </is>
      </c>
    </row>
    <row r="273" ht="15" customHeight="1" s="365">
      <c r="A273" s="372" t="inlineStr">
        <is>
          <t>Contreplaqués</t>
        </is>
      </c>
      <c r="B273" s="372" t="inlineStr">
        <is>
          <t>International</t>
        </is>
      </c>
      <c r="C273" s="372" t="n">
        <v>0.5</v>
      </c>
      <c r="D273" s="372" t="n">
        <v>0</v>
      </c>
      <c r="E273" s="372" t="n">
        <v>1.4</v>
      </c>
      <c r="F273" s="372" t="inlineStr"/>
      <c r="G273" s="372" t="inlineStr"/>
      <c r="H273" s="372" t="inlineStr"/>
      <c r="I273" s="372" t="n">
        <v>0</v>
      </c>
      <c r="J273" s="372" t="n">
        <v>500000000</v>
      </c>
      <c r="K273" s="372" t="inlineStr"/>
      <c r="L273" s="372" t="inlineStr">
        <is>
          <t>libre</t>
        </is>
      </c>
    </row>
    <row r="274" ht="15" customHeight="1" s="365">
      <c r="A274" s="372" t="inlineStr">
        <is>
          <t>Contreplaqués</t>
        </is>
      </c>
      <c r="B274" s="372" t="inlineStr">
        <is>
          <t>Autres régions françaises</t>
        </is>
      </c>
      <c r="C274" s="372" t="n">
        <v>0.31</v>
      </c>
      <c r="D274" s="372" t="n">
        <v>0</v>
      </c>
      <c r="E274" s="372" t="n">
        <v>0.88</v>
      </c>
      <c r="F274" s="372" t="inlineStr"/>
      <c r="G274" s="372" t="inlineStr"/>
      <c r="H274" s="372" t="inlineStr"/>
      <c r="I274" s="372" t="n">
        <v>0</v>
      </c>
      <c r="J274" s="372" t="n">
        <v>500000000</v>
      </c>
      <c r="K274" s="372" t="inlineStr"/>
      <c r="L274" s="372" t="inlineStr">
        <is>
          <t>libre</t>
        </is>
      </c>
    </row>
    <row r="275" ht="15" customHeight="1" s="365">
      <c r="A275" s="372" t="inlineStr">
        <is>
          <t>Contreplaqués</t>
        </is>
      </c>
      <c r="B275" s="372" t="inlineStr">
        <is>
          <t>Hors Pays de Savoie</t>
        </is>
      </c>
      <c r="C275" s="372" t="n">
        <v>0.8100000000000001</v>
      </c>
      <c r="D275" s="372" t="n">
        <v>0</v>
      </c>
      <c r="E275" s="372" t="n">
        <v>1.4</v>
      </c>
      <c r="F275" s="372" t="inlineStr"/>
      <c r="G275" s="372" t="inlineStr"/>
      <c r="H275" s="372" t="inlineStr"/>
      <c r="I275" s="372" t="n">
        <v>0</v>
      </c>
      <c r="J275" s="372" t="n">
        <v>500000000</v>
      </c>
      <c r="K275" s="372" t="inlineStr"/>
      <c r="L275" s="372" t="inlineStr">
        <is>
          <t>libre</t>
        </is>
      </c>
    </row>
    <row r="276" ht="15" customHeight="1" s="365">
      <c r="A276" s="372" t="inlineStr">
        <is>
          <t>Contreplaqués</t>
        </is>
      </c>
      <c r="B276" s="372" t="inlineStr">
        <is>
          <t>Exportations nettes</t>
        </is>
      </c>
      <c r="C276" s="372" t="n">
        <v>0</v>
      </c>
      <c r="D276" s="372" t="n">
        <v>0</v>
      </c>
      <c r="E276" s="372" t="n">
        <v>500000000</v>
      </c>
      <c r="F276" s="372" t="inlineStr"/>
      <c r="G276" s="372" t="inlineStr"/>
      <c r="H276" s="372" t="inlineStr"/>
      <c r="I276" s="372" t="n">
        <v>0</v>
      </c>
      <c r="J276" s="372" t="n">
        <v>500000000</v>
      </c>
      <c r="K276" s="372" t="inlineStr"/>
      <c r="L276" s="372" t="inlineStr">
        <is>
          <t>libre unbounded</t>
        </is>
      </c>
    </row>
    <row r="277" ht="15" customHeight="1" s="365">
      <c r="A277" s="372" t="inlineStr">
        <is>
          <t>Panneaux</t>
        </is>
      </c>
      <c r="B277" s="372" t="inlineStr">
        <is>
          <t>Consommation</t>
        </is>
      </c>
      <c r="C277" s="372" t="n">
        <v>0</v>
      </c>
      <c r="D277" s="372" t="n">
        <v>0</v>
      </c>
      <c r="E277" s="372" t="n">
        <v>500000000</v>
      </c>
      <c r="F277" s="372" t="inlineStr"/>
      <c r="G277" s="372" t="inlineStr"/>
      <c r="H277" s="372" t="inlineStr"/>
      <c r="I277" s="372" t="n">
        <v>0</v>
      </c>
      <c r="J277" s="372" t="n">
        <v>500000000</v>
      </c>
      <c r="K277" s="372" t="inlineStr"/>
      <c r="L277" s="372" t="inlineStr">
        <is>
          <t>libre unbounded</t>
        </is>
      </c>
    </row>
    <row r="278" ht="15" customHeight="1" s="365">
      <c r="A278" s="372" t="inlineStr">
        <is>
          <t>Panneaux</t>
        </is>
      </c>
      <c r="B278" s="372" t="inlineStr">
        <is>
          <t>International</t>
        </is>
      </c>
      <c r="C278" s="372" t="n">
        <v>0.4</v>
      </c>
      <c r="D278" s="372" t="n">
        <v>0</v>
      </c>
      <c r="E278" s="372" t="n">
        <v>1.4</v>
      </c>
      <c r="F278" s="372" t="inlineStr"/>
      <c r="G278" s="372" t="inlineStr"/>
      <c r="H278" s="372" t="inlineStr"/>
      <c r="I278" s="372" t="n">
        <v>0</v>
      </c>
      <c r="J278" s="372" t="n">
        <v>500000000</v>
      </c>
      <c r="K278" s="372" t="inlineStr"/>
      <c r="L278" s="372" t="inlineStr">
        <is>
          <t>libre</t>
        </is>
      </c>
    </row>
    <row r="279" ht="15" customHeight="1" s="365">
      <c r="A279" s="372" t="inlineStr">
        <is>
          <t>Panneaux</t>
        </is>
      </c>
      <c r="B279" s="372" t="inlineStr">
        <is>
          <t>Autres régions françaises</t>
        </is>
      </c>
      <c r="C279" s="372" t="n">
        <v>0.25</v>
      </c>
      <c r="D279" s="372" t="n">
        <v>0</v>
      </c>
      <c r="E279" s="372" t="n">
        <v>0.88</v>
      </c>
      <c r="F279" s="372" t="inlineStr"/>
      <c r="G279" s="372" t="inlineStr"/>
      <c r="H279" s="372" t="inlineStr"/>
      <c r="I279" s="372" t="n">
        <v>0</v>
      </c>
      <c r="J279" s="372" t="n">
        <v>500000000</v>
      </c>
      <c r="K279" s="372" t="inlineStr"/>
      <c r="L279" s="372" t="inlineStr">
        <is>
          <t>libre</t>
        </is>
      </c>
    </row>
    <row r="280" ht="15" customHeight="1" s="365">
      <c r="A280" s="372" t="inlineStr">
        <is>
          <t>Panneaux</t>
        </is>
      </c>
      <c r="B280" s="372" t="inlineStr">
        <is>
          <t>Hors Pays de Savoie</t>
        </is>
      </c>
      <c r="C280" s="372" t="n">
        <v>0.65</v>
      </c>
      <c r="D280" s="372" t="n">
        <v>0</v>
      </c>
      <c r="E280" s="372" t="n">
        <v>1.4</v>
      </c>
      <c r="F280" s="372" t="inlineStr"/>
      <c r="G280" s="372" t="inlineStr"/>
      <c r="H280" s="372" t="inlineStr"/>
      <c r="I280" s="372" t="n">
        <v>0</v>
      </c>
      <c r="J280" s="372" t="n">
        <v>500000000</v>
      </c>
      <c r="K280" s="372" t="inlineStr"/>
      <c r="L280" s="372" t="inlineStr">
        <is>
          <t>libre</t>
        </is>
      </c>
    </row>
    <row r="281" ht="15" customHeight="1" s="365">
      <c r="A281" s="372" t="inlineStr">
        <is>
          <t>Panneaux</t>
        </is>
      </c>
      <c r="B281" s="372" t="inlineStr">
        <is>
          <t>Exportations nettes</t>
        </is>
      </c>
      <c r="C281" s="372" t="n">
        <v>0</v>
      </c>
      <c r="D281" s="372" t="n">
        <v>0</v>
      </c>
      <c r="E281" s="372" t="n">
        <v>500000000</v>
      </c>
      <c r="F281" s="372" t="inlineStr"/>
      <c r="G281" s="372" t="inlineStr"/>
      <c r="H281" s="372" t="inlineStr"/>
      <c r="I281" s="372" t="n">
        <v>0</v>
      </c>
      <c r="J281" s="372" t="n">
        <v>500000000</v>
      </c>
      <c r="K281" s="372" t="inlineStr"/>
      <c r="L281" s="372" t="inlineStr">
        <is>
          <t>libre unbounded</t>
        </is>
      </c>
    </row>
    <row r="282" ht="15" customHeight="1" s="365">
      <c r="A282" s="372" t="inlineStr">
        <is>
          <t>Panneaux particules</t>
        </is>
      </c>
      <c r="B282" s="372" t="inlineStr">
        <is>
          <t>Consommation</t>
        </is>
      </c>
      <c r="C282" s="372" t="n">
        <v>0</v>
      </c>
      <c r="D282" s="372" t="n">
        <v>0</v>
      </c>
      <c r="E282" s="372" t="n">
        <v>500000000</v>
      </c>
      <c r="F282" s="372" t="inlineStr"/>
      <c r="G282" s="372" t="inlineStr"/>
      <c r="H282" s="372" t="inlineStr"/>
      <c r="I282" s="372" t="n">
        <v>0</v>
      </c>
      <c r="J282" s="372" t="n">
        <v>500000000</v>
      </c>
      <c r="K282" s="372" t="inlineStr"/>
      <c r="L282" s="372" t="inlineStr">
        <is>
          <t>libre unbounded</t>
        </is>
      </c>
    </row>
    <row r="283" ht="15" customHeight="1" s="365">
      <c r="A283" s="372" t="inlineStr">
        <is>
          <t>Panneaux particules</t>
        </is>
      </c>
      <c r="B283" s="372" t="inlineStr">
        <is>
          <t>International</t>
        </is>
      </c>
      <c r="C283" s="372" t="n">
        <v>0.1</v>
      </c>
      <c r="D283" s="372" t="n">
        <v>0</v>
      </c>
      <c r="E283" s="372" t="n">
        <v>1.4</v>
      </c>
      <c r="F283" s="372" t="inlineStr"/>
      <c r="G283" s="372" t="inlineStr"/>
      <c r="H283" s="372" t="inlineStr"/>
      <c r="I283" s="372" t="n">
        <v>0</v>
      </c>
      <c r="J283" s="372" t="n">
        <v>500000000</v>
      </c>
      <c r="K283" s="372" t="inlineStr"/>
      <c r="L283" s="372" t="inlineStr">
        <is>
          <t>libre</t>
        </is>
      </c>
    </row>
    <row r="284" ht="15" customHeight="1" s="365">
      <c r="A284" s="372" t="inlineStr">
        <is>
          <t>Panneaux particules</t>
        </is>
      </c>
      <c r="B284" s="372" t="inlineStr">
        <is>
          <t>Autres régions françaises</t>
        </is>
      </c>
      <c r="C284" s="372" t="n">
        <v>0.06</v>
      </c>
      <c r="D284" s="372" t="n">
        <v>0</v>
      </c>
      <c r="E284" s="372" t="n">
        <v>0.88</v>
      </c>
      <c r="F284" s="372" t="inlineStr"/>
      <c r="G284" s="372" t="inlineStr"/>
      <c r="H284" s="372" t="inlineStr"/>
      <c r="I284" s="372" t="n">
        <v>0</v>
      </c>
      <c r="J284" s="372" t="n">
        <v>500000000</v>
      </c>
      <c r="K284" s="372" t="inlineStr"/>
      <c r="L284" s="372" t="inlineStr">
        <is>
          <t>libre</t>
        </is>
      </c>
    </row>
    <row r="285" ht="15" customHeight="1" s="365">
      <c r="A285" s="372" t="inlineStr">
        <is>
          <t>Panneaux particules</t>
        </is>
      </c>
      <c r="B285" s="372" t="inlineStr">
        <is>
          <t>Hors Pays de Savoie</t>
        </is>
      </c>
      <c r="C285" s="372" t="n">
        <v>0.16</v>
      </c>
      <c r="D285" s="372" t="n">
        <v>0</v>
      </c>
      <c r="E285" s="372" t="n">
        <v>1.4</v>
      </c>
      <c r="F285" s="372" t="inlineStr"/>
      <c r="G285" s="372" t="inlineStr"/>
      <c r="H285" s="372" t="inlineStr"/>
      <c r="I285" s="372" t="n">
        <v>0</v>
      </c>
      <c r="J285" s="372" t="n">
        <v>500000000</v>
      </c>
      <c r="K285" s="372" t="inlineStr"/>
      <c r="L285" s="372" t="inlineStr">
        <is>
          <t>libre</t>
        </is>
      </c>
    </row>
    <row r="286" ht="15" customHeight="1" s="365">
      <c r="A286" s="372" t="inlineStr">
        <is>
          <t>Panneaux particules</t>
        </is>
      </c>
      <c r="B286" s="372" t="inlineStr">
        <is>
          <t>Exportations nettes</t>
        </is>
      </c>
      <c r="C286" s="372" t="n">
        <v>0</v>
      </c>
      <c r="D286" s="372" t="n">
        <v>0</v>
      </c>
      <c r="E286" s="372" t="n">
        <v>500000000</v>
      </c>
      <c r="F286" s="372" t="inlineStr"/>
      <c r="G286" s="372" t="inlineStr"/>
      <c r="H286" s="372" t="inlineStr"/>
      <c r="I286" s="372" t="n">
        <v>0</v>
      </c>
      <c r="J286" s="372" t="n">
        <v>500000000</v>
      </c>
      <c r="K286" s="372" t="inlineStr"/>
      <c r="L286" s="372" t="inlineStr">
        <is>
          <t>libre unbounded</t>
        </is>
      </c>
    </row>
    <row r="287" ht="15" customHeight="1" s="365">
      <c r="A287" s="372" t="inlineStr">
        <is>
          <t>Panneaux fibres</t>
        </is>
      </c>
      <c r="B287" s="372" t="inlineStr">
        <is>
          <t>Consommation</t>
        </is>
      </c>
      <c r="C287" s="372" t="n">
        <v>0</v>
      </c>
      <c r="D287" s="372" t="n">
        <v>0</v>
      </c>
      <c r="E287" s="372" t="n">
        <v>500000000</v>
      </c>
      <c r="F287" s="372" t="inlineStr"/>
      <c r="G287" s="372" t="inlineStr"/>
      <c r="H287" s="372" t="inlineStr"/>
      <c r="I287" s="372" t="n">
        <v>0</v>
      </c>
      <c r="J287" s="372" t="n">
        <v>500000000</v>
      </c>
      <c r="K287" s="372" t="inlineStr"/>
      <c r="L287" s="372" t="inlineStr">
        <is>
          <t>libre unbounded</t>
        </is>
      </c>
    </row>
    <row r="288" ht="15" customHeight="1" s="365">
      <c r="A288" s="372" t="inlineStr">
        <is>
          <t>Panneaux fibres</t>
        </is>
      </c>
      <c r="B288" s="372" t="inlineStr">
        <is>
          <t>International</t>
        </is>
      </c>
      <c r="C288" s="372" t="n">
        <v>0.1</v>
      </c>
      <c r="D288" s="372" t="n">
        <v>0</v>
      </c>
      <c r="E288" s="372" t="n">
        <v>1.4</v>
      </c>
      <c r="F288" s="372" t="inlineStr"/>
      <c r="G288" s="372" t="inlineStr"/>
      <c r="H288" s="372" t="inlineStr"/>
      <c r="I288" s="372" t="n">
        <v>0</v>
      </c>
      <c r="J288" s="372" t="n">
        <v>500000000</v>
      </c>
      <c r="K288" s="372" t="inlineStr"/>
      <c r="L288" s="372" t="inlineStr">
        <is>
          <t>libre</t>
        </is>
      </c>
    </row>
    <row r="289" ht="15" customHeight="1" s="365">
      <c r="A289" s="372" t="inlineStr">
        <is>
          <t>Panneaux fibres</t>
        </is>
      </c>
      <c r="B289" s="372" t="inlineStr">
        <is>
          <t>Autres régions françaises</t>
        </is>
      </c>
      <c r="C289" s="372" t="n">
        <v>0.06</v>
      </c>
      <c r="D289" s="372" t="n">
        <v>0</v>
      </c>
      <c r="E289" s="372" t="n">
        <v>0.88</v>
      </c>
      <c r="F289" s="372" t="inlineStr"/>
      <c r="G289" s="372" t="inlineStr"/>
      <c r="H289" s="372" t="inlineStr"/>
      <c r="I289" s="372" t="n">
        <v>0</v>
      </c>
      <c r="J289" s="372" t="n">
        <v>500000000</v>
      </c>
      <c r="K289" s="372" t="inlineStr"/>
      <c r="L289" s="372" t="inlineStr">
        <is>
          <t>libre</t>
        </is>
      </c>
    </row>
    <row r="290" ht="15" customHeight="1" s="365">
      <c r="A290" s="372" t="inlineStr">
        <is>
          <t>Panneaux fibres</t>
        </is>
      </c>
      <c r="B290" s="372" t="inlineStr">
        <is>
          <t>Hors Pays de Savoie</t>
        </is>
      </c>
      <c r="C290" s="372" t="n">
        <v>0.16</v>
      </c>
      <c r="D290" s="372" t="n">
        <v>0</v>
      </c>
      <c r="E290" s="372" t="n">
        <v>1.4</v>
      </c>
      <c r="F290" s="372" t="inlineStr"/>
      <c r="G290" s="372" t="inlineStr"/>
      <c r="H290" s="372" t="inlineStr"/>
      <c r="I290" s="372" t="n">
        <v>0</v>
      </c>
      <c r="J290" s="372" t="n">
        <v>500000000</v>
      </c>
      <c r="K290" s="372" t="inlineStr"/>
      <c r="L290" s="372" t="inlineStr">
        <is>
          <t>libre</t>
        </is>
      </c>
    </row>
    <row r="291" ht="15" customHeight="1" s="365">
      <c r="A291" s="372" t="inlineStr">
        <is>
          <t>Panneaux fibres</t>
        </is>
      </c>
      <c r="B291" s="372" t="inlineStr">
        <is>
          <t>Exportations nettes</t>
        </is>
      </c>
      <c r="C291" s="372" t="n">
        <v>0</v>
      </c>
      <c r="D291" s="372" t="n">
        <v>0</v>
      </c>
      <c r="E291" s="372" t="n">
        <v>500000000</v>
      </c>
      <c r="F291" s="372" t="inlineStr"/>
      <c r="G291" s="372" t="inlineStr"/>
      <c r="H291" s="372" t="inlineStr"/>
      <c r="I291" s="372" t="n">
        <v>0</v>
      </c>
      <c r="J291" s="372" t="n">
        <v>500000000</v>
      </c>
      <c r="K291" s="372" t="inlineStr"/>
      <c r="L291" s="372" t="inlineStr">
        <is>
          <t>libre unbounded</t>
        </is>
      </c>
    </row>
    <row r="292" ht="15" customHeight="1" s="365">
      <c r="A292" s="372" t="inlineStr">
        <is>
          <t>Panneaux MDF</t>
        </is>
      </c>
      <c r="B292" s="372" t="inlineStr">
        <is>
          <t>Consommation</t>
        </is>
      </c>
      <c r="C292" s="372" t="n">
        <v>0</v>
      </c>
      <c r="D292" s="372" t="n">
        <v>0</v>
      </c>
      <c r="E292" s="372" t="n">
        <v>500000000</v>
      </c>
      <c r="F292" s="372" t="inlineStr"/>
      <c r="G292" s="372" t="inlineStr"/>
      <c r="H292" s="372" t="inlineStr"/>
      <c r="I292" s="372" t="n">
        <v>0</v>
      </c>
      <c r="J292" s="372" t="n">
        <v>500000000</v>
      </c>
      <c r="K292" s="372" t="inlineStr"/>
      <c r="L292" s="372" t="inlineStr">
        <is>
          <t>libre unbounded</t>
        </is>
      </c>
    </row>
    <row r="293" ht="15" customHeight="1" s="365">
      <c r="A293" s="372" t="inlineStr">
        <is>
          <t>Panneaux MDF</t>
        </is>
      </c>
      <c r="B293" s="372" t="inlineStr">
        <is>
          <t>International</t>
        </is>
      </c>
      <c r="C293" s="372" t="n">
        <v>0.1</v>
      </c>
      <c r="D293" s="372" t="n">
        <v>0</v>
      </c>
      <c r="E293" s="372" t="n">
        <v>1.4</v>
      </c>
      <c r="F293" s="372" t="inlineStr"/>
      <c r="G293" s="372" t="inlineStr"/>
      <c r="H293" s="372" t="inlineStr"/>
      <c r="I293" s="372" t="n">
        <v>0</v>
      </c>
      <c r="J293" s="372" t="n">
        <v>500000000</v>
      </c>
      <c r="K293" s="372" t="inlineStr"/>
      <c r="L293" s="372" t="inlineStr">
        <is>
          <t>libre</t>
        </is>
      </c>
    </row>
    <row r="294" ht="15" customHeight="1" s="365">
      <c r="A294" s="372" t="inlineStr">
        <is>
          <t>Panneaux MDF</t>
        </is>
      </c>
      <c r="B294" s="372" t="inlineStr">
        <is>
          <t>Autres régions françaises</t>
        </is>
      </c>
      <c r="C294" s="372" t="n">
        <v>0.06</v>
      </c>
      <c r="D294" s="372" t="n">
        <v>0</v>
      </c>
      <c r="E294" s="372" t="n">
        <v>0.88</v>
      </c>
      <c r="F294" s="372" t="inlineStr"/>
      <c r="G294" s="372" t="inlineStr"/>
      <c r="H294" s="372" t="inlineStr"/>
      <c r="I294" s="372" t="n">
        <v>0</v>
      </c>
      <c r="J294" s="372" t="n">
        <v>500000000</v>
      </c>
      <c r="K294" s="372" t="inlineStr"/>
      <c r="L294" s="372" t="inlineStr">
        <is>
          <t>libre</t>
        </is>
      </c>
    </row>
    <row r="295" ht="15" customHeight="1" s="365">
      <c r="A295" s="372" t="inlineStr">
        <is>
          <t>Panneaux MDF</t>
        </is>
      </c>
      <c r="B295" s="372" t="inlineStr">
        <is>
          <t>Hors Pays de Savoie</t>
        </is>
      </c>
      <c r="C295" s="372" t="n">
        <v>0.16</v>
      </c>
      <c r="D295" s="372" t="n">
        <v>0</v>
      </c>
      <c r="E295" s="372" t="n">
        <v>1.4</v>
      </c>
      <c r="F295" s="372" t="inlineStr"/>
      <c r="G295" s="372" t="inlineStr"/>
      <c r="H295" s="372" t="inlineStr"/>
      <c r="I295" s="372" t="n">
        <v>0</v>
      </c>
      <c r="J295" s="372" t="n">
        <v>500000000</v>
      </c>
      <c r="K295" s="372" t="inlineStr"/>
      <c r="L295" s="372" t="inlineStr">
        <is>
          <t>libre</t>
        </is>
      </c>
    </row>
    <row r="296" ht="15" customHeight="1" s="365">
      <c r="A296" s="372" t="inlineStr">
        <is>
          <t>Panneaux MDF</t>
        </is>
      </c>
      <c r="B296" s="372" t="inlineStr">
        <is>
          <t>Exportations nettes</t>
        </is>
      </c>
      <c r="C296" s="372" t="n">
        <v>0</v>
      </c>
      <c r="D296" s="372" t="n">
        <v>0</v>
      </c>
      <c r="E296" s="372" t="n">
        <v>500000000</v>
      </c>
      <c r="F296" s="372" t="inlineStr"/>
      <c r="G296" s="372" t="inlineStr"/>
      <c r="H296" s="372" t="inlineStr"/>
      <c r="I296" s="372" t="n">
        <v>0</v>
      </c>
      <c r="J296" s="372" t="n">
        <v>500000000</v>
      </c>
      <c r="K296" s="372" t="inlineStr"/>
      <c r="L296" s="372" t="inlineStr">
        <is>
          <t>libre unbounded</t>
        </is>
      </c>
    </row>
    <row r="297" ht="15" customHeight="1" s="365">
      <c r="A297" s="372" t="inlineStr">
        <is>
          <t>Panneaux OSB</t>
        </is>
      </c>
      <c r="B297" s="372" t="inlineStr">
        <is>
          <t>Consommation</t>
        </is>
      </c>
      <c r="C297" s="372" t="n">
        <v>0</v>
      </c>
      <c r="D297" s="372" t="n">
        <v>0</v>
      </c>
      <c r="E297" s="372" t="n">
        <v>500000000</v>
      </c>
      <c r="F297" s="372" t="inlineStr"/>
      <c r="G297" s="372" t="inlineStr"/>
      <c r="H297" s="372" t="inlineStr"/>
      <c r="I297" s="372" t="n">
        <v>0</v>
      </c>
      <c r="J297" s="372" t="n">
        <v>500000000</v>
      </c>
      <c r="K297" s="372" t="inlineStr"/>
      <c r="L297" s="372" t="inlineStr">
        <is>
          <t>libre unbounded</t>
        </is>
      </c>
    </row>
    <row r="298" ht="15" customHeight="1" s="365">
      <c r="A298" s="372" t="inlineStr">
        <is>
          <t>Panneaux OSB</t>
        </is>
      </c>
      <c r="B298" s="372" t="inlineStr">
        <is>
          <t>International</t>
        </is>
      </c>
      <c r="C298" s="372" t="n">
        <v>0.1</v>
      </c>
      <c r="D298" s="372" t="n">
        <v>0</v>
      </c>
      <c r="E298" s="372" t="n">
        <v>1.4</v>
      </c>
      <c r="F298" s="372" t="inlineStr"/>
      <c r="G298" s="372" t="inlineStr"/>
      <c r="H298" s="372" t="inlineStr"/>
      <c r="I298" s="372" t="n">
        <v>0</v>
      </c>
      <c r="J298" s="372" t="n">
        <v>500000000</v>
      </c>
      <c r="K298" s="372" t="inlineStr"/>
      <c r="L298" s="372" t="inlineStr">
        <is>
          <t>libre</t>
        </is>
      </c>
    </row>
    <row r="299" ht="15" customHeight="1" s="365">
      <c r="A299" s="372" t="inlineStr">
        <is>
          <t>Panneaux OSB</t>
        </is>
      </c>
      <c r="B299" s="372" t="inlineStr">
        <is>
          <t>Autres régions françaises</t>
        </is>
      </c>
      <c r="C299" s="372" t="n">
        <v>0.06</v>
      </c>
      <c r="D299" s="372" t="n">
        <v>0</v>
      </c>
      <c r="E299" s="372" t="n">
        <v>0.88</v>
      </c>
      <c r="F299" s="372" t="inlineStr"/>
      <c r="G299" s="372" t="inlineStr"/>
      <c r="H299" s="372" t="inlineStr"/>
      <c r="I299" s="372" t="n">
        <v>0</v>
      </c>
      <c r="J299" s="372" t="n">
        <v>500000000</v>
      </c>
      <c r="K299" s="372" t="inlineStr"/>
      <c r="L299" s="372" t="inlineStr">
        <is>
          <t>libre</t>
        </is>
      </c>
    </row>
    <row r="300" ht="15" customHeight="1" s="365">
      <c r="A300" s="372" t="inlineStr">
        <is>
          <t>Panneaux OSB</t>
        </is>
      </c>
      <c r="B300" s="372" t="inlineStr">
        <is>
          <t>Hors Pays de Savoie</t>
        </is>
      </c>
      <c r="C300" s="372" t="n">
        <v>0.16</v>
      </c>
      <c r="D300" s="372" t="n">
        <v>0</v>
      </c>
      <c r="E300" s="372" t="n">
        <v>1.4</v>
      </c>
      <c r="F300" s="372" t="inlineStr"/>
      <c r="G300" s="372" t="inlineStr"/>
      <c r="H300" s="372" t="inlineStr"/>
      <c r="I300" s="372" t="n">
        <v>0</v>
      </c>
      <c r="J300" s="372" t="n">
        <v>500000000</v>
      </c>
      <c r="K300" s="372" t="inlineStr"/>
      <c r="L300" s="372" t="inlineStr">
        <is>
          <t>libre</t>
        </is>
      </c>
    </row>
    <row r="301" ht="15" customHeight="1" s="365">
      <c r="A301" s="372" t="inlineStr">
        <is>
          <t>Panneaux OSB</t>
        </is>
      </c>
      <c r="B301" s="372" t="inlineStr">
        <is>
          <t>Exportations nettes</t>
        </is>
      </c>
      <c r="C301" s="372" t="n">
        <v>0</v>
      </c>
      <c r="D301" s="372" t="n">
        <v>0</v>
      </c>
      <c r="E301" s="372" t="n">
        <v>500000000</v>
      </c>
      <c r="F301" s="372" t="inlineStr"/>
      <c r="G301" s="372" t="inlineStr"/>
      <c r="H301" s="372" t="inlineStr"/>
      <c r="I301" s="372" t="n">
        <v>0</v>
      </c>
      <c r="J301" s="372" t="n">
        <v>500000000</v>
      </c>
      <c r="K301" s="372" t="inlineStr"/>
      <c r="L301" s="372" t="inlineStr">
        <is>
          <t>libre unbounded</t>
        </is>
      </c>
    </row>
    <row r="302" ht="15" customHeight="1" s="365">
      <c r="A302" s="372" t="inlineStr">
        <is>
          <t>Pâte à papier</t>
        </is>
      </c>
      <c r="B302" s="372" t="inlineStr">
        <is>
          <t>Fabrication de papiers cartons</t>
        </is>
      </c>
      <c r="C302" s="372" t="n">
        <v>372</v>
      </c>
      <c r="D302" s="372" t="inlineStr"/>
      <c r="E302" s="372" t="inlineStr"/>
      <c r="F302" s="372" t="n">
        <v>369.42</v>
      </c>
      <c r="G302" s="372" t="n">
        <v>18.47</v>
      </c>
      <c r="H302" s="372" t="n">
        <v>0.1</v>
      </c>
      <c r="I302" s="372" t="n">
        <v>0</v>
      </c>
      <c r="J302" s="372" t="n">
        <v>500000000</v>
      </c>
      <c r="K302" s="372" t="n">
        <v>0.15</v>
      </c>
      <c r="L302" s="372" t="inlineStr">
        <is>
          <t>redondant</t>
        </is>
      </c>
    </row>
    <row r="303" ht="15" customHeight="1" s="365">
      <c r="A303" s="372" t="inlineStr">
        <is>
          <t>Pâte à papier</t>
        </is>
      </c>
      <c r="B303" s="372" t="inlineStr">
        <is>
          <t>International</t>
        </is>
      </c>
      <c r="C303" s="372" t="n">
        <v>0</v>
      </c>
      <c r="D303" s="372" t="n">
        <v>0</v>
      </c>
      <c r="E303" s="372" t="n">
        <v>0</v>
      </c>
      <c r="F303" s="372" t="inlineStr"/>
      <c r="G303" s="372" t="inlineStr"/>
      <c r="H303" s="372" t="inlineStr"/>
      <c r="I303" s="372" t="n">
        <v>0</v>
      </c>
      <c r="J303" s="372" t="n">
        <v>500000000</v>
      </c>
      <c r="K303" s="372" t="inlineStr"/>
      <c r="L303" s="372" t="inlineStr">
        <is>
          <t>libre</t>
        </is>
      </c>
    </row>
    <row r="304" ht="15" customHeight="1" s="365">
      <c r="A304" s="372" t="inlineStr">
        <is>
          <t>Pâte à papier</t>
        </is>
      </c>
      <c r="B304" s="372" t="inlineStr">
        <is>
          <t>Autres régions françaises</t>
        </is>
      </c>
      <c r="C304" s="372" t="n">
        <v>0</v>
      </c>
      <c r="D304" s="372" t="n">
        <v>0</v>
      </c>
      <c r="E304" s="372" t="n">
        <v>0</v>
      </c>
      <c r="F304" s="372" t="inlineStr"/>
      <c r="G304" s="372" t="inlineStr"/>
      <c r="H304" s="372" t="inlineStr"/>
      <c r="I304" s="372" t="n">
        <v>0</v>
      </c>
      <c r="J304" s="372" t="n">
        <v>500000000</v>
      </c>
      <c r="K304" s="372" t="inlineStr"/>
      <c r="L304" s="372" t="inlineStr">
        <is>
          <t>libre</t>
        </is>
      </c>
    </row>
    <row r="305" ht="15" customHeight="1" s="365">
      <c r="A305" s="372" t="inlineStr">
        <is>
          <t>Pâte à papier</t>
        </is>
      </c>
      <c r="B305" s="372" t="inlineStr">
        <is>
          <t>Hors Pays de Savoie</t>
        </is>
      </c>
      <c r="C305" s="372" t="n">
        <v>0</v>
      </c>
      <c r="D305" s="372" t="inlineStr"/>
      <c r="E305" s="372" t="inlineStr"/>
      <c r="F305" s="372" t="n">
        <v>0</v>
      </c>
      <c r="G305" s="372" t="n">
        <v>0</v>
      </c>
      <c r="H305" s="372" t="inlineStr"/>
      <c r="I305" s="372" t="n">
        <v>0</v>
      </c>
      <c r="J305" s="372" t="n">
        <v>500000000</v>
      </c>
      <c r="K305" s="372" t="n">
        <v>0</v>
      </c>
      <c r="L305" s="372" t="inlineStr">
        <is>
          <t>redondant</t>
        </is>
      </c>
    </row>
    <row r="306" ht="15" customHeight="1" s="365">
      <c r="A306" s="372" t="inlineStr">
        <is>
          <t>Pâte à papier</t>
        </is>
      </c>
      <c r="B306" s="372" t="inlineStr">
        <is>
          <t>Exportations nettes</t>
        </is>
      </c>
      <c r="C306" s="372" t="n">
        <v>0</v>
      </c>
      <c r="D306" s="372" t="n">
        <v>0</v>
      </c>
      <c r="E306" s="372" t="n">
        <v>500000000</v>
      </c>
      <c r="F306" s="372" t="inlineStr"/>
      <c r="G306" s="372" t="inlineStr"/>
      <c r="H306" s="372" t="inlineStr"/>
      <c r="I306" s="372" t="n">
        <v>0</v>
      </c>
      <c r="J306" s="372" t="n">
        <v>500000000</v>
      </c>
      <c r="K306" s="372" t="inlineStr"/>
      <c r="L306" s="372" t="inlineStr">
        <is>
          <t>libre unbounded</t>
        </is>
      </c>
    </row>
    <row r="307" ht="15" customHeight="1" s="365">
      <c r="A307" s="372" t="inlineStr">
        <is>
          <t>Pâte à papier mécanique</t>
        </is>
      </c>
      <c r="B307" s="372" t="inlineStr">
        <is>
          <t>Fabrication de papiers cartons</t>
        </is>
      </c>
      <c r="C307" s="372" t="n">
        <v>239</v>
      </c>
      <c r="D307" s="372" t="n">
        <v>179</v>
      </c>
      <c r="E307" s="372" t="n">
        <v>368</v>
      </c>
      <c r="F307" s="372" t="inlineStr"/>
      <c r="G307" s="372" t="inlineStr"/>
      <c r="H307" s="372" t="inlineStr"/>
      <c r="I307" s="372" t="n">
        <v>0</v>
      </c>
      <c r="J307" s="372" t="n">
        <v>500000000</v>
      </c>
      <c r="K307" s="372" t="inlineStr"/>
      <c r="L307" s="372" t="inlineStr">
        <is>
          <t>libre</t>
        </is>
      </c>
    </row>
    <row r="308" ht="15" customHeight="1" s="365">
      <c r="A308" s="372" t="inlineStr">
        <is>
          <t>Pâte à papier mécanique</t>
        </is>
      </c>
      <c r="B308" s="372" t="inlineStr">
        <is>
          <t>International</t>
        </is>
      </c>
      <c r="C308" s="372" t="n">
        <v>0</v>
      </c>
      <c r="D308" s="372" t="n">
        <v>0</v>
      </c>
      <c r="E308" s="372" t="n">
        <v>0</v>
      </c>
      <c r="F308" s="372" t="inlineStr"/>
      <c r="G308" s="372" t="inlineStr"/>
      <c r="H308" s="372" t="inlineStr"/>
      <c r="I308" s="372" t="n">
        <v>0</v>
      </c>
      <c r="J308" s="372" t="n">
        <v>500000000</v>
      </c>
      <c r="K308" s="372" t="inlineStr"/>
      <c r="L308" s="372" t="inlineStr">
        <is>
          <t>libre</t>
        </is>
      </c>
    </row>
    <row r="309" ht="15" customHeight="1" s="365">
      <c r="A309" s="372" t="inlineStr">
        <is>
          <t>Pâte à papier mécanique</t>
        </is>
      </c>
      <c r="B309" s="372" t="inlineStr">
        <is>
          <t>Autres régions françaises</t>
        </is>
      </c>
      <c r="C309" s="372" t="n">
        <v>0</v>
      </c>
      <c r="D309" s="372" t="n">
        <v>0</v>
      </c>
      <c r="E309" s="372" t="n">
        <v>0</v>
      </c>
      <c r="F309" s="372" t="inlineStr"/>
      <c r="G309" s="372" t="inlineStr"/>
      <c r="H309" s="372" t="inlineStr"/>
      <c r="I309" s="372" t="n">
        <v>0</v>
      </c>
      <c r="J309" s="372" t="n">
        <v>500000000</v>
      </c>
      <c r="K309" s="372" t="inlineStr"/>
      <c r="L309" s="372" t="inlineStr">
        <is>
          <t>libre</t>
        </is>
      </c>
    </row>
    <row r="310" ht="15" customHeight="1" s="365">
      <c r="A310" s="372" t="inlineStr">
        <is>
          <t>Pâte à papier mécanique</t>
        </is>
      </c>
      <c r="B310" s="372" t="inlineStr">
        <is>
          <t>Hors Pays de Savoie</t>
        </is>
      </c>
      <c r="C310" s="372" t="n">
        <v>0</v>
      </c>
      <c r="D310" s="372" t="n">
        <v>0</v>
      </c>
      <c r="E310" s="372" t="n">
        <v>0</v>
      </c>
      <c r="F310" s="372" t="inlineStr"/>
      <c r="G310" s="372" t="inlineStr"/>
      <c r="H310" s="372" t="inlineStr"/>
      <c r="I310" s="372" t="n">
        <v>0</v>
      </c>
      <c r="J310" s="372" t="n">
        <v>500000000</v>
      </c>
      <c r="K310" s="372" t="inlineStr"/>
      <c r="L310" s="372" t="inlineStr">
        <is>
          <t>libre</t>
        </is>
      </c>
    </row>
    <row r="311" ht="15" customHeight="1" s="365">
      <c r="A311" s="372" t="inlineStr">
        <is>
          <t>Pâte à papier mécanique</t>
        </is>
      </c>
      <c r="B311" s="372" t="inlineStr">
        <is>
          <t>Exportations nettes</t>
        </is>
      </c>
      <c r="C311" s="372" t="n">
        <v>0</v>
      </c>
      <c r="D311" s="372" t="n">
        <v>0</v>
      </c>
      <c r="E311" s="372" t="n">
        <v>500000000</v>
      </c>
      <c r="F311" s="372" t="inlineStr"/>
      <c r="G311" s="372" t="inlineStr"/>
      <c r="H311" s="372" t="inlineStr"/>
      <c r="I311" s="372" t="n">
        <v>0</v>
      </c>
      <c r="J311" s="372" t="n">
        <v>500000000</v>
      </c>
      <c r="K311" s="372" t="inlineStr"/>
      <c r="L311" s="372" t="inlineStr">
        <is>
          <t>libre unbounded</t>
        </is>
      </c>
    </row>
    <row r="312" ht="15" customHeight="1" s="365">
      <c r="A312" s="372" t="inlineStr">
        <is>
          <t>Pâte à papier chimique</t>
        </is>
      </c>
      <c r="B312" s="372" t="inlineStr">
        <is>
          <t>Fabrication de papiers cartons</t>
        </is>
      </c>
      <c r="C312" s="372" t="n">
        <v>133</v>
      </c>
      <c r="D312" s="372" t="n">
        <v>3.8</v>
      </c>
      <c r="E312" s="372" t="n">
        <v>193</v>
      </c>
      <c r="F312" s="372" t="inlineStr"/>
      <c r="G312" s="372" t="inlineStr"/>
      <c r="H312" s="372" t="inlineStr"/>
      <c r="I312" s="372" t="n">
        <v>0</v>
      </c>
      <c r="J312" s="372" t="n">
        <v>500000000</v>
      </c>
      <c r="K312" s="372" t="inlineStr"/>
      <c r="L312" s="372" t="inlineStr">
        <is>
          <t>libre</t>
        </is>
      </c>
    </row>
    <row r="313" ht="15" customHeight="1" s="365">
      <c r="A313" s="372" t="inlineStr">
        <is>
          <t>Pâte à papier chimique</t>
        </is>
      </c>
      <c r="B313" s="372" t="inlineStr">
        <is>
          <t>International</t>
        </is>
      </c>
      <c r="C313" s="372" t="n">
        <v>0</v>
      </c>
      <c r="D313" s="372" t="n">
        <v>0</v>
      </c>
      <c r="E313" s="372" t="n">
        <v>0</v>
      </c>
      <c r="F313" s="372" t="inlineStr"/>
      <c r="G313" s="372" t="inlineStr"/>
      <c r="H313" s="372" t="inlineStr"/>
      <c r="I313" s="372" t="n">
        <v>0</v>
      </c>
      <c r="J313" s="372" t="n">
        <v>500000000</v>
      </c>
      <c r="K313" s="372" t="inlineStr"/>
      <c r="L313" s="372" t="inlineStr">
        <is>
          <t>libre</t>
        </is>
      </c>
    </row>
    <row r="314" ht="15" customHeight="1" s="365">
      <c r="A314" s="372" t="inlineStr">
        <is>
          <t>Pâte à papier chimique</t>
        </is>
      </c>
      <c r="B314" s="372" t="inlineStr">
        <is>
          <t>Autres régions françaises</t>
        </is>
      </c>
      <c r="C314" s="372" t="n">
        <v>0</v>
      </c>
      <c r="D314" s="372" t="n">
        <v>0</v>
      </c>
      <c r="E314" s="372" t="n">
        <v>0</v>
      </c>
      <c r="F314" s="372" t="inlineStr"/>
      <c r="G314" s="372" t="inlineStr"/>
      <c r="H314" s="372" t="inlineStr"/>
      <c r="I314" s="372" t="n">
        <v>0</v>
      </c>
      <c r="J314" s="372" t="n">
        <v>500000000</v>
      </c>
      <c r="K314" s="372" t="inlineStr"/>
      <c r="L314" s="372" t="inlineStr">
        <is>
          <t>libre</t>
        </is>
      </c>
    </row>
    <row r="315" ht="15" customHeight="1" s="365">
      <c r="A315" s="372" t="inlineStr">
        <is>
          <t>Pâte à papier chimique</t>
        </is>
      </c>
      <c r="B315" s="372" t="inlineStr">
        <is>
          <t>Hors Pays de Savoie</t>
        </is>
      </c>
      <c r="C315" s="372" t="n">
        <v>0</v>
      </c>
      <c r="D315" s="372" t="n">
        <v>0</v>
      </c>
      <c r="E315" s="372" t="n">
        <v>0</v>
      </c>
      <c r="F315" s="372" t="inlineStr"/>
      <c r="G315" s="372" t="inlineStr"/>
      <c r="H315" s="372" t="inlineStr"/>
      <c r="I315" s="372" t="n">
        <v>0</v>
      </c>
      <c r="J315" s="372" t="n">
        <v>500000000</v>
      </c>
      <c r="K315" s="372" t="inlineStr"/>
      <c r="L315" s="372" t="inlineStr">
        <is>
          <t>libre</t>
        </is>
      </c>
    </row>
    <row r="316" ht="15" customHeight="1" s="365">
      <c r="A316" s="372" t="inlineStr">
        <is>
          <t>Pâte à papier chimique</t>
        </is>
      </c>
      <c r="B316" s="372" t="inlineStr">
        <is>
          <t>Exportations nettes</t>
        </is>
      </c>
      <c r="C316" s="372" t="n">
        <v>0</v>
      </c>
      <c r="D316" s="372" t="n">
        <v>0</v>
      </c>
      <c r="E316" s="372" t="n">
        <v>500000000</v>
      </c>
      <c r="F316" s="372" t="inlineStr"/>
      <c r="G316" s="372" t="inlineStr"/>
      <c r="H316" s="372" t="inlineStr"/>
      <c r="I316" s="372" t="n">
        <v>0</v>
      </c>
      <c r="J316" s="372" t="n">
        <v>500000000</v>
      </c>
      <c r="K316" s="372" t="inlineStr"/>
      <c r="L316" s="372" t="inlineStr">
        <is>
          <t>libre unbounded</t>
        </is>
      </c>
    </row>
    <row r="317" ht="15" customHeight="1" s="365">
      <c r="A317" s="372" t="inlineStr">
        <is>
          <t>Papiers cartons</t>
        </is>
      </c>
      <c r="B317" s="372" t="inlineStr">
        <is>
          <t>Consommation</t>
        </is>
      </c>
      <c r="C317" s="372" t="n">
        <v>254</v>
      </c>
      <c r="D317" s="372" t="inlineStr"/>
      <c r="E317" s="372" t="inlineStr"/>
      <c r="F317" s="372" t="inlineStr"/>
      <c r="G317" s="372" t="inlineStr"/>
      <c r="H317" s="372" t="inlineStr"/>
      <c r="I317" s="372" t="n">
        <v>0</v>
      </c>
      <c r="J317" s="372" t="n">
        <v>500000000</v>
      </c>
      <c r="K317" s="372" t="inlineStr"/>
      <c r="L317" s="372" t="inlineStr">
        <is>
          <t>déterminé</t>
        </is>
      </c>
    </row>
    <row r="318" ht="15" customHeight="1" s="365">
      <c r="A318" s="372" t="inlineStr">
        <is>
          <t>Papiers cartons</t>
        </is>
      </c>
      <c r="B318" s="372" t="inlineStr">
        <is>
          <t>International</t>
        </is>
      </c>
      <c r="C318" s="372" t="n">
        <v>209</v>
      </c>
      <c r="D318" s="372" t="n">
        <v>0</v>
      </c>
      <c r="E318" s="372" t="n">
        <v>418</v>
      </c>
      <c r="F318" s="372" t="inlineStr"/>
      <c r="G318" s="372" t="inlineStr"/>
      <c r="H318" s="372" t="inlineStr"/>
      <c r="I318" s="372" t="n">
        <v>0</v>
      </c>
      <c r="J318" s="372" t="n">
        <v>500000000</v>
      </c>
      <c r="K318" s="372" t="inlineStr"/>
      <c r="L318" s="372" t="inlineStr">
        <is>
          <t>libre</t>
        </is>
      </c>
    </row>
    <row r="319" ht="15" customHeight="1" s="365">
      <c r="A319" s="372" t="inlineStr">
        <is>
          <t>Papiers cartons</t>
        </is>
      </c>
      <c r="B319" s="372" t="inlineStr">
        <is>
          <t>Autres régions françaises</t>
        </is>
      </c>
      <c r="C319" s="372" t="n">
        <v>209</v>
      </c>
      <c r="D319" s="372" t="n">
        <v>0</v>
      </c>
      <c r="E319" s="372" t="n">
        <v>418</v>
      </c>
      <c r="F319" s="372" t="inlineStr"/>
      <c r="G319" s="372" t="inlineStr"/>
      <c r="H319" s="372" t="inlineStr"/>
      <c r="I319" s="372" t="n">
        <v>0</v>
      </c>
      <c r="J319" s="372" t="n">
        <v>500000000</v>
      </c>
      <c r="K319" s="372" t="inlineStr"/>
      <c r="L319" s="372" t="inlineStr">
        <is>
          <t>libre</t>
        </is>
      </c>
    </row>
    <row r="320" ht="15" customHeight="1" s="365">
      <c r="A320" s="372" t="inlineStr">
        <is>
          <t>Papiers cartons</t>
        </is>
      </c>
      <c r="B320" s="372" t="inlineStr">
        <is>
          <t>Hors Pays de Savoie</t>
        </is>
      </c>
      <c r="C320" s="372" t="n">
        <v>418</v>
      </c>
      <c r="D320" s="372" t="inlineStr"/>
      <c r="E320" s="372" t="inlineStr"/>
      <c r="F320" s="372" t="n">
        <v>418.49</v>
      </c>
      <c r="G320" s="372" t="n">
        <v>20.92</v>
      </c>
      <c r="H320" s="372" t="n">
        <v>0.1</v>
      </c>
      <c r="I320" s="372" t="n">
        <v>0</v>
      </c>
      <c r="J320" s="372" t="n">
        <v>500000000</v>
      </c>
      <c r="K320" s="372" t="n">
        <v>0</v>
      </c>
      <c r="L320" s="372" t="inlineStr">
        <is>
          <t>mesuré</t>
        </is>
      </c>
    </row>
    <row r="321" ht="15" customHeight="1" s="365">
      <c r="A321" s="372" t="inlineStr">
        <is>
          <t>Papiers cartons</t>
        </is>
      </c>
      <c r="B321" s="372" t="inlineStr">
        <is>
          <t>Exportations nettes</t>
        </is>
      </c>
      <c r="C321" s="372" t="n">
        <v>0</v>
      </c>
      <c r="D321" s="372" t="n">
        <v>0</v>
      </c>
      <c r="E321" s="372" t="n">
        <v>500000000</v>
      </c>
      <c r="F321" s="372" t="inlineStr"/>
      <c r="G321" s="372" t="inlineStr"/>
      <c r="H321" s="372" t="inlineStr"/>
      <c r="I321" s="372" t="n">
        <v>0</v>
      </c>
      <c r="J321" s="372" t="n">
        <v>500000000</v>
      </c>
      <c r="K321" s="372" t="inlineStr"/>
      <c r="L321" s="372" t="inlineStr">
        <is>
          <t>libre unbounded</t>
        </is>
      </c>
    </row>
    <row r="322" ht="15" customHeight="1" s="365">
      <c r="A322" s="372" t="inlineStr">
        <is>
          <t>Papier à recycler</t>
        </is>
      </c>
      <c r="B322" s="372" t="inlineStr">
        <is>
          <t>Fabrication de pâte à papier</t>
        </is>
      </c>
      <c r="C322" s="372" t="n">
        <v>15.4</v>
      </c>
      <c r="D322" s="372" t="inlineStr"/>
      <c r="E322" s="372" t="inlineStr"/>
      <c r="F322" s="372" t="n">
        <v>18.2</v>
      </c>
      <c r="G322" s="372" t="n">
        <v>0.91</v>
      </c>
      <c r="H322" s="372" t="n">
        <v>0.1</v>
      </c>
      <c r="I322" s="372" t="n">
        <v>0</v>
      </c>
      <c r="J322" s="372" t="n">
        <v>500000000</v>
      </c>
      <c r="K322" s="372" t="n">
        <v>3.05</v>
      </c>
      <c r="L322" s="372" t="inlineStr">
        <is>
          <t>mesuré</t>
        </is>
      </c>
    </row>
    <row r="323" ht="15" customHeight="1" s="365">
      <c r="A323" s="372" t="inlineStr">
        <is>
          <t>Papier à recycler</t>
        </is>
      </c>
      <c r="B323" s="372" t="inlineStr">
        <is>
          <t>Fabrication de papiers cartons</t>
        </is>
      </c>
      <c r="C323" s="372" t="n">
        <v>120</v>
      </c>
      <c r="D323" s="372" t="inlineStr"/>
      <c r="E323" s="372" t="inlineStr"/>
      <c r="F323" s="372" t="inlineStr"/>
      <c r="G323" s="372" t="inlineStr"/>
      <c r="H323" s="372" t="inlineStr"/>
      <c r="I323" s="372" t="n">
        <v>0</v>
      </c>
      <c r="J323" s="372" t="n">
        <v>500000000</v>
      </c>
      <c r="K323" s="372" t="inlineStr"/>
      <c r="L323" s="372" t="inlineStr">
        <is>
          <t>déterminé</t>
        </is>
      </c>
    </row>
    <row r="324" ht="15" customHeight="1" s="365">
      <c r="A324" s="372" t="inlineStr">
        <is>
          <t>Papier à recycler</t>
        </is>
      </c>
      <c r="B324" s="372" t="inlineStr">
        <is>
          <t>International</t>
        </is>
      </c>
      <c r="C324" s="372" t="n">
        <v>115</v>
      </c>
      <c r="D324" s="372" t="inlineStr"/>
      <c r="E324" s="372" t="inlineStr"/>
      <c r="F324" s="372" t="n">
        <v>115.24</v>
      </c>
      <c r="G324" s="372" t="n">
        <v>17.29</v>
      </c>
      <c r="H324" s="372" t="n">
        <v>0.3</v>
      </c>
      <c r="I324" s="372" t="n">
        <v>0</v>
      </c>
      <c r="J324" s="372" t="n">
        <v>500000000</v>
      </c>
      <c r="K324" s="372" t="n">
        <v>0</v>
      </c>
      <c r="L324" s="372" t="inlineStr">
        <is>
          <t>mesuré</t>
        </is>
      </c>
    </row>
    <row r="325" ht="15" customHeight="1" s="365">
      <c r="A325" s="372" t="inlineStr">
        <is>
          <t>Papier à recycler</t>
        </is>
      </c>
      <c r="B325" s="372" t="inlineStr">
        <is>
          <t>Autres régions françaises</t>
        </is>
      </c>
      <c r="C325" s="372" t="n">
        <v>39.5</v>
      </c>
      <c r="D325" s="372" t="inlineStr"/>
      <c r="E325" s="372" t="inlineStr"/>
      <c r="F325" s="372" t="n">
        <v>39.5</v>
      </c>
      <c r="G325" s="372" t="n">
        <v>17.99</v>
      </c>
      <c r="H325" s="372" t="n">
        <v>0.91</v>
      </c>
      <c r="I325" s="372" t="n">
        <v>0</v>
      </c>
      <c r="J325" s="372" t="n">
        <v>500000000</v>
      </c>
      <c r="K325" s="372" t="n">
        <v>0</v>
      </c>
      <c r="L325" s="372" t="inlineStr">
        <is>
          <t>mesuré</t>
        </is>
      </c>
    </row>
    <row r="326" ht="15" customHeight="1" s="365">
      <c r="A326" s="372" t="inlineStr">
        <is>
          <t>Papier à recycler</t>
        </is>
      </c>
      <c r="B326" s="372" t="inlineStr">
        <is>
          <t>Hors Pays de Savoie</t>
        </is>
      </c>
      <c r="C326" s="372" t="n">
        <v>155</v>
      </c>
      <c r="D326" s="372" t="inlineStr"/>
      <c r="E326" s="372" t="inlineStr"/>
      <c r="F326" s="372" t="inlineStr"/>
      <c r="G326" s="372" t="inlineStr"/>
      <c r="H326" s="372" t="inlineStr"/>
      <c r="I326" s="372" t="n">
        <v>0</v>
      </c>
      <c r="J326" s="372" t="n">
        <v>500000000</v>
      </c>
      <c r="K326" s="372" t="inlineStr"/>
      <c r="L326" s="372" t="inlineStr">
        <is>
          <t>déterminé</t>
        </is>
      </c>
    </row>
    <row r="327" ht="15" customHeight="1" s="365">
      <c r="A327" s="372" t="inlineStr">
        <is>
          <t>Papier à recycler</t>
        </is>
      </c>
      <c r="B327" s="372" t="inlineStr">
        <is>
          <t>Exportations nettes</t>
        </is>
      </c>
      <c r="C327" s="372" t="n">
        <v>0</v>
      </c>
      <c r="D327" s="372" t="n">
        <v>0</v>
      </c>
      <c r="E327" s="372" t="n">
        <v>500000000</v>
      </c>
      <c r="F327" s="372" t="inlineStr"/>
      <c r="G327" s="372" t="inlineStr"/>
      <c r="H327" s="372" t="inlineStr"/>
      <c r="I327" s="372" t="n">
        <v>0</v>
      </c>
      <c r="J327" s="372" t="n">
        <v>500000000</v>
      </c>
      <c r="K327" s="372" t="inlineStr"/>
      <c r="L327" s="372" t="inlineStr">
        <is>
          <t>libre unbounded</t>
        </is>
      </c>
    </row>
    <row r="328" ht="15" customHeight="1" s="365">
      <c r="A328" s="372" t="inlineStr">
        <is>
          <t>Bois rond F hors BE</t>
        </is>
      </c>
      <c r="B328" s="372" t="inlineStr">
        <is>
          <t>Scieries</t>
        </is>
      </c>
      <c r="C328" s="372" t="n">
        <v>9.09</v>
      </c>
      <c r="D328" s="372" t="n">
        <v>7.54</v>
      </c>
      <c r="E328" s="372" t="n">
        <v>10.6</v>
      </c>
      <c r="F328" s="372" t="inlineStr"/>
      <c r="G328" s="372" t="inlineStr"/>
      <c r="H328" s="372" t="inlineStr"/>
      <c r="I328" s="372" t="n">
        <v>0</v>
      </c>
      <c r="J328" s="372" t="n">
        <v>500000000</v>
      </c>
      <c r="K328" s="372" t="inlineStr"/>
      <c r="L328" s="372" t="inlineStr">
        <is>
          <t>libre</t>
        </is>
      </c>
    </row>
    <row r="329" ht="15" customHeight="1" s="365">
      <c r="A329" s="372" t="inlineStr">
        <is>
          <t>Bois rond F hors BE</t>
        </is>
      </c>
      <c r="B329" s="372" t="inlineStr">
        <is>
          <t>Scieries F</t>
        </is>
      </c>
      <c r="C329" s="372" t="n">
        <v>9.09</v>
      </c>
      <c r="D329" s="372" t="n">
        <v>7.54</v>
      </c>
      <c r="E329" s="372" t="n">
        <v>10.6</v>
      </c>
      <c r="F329" s="372" t="inlineStr"/>
      <c r="G329" s="372" t="inlineStr"/>
      <c r="H329" s="372" t="inlineStr"/>
      <c r="I329" s="372" t="n">
        <v>0</v>
      </c>
      <c r="J329" s="372" t="n">
        <v>500000000</v>
      </c>
      <c r="K329" s="372" t="inlineStr"/>
      <c r="L329" s="372" t="inlineStr">
        <is>
          <t>libre</t>
        </is>
      </c>
    </row>
    <row r="330" ht="15" customHeight="1" s="365">
      <c r="A330" s="372" t="inlineStr">
        <is>
          <t>Bois rond F hors BE</t>
        </is>
      </c>
      <c r="B330" s="372" t="inlineStr">
        <is>
          <t>Fabrication d'emballages bois</t>
        </is>
      </c>
      <c r="C330" s="372" t="n">
        <v>0</v>
      </c>
      <c r="D330" s="372" t="n">
        <v>0</v>
      </c>
      <c r="E330" s="372" t="n">
        <v>1.64</v>
      </c>
      <c r="F330" s="372" t="inlineStr"/>
      <c r="G330" s="372" t="inlineStr"/>
      <c r="H330" s="372" t="inlineStr"/>
      <c r="I330" s="372" t="n">
        <v>0</v>
      </c>
      <c r="J330" s="372" t="n">
        <v>500000000</v>
      </c>
      <c r="K330" s="372" t="inlineStr"/>
      <c r="L330" s="372" t="inlineStr">
        <is>
          <t>libre</t>
        </is>
      </c>
    </row>
    <row r="331" ht="15" customHeight="1" s="365">
      <c r="A331" s="372" t="inlineStr">
        <is>
          <t>Bois rond F hors BE</t>
        </is>
      </c>
      <c r="B331" s="372" t="inlineStr">
        <is>
          <t>Usines de tranchage et déroulage</t>
        </is>
      </c>
      <c r="C331" s="372" t="n">
        <v>0</v>
      </c>
      <c r="D331" s="372" t="inlineStr"/>
      <c r="E331" s="372" t="inlineStr"/>
      <c r="F331" s="372" t="inlineStr"/>
      <c r="G331" s="372" t="inlineStr"/>
      <c r="H331" s="372" t="inlineStr"/>
      <c r="I331" s="372" t="n">
        <v>0</v>
      </c>
      <c r="J331" s="372" t="n">
        <v>500000000</v>
      </c>
      <c r="K331" s="372" t="inlineStr"/>
      <c r="L331" s="372" t="inlineStr">
        <is>
          <t>déterminé</t>
        </is>
      </c>
    </row>
    <row r="332" ht="15" customHeight="1" s="365">
      <c r="A332" s="372" t="inlineStr">
        <is>
          <t>Bois rond F hors BE</t>
        </is>
      </c>
      <c r="B332" s="372" t="inlineStr">
        <is>
          <t>Usines de contreplaqués</t>
        </is>
      </c>
      <c r="C332" s="372" t="n">
        <v>0</v>
      </c>
      <c r="D332" s="372" t="n">
        <v>0</v>
      </c>
      <c r="E332" s="372" t="n">
        <v>0.1</v>
      </c>
      <c r="F332" s="372" t="inlineStr"/>
      <c r="G332" s="372" t="inlineStr"/>
      <c r="H332" s="372" t="inlineStr"/>
      <c r="I332" s="372" t="n">
        <v>0</v>
      </c>
      <c r="J332" s="372" t="n">
        <v>500000000</v>
      </c>
      <c r="K332" s="372" t="inlineStr"/>
      <c r="L332" s="372" t="inlineStr">
        <is>
          <t>libre</t>
        </is>
      </c>
    </row>
    <row r="333" ht="15" customHeight="1" s="365">
      <c r="A333" s="372" t="inlineStr">
        <is>
          <t>Bois rond F hors BE</t>
        </is>
      </c>
      <c r="B333" s="372" t="inlineStr">
        <is>
          <t>Fabrication de pâte à papier</t>
        </is>
      </c>
      <c r="C333" s="372" t="n">
        <v>0</v>
      </c>
      <c r="D333" s="372" t="inlineStr"/>
      <c r="E333" s="372" t="inlineStr"/>
      <c r="F333" s="372" t="inlineStr"/>
      <c r="G333" s="372" t="inlineStr"/>
      <c r="H333" s="372" t="inlineStr"/>
      <c r="I333" s="372" t="n">
        <v>0</v>
      </c>
      <c r="J333" s="372" t="n">
        <v>500000000</v>
      </c>
      <c r="K333" s="372" t="inlineStr"/>
      <c r="L333" s="372" t="inlineStr">
        <is>
          <t>déterminé</t>
        </is>
      </c>
    </row>
    <row r="334" ht="15" customHeight="1" s="365">
      <c r="A334" s="372" t="inlineStr">
        <is>
          <t>Bois rond F hors BE</t>
        </is>
      </c>
      <c r="B334" s="372" t="inlineStr">
        <is>
          <t>International</t>
        </is>
      </c>
      <c r="C334" s="372" t="n">
        <v>3.38</v>
      </c>
      <c r="D334" s="372" t="n">
        <v>0</v>
      </c>
      <c r="E334" s="372" t="n">
        <v>5.2</v>
      </c>
      <c r="F334" s="372" t="inlineStr"/>
      <c r="G334" s="372" t="inlineStr"/>
      <c r="H334" s="372" t="inlineStr"/>
      <c r="I334" s="372" t="n">
        <v>0</v>
      </c>
      <c r="J334" s="372" t="n">
        <v>500000000</v>
      </c>
      <c r="K334" s="372" t="inlineStr"/>
      <c r="L334" s="372" t="inlineStr">
        <is>
          <t>libre</t>
        </is>
      </c>
    </row>
    <row r="335" ht="15" customHeight="1" s="365">
      <c r="A335" s="372" t="inlineStr">
        <is>
          <t>Bois rond F hors BE</t>
        </is>
      </c>
      <c r="B335" s="372" t="inlineStr">
        <is>
          <t>Autres régions françaises</t>
        </is>
      </c>
      <c r="C335" s="372" t="n">
        <v>4.88</v>
      </c>
      <c r="D335" s="372" t="n">
        <v>0</v>
      </c>
      <c r="E335" s="372" t="n">
        <v>5.2</v>
      </c>
      <c r="F335" s="372" t="inlineStr"/>
      <c r="G335" s="372" t="inlineStr"/>
      <c r="H335" s="372" t="inlineStr"/>
      <c r="I335" s="372" t="n">
        <v>0</v>
      </c>
      <c r="J335" s="372" t="n">
        <v>500000000</v>
      </c>
      <c r="K335" s="372" t="inlineStr"/>
      <c r="L335" s="372" t="inlineStr">
        <is>
          <t>libre</t>
        </is>
      </c>
    </row>
    <row r="336" ht="15" customHeight="1" s="365">
      <c r="A336" s="372" t="inlineStr">
        <is>
          <t>Bois rond F hors BE</t>
        </is>
      </c>
      <c r="B336" s="372" t="inlineStr">
        <is>
          <t>Hors Pays de Savoie</t>
        </is>
      </c>
      <c r="C336" s="372" t="n">
        <v>8.25</v>
      </c>
      <c r="D336" s="372" t="inlineStr"/>
      <c r="E336" s="372" t="inlineStr"/>
      <c r="F336" s="372" t="inlineStr"/>
      <c r="G336" s="372" t="inlineStr"/>
      <c r="H336" s="372" t="inlineStr"/>
      <c r="I336" s="372" t="n">
        <v>0</v>
      </c>
      <c r="J336" s="372" t="n">
        <v>500000000</v>
      </c>
      <c r="K336" s="372" t="inlineStr"/>
      <c r="L336" s="372" t="inlineStr">
        <is>
          <t>déterminé</t>
        </is>
      </c>
    </row>
    <row r="337" ht="15" customHeight="1" s="365">
      <c r="A337" s="372" t="inlineStr">
        <is>
          <t>Bois rond F hors BE</t>
        </is>
      </c>
      <c r="B337" s="372" t="inlineStr">
        <is>
          <t>Exportations nettes</t>
        </is>
      </c>
      <c r="C337" s="372" t="n">
        <v>0</v>
      </c>
      <c r="D337" s="372" t="n">
        <v>0</v>
      </c>
      <c r="E337" s="372" t="n">
        <v>500000000</v>
      </c>
      <c r="F337" s="372" t="inlineStr"/>
      <c r="G337" s="372" t="inlineStr"/>
      <c r="H337" s="372" t="inlineStr"/>
      <c r="I337" s="372" t="n">
        <v>0</v>
      </c>
      <c r="J337" s="372" t="n">
        <v>500000000</v>
      </c>
      <c r="K337" s="372" t="inlineStr"/>
      <c r="L337" s="372" t="inlineStr">
        <is>
          <t>libre unbounded</t>
        </is>
      </c>
    </row>
    <row r="338" ht="15" customHeight="1" s="365">
      <c r="A338" s="372" t="inlineStr">
        <is>
          <t>Bois rond R hors BE</t>
        </is>
      </c>
      <c r="B338" s="372" t="inlineStr">
        <is>
          <t>Scieries</t>
        </is>
      </c>
      <c r="C338" s="372" t="n">
        <v>379</v>
      </c>
      <c r="D338" s="372" t="inlineStr"/>
      <c r="E338" s="372" t="inlineStr"/>
      <c r="F338" s="372" t="inlineStr"/>
      <c r="G338" s="372" t="inlineStr"/>
      <c r="H338" s="372" t="inlineStr"/>
      <c r="I338" s="372" t="n">
        <v>0</v>
      </c>
      <c r="J338" s="372" t="n">
        <v>500000000</v>
      </c>
      <c r="K338" s="372" t="inlineStr"/>
      <c r="L338" s="372" t="inlineStr">
        <is>
          <t>déterminé</t>
        </is>
      </c>
    </row>
    <row r="339" ht="15" customHeight="1" s="365">
      <c r="A339" s="372" t="inlineStr">
        <is>
          <t>Bois rond R hors BE</t>
        </is>
      </c>
      <c r="B339" s="372" t="inlineStr">
        <is>
          <t>Scieries R</t>
        </is>
      </c>
      <c r="C339" s="372" t="n">
        <v>379</v>
      </c>
      <c r="D339" s="372" t="inlineStr"/>
      <c r="E339" s="372" t="inlineStr"/>
      <c r="F339" s="372" t="inlineStr"/>
      <c r="G339" s="372" t="inlineStr"/>
      <c r="H339" s="372" t="inlineStr"/>
      <c r="I339" s="372" t="n">
        <v>0</v>
      </c>
      <c r="J339" s="372" t="n">
        <v>500000000</v>
      </c>
      <c r="K339" s="372" t="inlineStr"/>
      <c r="L339" s="372" t="inlineStr">
        <is>
          <t>déterminé</t>
        </is>
      </c>
    </row>
    <row r="340" ht="15" customHeight="1" s="365">
      <c r="A340" s="372" t="inlineStr">
        <is>
          <t>Bois rond R hors BE</t>
        </is>
      </c>
      <c r="B340" s="372" t="inlineStr">
        <is>
          <t>Fabrication d'emballages bois</t>
        </is>
      </c>
      <c r="C340" s="372" t="n">
        <v>0</v>
      </c>
      <c r="D340" s="372" t="n">
        <v>0</v>
      </c>
      <c r="E340" s="372" t="n">
        <v>1.55</v>
      </c>
      <c r="F340" s="372" t="inlineStr"/>
      <c r="G340" s="372" t="inlineStr"/>
      <c r="H340" s="372" t="inlineStr"/>
      <c r="I340" s="372" t="n">
        <v>0</v>
      </c>
      <c r="J340" s="372" t="n">
        <v>500000000</v>
      </c>
      <c r="K340" s="372" t="inlineStr"/>
      <c r="L340" s="372" t="inlineStr">
        <is>
          <t>libre</t>
        </is>
      </c>
    </row>
    <row r="341" ht="15" customHeight="1" s="365">
      <c r="A341" s="372" t="inlineStr">
        <is>
          <t>Bois rond R hors BE</t>
        </is>
      </c>
      <c r="B341" s="372" t="inlineStr">
        <is>
          <t>Usines de tranchage et déroulage</t>
        </is>
      </c>
      <c r="C341" s="372" t="n">
        <v>0</v>
      </c>
      <c r="D341" s="372" t="inlineStr"/>
      <c r="E341" s="372" t="inlineStr"/>
      <c r="F341" s="372" t="inlineStr"/>
      <c r="G341" s="372" t="inlineStr"/>
      <c r="H341" s="372" t="inlineStr"/>
      <c r="I341" s="372" t="n">
        <v>0</v>
      </c>
      <c r="J341" s="372" t="n">
        <v>500000000</v>
      </c>
      <c r="K341" s="372" t="inlineStr"/>
      <c r="L341" s="372" t="inlineStr">
        <is>
          <t>déterminé</t>
        </is>
      </c>
    </row>
    <row r="342" ht="15" customHeight="1" s="365">
      <c r="A342" s="372" t="inlineStr">
        <is>
          <t>Bois rond R hors BE</t>
        </is>
      </c>
      <c r="B342" s="372" t="inlineStr">
        <is>
          <t>Usines de contreplaqués</t>
        </is>
      </c>
      <c r="C342" s="372" t="n">
        <v>0</v>
      </c>
      <c r="D342" s="372" t="n">
        <v>0</v>
      </c>
      <c r="E342" s="372" t="n">
        <v>0.1</v>
      </c>
      <c r="F342" s="372" t="inlineStr"/>
      <c r="G342" s="372" t="inlineStr"/>
      <c r="H342" s="372" t="inlineStr"/>
      <c r="I342" s="372" t="n">
        <v>0</v>
      </c>
      <c r="J342" s="372" t="n">
        <v>500000000</v>
      </c>
      <c r="K342" s="372" t="inlineStr"/>
      <c r="L342" s="372" t="inlineStr">
        <is>
          <t>libre</t>
        </is>
      </c>
    </row>
    <row r="343" ht="15" customHeight="1" s="365">
      <c r="A343" s="372" t="inlineStr">
        <is>
          <t>Bois rond R hors BE</t>
        </is>
      </c>
      <c r="B343" s="372" t="inlineStr">
        <is>
          <t>Fabrication de pâte à papier</t>
        </is>
      </c>
      <c r="C343" s="372" t="n">
        <v>0</v>
      </c>
      <c r="D343" s="372" t="inlineStr"/>
      <c r="E343" s="372" t="inlineStr"/>
      <c r="F343" s="372" t="inlineStr"/>
      <c r="G343" s="372" t="inlineStr"/>
      <c r="H343" s="372" t="inlineStr"/>
      <c r="I343" s="372" t="n">
        <v>0</v>
      </c>
      <c r="J343" s="372" t="n">
        <v>500000000</v>
      </c>
      <c r="K343" s="372" t="inlineStr"/>
      <c r="L343" s="372" t="inlineStr">
        <is>
          <t>déterminé</t>
        </is>
      </c>
    </row>
    <row r="344" ht="15" customHeight="1" s="365">
      <c r="A344" s="372" t="inlineStr">
        <is>
          <t>Bois rond R hors BE</t>
        </is>
      </c>
      <c r="B344" s="372" t="inlineStr">
        <is>
          <t>International</t>
        </is>
      </c>
      <c r="C344" s="372" t="n">
        <v>9.57</v>
      </c>
      <c r="D344" s="372" t="n">
        <v>0</v>
      </c>
      <c r="E344" s="372" t="n">
        <v>17.3</v>
      </c>
      <c r="F344" s="372" t="inlineStr"/>
      <c r="G344" s="372" t="inlineStr"/>
      <c r="H344" s="372" t="inlineStr"/>
      <c r="I344" s="372" t="n">
        <v>0</v>
      </c>
      <c r="J344" s="372" t="n">
        <v>500000000</v>
      </c>
      <c r="K344" s="372" t="inlineStr"/>
      <c r="L344" s="372" t="inlineStr">
        <is>
          <t>libre</t>
        </is>
      </c>
    </row>
    <row r="345" ht="15" customHeight="1" s="365">
      <c r="A345" s="372" t="inlineStr">
        <is>
          <t>Bois rond R hors BE</t>
        </is>
      </c>
      <c r="B345" s="372" t="inlineStr">
        <is>
          <t>Autres régions françaises</t>
        </is>
      </c>
      <c r="C345" s="372" t="n">
        <v>99.59999999999999</v>
      </c>
      <c r="D345" s="372" t="n">
        <v>85.59999999999999</v>
      </c>
      <c r="E345" s="372" t="n">
        <v>109</v>
      </c>
      <c r="F345" s="372" t="inlineStr"/>
      <c r="G345" s="372" t="inlineStr"/>
      <c r="H345" s="372" t="inlineStr"/>
      <c r="I345" s="372" t="n">
        <v>0</v>
      </c>
      <c r="J345" s="372" t="n">
        <v>500000000</v>
      </c>
      <c r="K345" s="372" t="inlineStr"/>
      <c r="L345" s="372" t="inlineStr">
        <is>
          <t>libre</t>
        </is>
      </c>
    </row>
    <row r="346" ht="15" customHeight="1" s="365">
      <c r="A346" s="372" t="inlineStr">
        <is>
          <t>Bois rond R hors BE</t>
        </is>
      </c>
      <c r="B346" s="372" t="inlineStr">
        <is>
          <t>Hors Pays de Savoie</t>
        </is>
      </c>
      <c r="C346" s="372" t="n">
        <v>109</v>
      </c>
      <c r="D346" s="372" t="inlineStr"/>
      <c r="E346" s="372" t="inlineStr"/>
      <c r="F346" s="372" t="inlineStr"/>
      <c r="G346" s="372" t="inlineStr"/>
      <c r="H346" s="372" t="inlineStr"/>
      <c r="I346" s="372" t="n">
        <v>0</v>
      </c>
      <c r="J346" s="372" t="n">
        <v>500000000</v>
      </c>
      <c r="K346" s="372" t="inlineStr"/>
      <c r="L346" s="372" t="inlineStr">
        <is>
          <t>déterminé</t>
        </is>
      </c>
    </row>
    <row r="347" ht="15" customHeight="1" s="365">
      <c r="A347" s="372" t="inlineStr">
        <is>
          <t>Bois rond R hors BE</t>
        </is>
      </c>
      <c r="B347" s="372" t="inlineStr">
        <is>
          <t>Exportations nettes</t>
        </is>
      </c>
      <c r="C347" s="372" t="n">
        <v>0</v>
      </c>
      <c r="D347" s="372" t="n">
        <v>0</v>
      </c>
      <c r="E347" s="372" t="n">
        <v>500000000</v>
      </c>
      <c r="F347" s="372" t="inlineStr"/>
      <c r="G347" s="372" t="inlineStr"/>
      <c r="H347" s="372" t="inlineStr"/>
      <c r="I347" s="372" t="n">
        <v>0</v>
      </c>
      <c r="J347" s="372" t="n">
        <v>500000000</v>
      </c>
      <c r="K347" s="372" t="inlineStr"/>
      <c r="L347" s="372" t="inlineStr">
        <is>
          <t>libre unbounded</t>
        </is>
      </c>
    </row>
    <row r="348" ht="15" customHeight="1" s="365">
      <c r="A348" s="372" t="inlineStr">
        <is>
          <t>Combustibles chaudières collectives</t>
        </is>
      </c>
      <c r="B348" s="372" t="inlineStr">
        <is>
          <t>Fabrication d'emballages bois</t>
        </is>
      </c>
      <c r="C348" s="372" t="n">
        <v>1.5</v>
      </c>
      <c r="D348" s="372" t="n">
        <v>0.46</v>
      </c>
      <c r="E348" s="372" t="n">
        <v>2.01</v>
      </c>
      <c r="F348" s="372" t="inlineStr"/>
      <c r="G348" s="372" t="inlineStr"/>
      <c r="H348" s="372" t="inlineStr"/>
      <c r="I348" s="372" t="n">
        <v>0</v>
      </c>
      <c r="J348" s="372" t="n">
        <v>500000000</v>
      </c>
      <c r="K348" s="372" t="inlineStr"/>
      <c r="L348" s="372" t="inlineStr">
        <is>
          <t>libre</t>
        </is>
      </c>
    </row>
    <row r="349" ht="15" customHeight="1" s="365">
      <c r="A349" s="372" t="inlineStr">
        <is>
          <t>Combustibles chaudières collectives</t>
        </is>
      </c>
      <c r="B349" s="372" t="inlineStr">
        <is>
          <t>Fabrication de pâte à papier</t>
        </is>
      </c>
      <c r="C349" s="372" t="n">
        <v>95.5</v>
      </c>
      <c r="D349" s="372" t="n">
        <v>17.8</v>
      </c>
      <c r="E349" s="372" t="n">
        <v>172</v>
      </c>
      <c r="F349" s="372" t="inlineStr"/>
      <c r="G349" s="372" t="inlineStr"/>
      <c r="H349" s="372" t="inlineStr"/>
      <c r="I349" s="372" t="n">
        <v>0</v>
      </c>
      <c r="J349" s="372" t="n">
        <v>500000000</v>
      </c>
      <c r="K349" s="372" t="inlineStr"/>
      <c r="L349" s="372" t="inlineStr">
        <is>
          <t>libre</t>
        </is>
      </c>
    </row>
    <row r="350" ht="15" customHeight="1" s="365">
      <c r="A350" s="372" t="inlineStr">
        <is>
          <t>Combustibles chaudières collectives</t>
        </is>
      </c>
      <c r="B350" s="372" t="inlineStr">
        <is>
          <t>Valorisation énergétique</t>
        </is>
      </c>
      <c r="C350" s="372" t="n">
        <v>469</v>
      </c>
      <c r="D350" s="372" t="n">
        <v>454</v>
      </c>
      <c r="E350" s="372" t="n">
        <v>500000000</v>
      </c>
      <c r="F350" s="372" t="inlineStr"/>
      <c r="G350" s="372" t="inlineStr"/>
      <c r="H350" s="372" t="inlineStr"/>
      <c r="I350" s="372" t="n">
        <v>0</v>
      </c>
      <c r="J350" s="372" t="n">
        <v>500000000</v>
      </c>
      <c r="K350" s="372" t="inlineStr"/>
      <c r="L350" s="372" t="inlineStr">
        <is>
          <t>libre unbounded</t>
        </is>
      </c>
    </row>
    <row r="351" ht="15" customHeight="1" s="365">
      <c r="A351" s="372" t="inlineStr">
        <is>
          <t>Combustibles chaudières collectives</t>
        </is>
      </c>
      <c r="B351" s="372" t="inlineStr">
        <is>
          <t>Chauffage industriel et collectif</t>
        </is>
      </c>
      <c r="C351" s="372" t="n">
        <v>408</v>
      </c>
      <c r="D351" s="372" t="n">
        <v>393</v>
      </c>
      <c r="E351" s="372" t="n">
        <v>500000000</v>
      </c>
      <c r="F351" s="372" t="inlineStr"/>
      <c r="G351" s="372" t="inlineStr"/>
      <c r="H351" s="372" t="inlineStr"/>
      <c r="I351" s="372" t="n">
        <v>0</v>
      </c>
      <c r="J351" s="372" t="n">
        <v>500000000</v>
      </c>
      <c r="K351" s="372" t="inlineStr"/>
      <c r="L351" s="372" t="inlineStr">
        <is>
          <t>libre unbounded</t>
        </is>
      </c>
    </row>
    <row r="352" ht="15" customHeight="1" s="365">
      <c r="A352" s="372" t="inlineStr">
        <is>
          <t>Combustibles chaudières collectives</t>
        </is>
      </c>
      <c r="B352" s="372" t="inlineStr">
        <is>
          <t>Chaufferies sup 1 MW</t>
        </is>
      </c>
      <c r="C352" s="372" t="n">
        <v>349</v>
      </c>
      <c r="D352" s="372" t="n">
        <v>346</v>
      </c>
      <c r="E352" s="372" t="n">
        <v>409</v>
      </c>
      <c r="F352" s="372" t="inlineStr"/>
      <c r="G352" s="372" t="inlineStr"/>
      <c r="H352" s="372" t="inlineStr"/>
      <c r="I352" s="372" t="n">
        <v>0</v>
      </c>
      <c r="J352" s="372" t="n">
        <v>500000000</v>
      </c>
      <c r="K352" s="372" t="inlineStr"/>
      <c r="L352" s="372" t="inlineStr">
        <is>
          <t>libre</t>
        </is>
      </c>
    </row>
    <row r="353" ht="15" customHeight="1" s="365">
      <c r="A353" s="372" t="inlineStr">
        <is>
          <t>Combustibles chaudières collectives</t>
        </is>
      </c>
      <c r="B353" s="372" t="inlineStr">
        <is>
          <t>Chaufferies inf 1 MW</t>
        </is>
      </c>
      <c r="C353" s="372" t="n">
        <v>58.9</v>
      </c>
      <c r="D353" s="372" t="n">
        <v>47</v>
      </c>
      <c r="E353" s="372" t="n">
        <v>500000000</v>
      </c>
      <c r="F353" s="372" t="inlineStr"/>
      <c r="G353" s="372" t="inlineStr"/>
      <c r="H353" s="372" t="inlineStr"/>
      <c r="I353" s="372" t="n">
        <v>0</v>
      </c>
      <c r="J353" s="372" t="n">
        <v>500000000</v>
      </c>
      <c r="K353" s="372" t="inlineStr"/>
      <c r="L353" s="372" t="inlineStr">
        <is>
          <t>libre unbounded</t>
        </is>
      </c>
    </row>
    <row r="354" ht="15" customHeight="1" s="365">
      <c r="A354" s="372" t="inlineStr">
        <is>
          <t>Combustibles chaudières collectives</t>
        </is>
      </c>
      <c r="B354" s="372" t="inlineStr">
        <is>
          <t>Consommation</t>
        </is>
      </c>
      <c r="C354" s="372" t="n">
        <v>0</v>
      </c>
      <c r="D354" s="372" t="n">
        <v>0</v>
      </c>
      <c r="E354" s="372" t="n">
        <v>3.09</v>
      </c>
      <c r="F354" s="372" t="inlineStr"/>
      <c r="G354" s="372" t="inlineStr"/>
      <c r="H354" s="372" t="inlineStr"/>
      <c r="I354" s="372" t="n">
        <v>0</v>
      </c>
      <c r="J354" s="372" t="n">
        <v>500000000</v>
      </c>
      <c r="K354" s="372" t="inlineStr"/>
      <c r="L354" s="372" t="inlineStr">
        <is>
          <t>libre</t>
        </is>
      </c>
    </row>
    <row r="355" ht="15" customHeight="1" s="365">
      <c r="A355" s="372" t="inlineStr">
        <is>
          <t>Combustibles chaudières collectives</t>
        </is>
      </c>
      <c r="B355" s="372" t="inlineStr">
        <is>
          <t>International</t>
        </is>
      </c>
      <c r="C355" s="372" t="n">
        <v>112</v>
      </c>
      <c r="D355" s="372" t="n">
        <v>87.2</v>
      </c>
      <c r="E355" s="372" t="n">
        <v>178</v>
      </c>
      <c r="F355" s="372" t="inlineStr"/>
      <c r="G355" s="372" t="inlineStr"/>
      <c r="H355" s="372" t="inlineStr"/>
      <c r="I355" s="372" t="n">
        <v>0</v>
      </c>
      <c r="J355" s="372" t="n">
        <v>500000000</v>
      </c>
      <c r="K355" s="372" t="inlineStr"/>
      <c r="L355" s="372" t="inlineStr">
        <is>
          <t>libre</t>
        </is>
      </c>
    </row>
    <row r="356" ht="15" customHeight="1" s="365">
      <c r="A356" s="372" t="inlineStr">
        <is>
          <t>Combustibles chaudières collectives</t>
        </is>
      </c>
      <c r="B356" s="372" t="inlineStr">
        <is>
          <t>Autres régions françaises</t>
        </is>
      </c>
      <c r="C356" s="372" t="n">
        <v>69.8</v>
      </c>
      <c r="D356" s="372" t="n">
        <v>3.08</v>
      </c>
      <c r="E356" s="372" t="n">
        <v>70.17999999999999</v>
      </c>
      <c r="F356" s="372" t="inlineStr"/>
      <c r="G356" s="372" t="inlineStr"/>
      <c r="H356" s="372" t="inlineStr"/>
      <c r="I356" s="372" t="n">
        <v>0</v>
      </c>
      <c r="J356" s="372" t="n">
        <v>500000000</v>
      </c>
      <c r="K356" s="372" t="inlineStr"/>
      <c r="L356" s="372" t="inlineStr">
        <is>
          <t>libre</t>
        </is>
      </c>
    </row>
    <row r="357" ht="15" customHeight="1" s="365">
      <c r="A357" s="372" t="inlineStr">
        <is>
          <t>Combustibles chaudières collectives</t>
        </is>
      </c>
      <c r="B357" s="372" t="inlineStr">
        <is>
          <t>Hors Pays de Savoie</t>
        </is>
      </c>
      <c r="C357" s="372" t="n">
        <v>182</v>
      </c>
      <c r="D357" s="372" t="n">
        <v>180</v>
      </c>
      <c r="E357" s="372" t="n">
        <v>183</v>
      </c>
      <c r="F357" s="372" t="inlineStr"/>
      <c r="G357" s="372" t="inlineStr"/>
      <c r="H357" s="372" t="inlineStr"/>
      <c r="I357" s="372" t="n">
        <v>0</v>
      </c>
      <c r="J357" s="372" t="n">
        <v>500000000</v>
      </c>
      <c r="K357" s="372" t="inlineStr"/>
      <c r="L357" s="372" t="inlineStr">
        <is>
          <t>libre</t>
        </is>
      </c>
    </row>
    <row r="358" ht="15" customHeight="1" s="365">
      <c r="A358" s="372" t="inlineStr">
        <is>
          <t>Combustibles chaudières collectives</t>
        </is>
      </c>
      <c r="B358" s="372" t="inlineStr">
        <is>
          <t>Exportations nettes</t>
        </is>
      </c>
      <c r="C358" s="372" t="n">
        <v>0</v>
      </c>
      <c r="D358" s="372" t="n">
        <v>0</v>
      </c>
      <c r="E358" s="372" t="n">
        <v>500000000</v>
      </c>
      <c r="F358" s="372" t="inlineStr"/>
      <c r="G358" s="372" t="inlineStr"/>
      <c r="H358" s="372" t="inlineStr"/>
      <c r="I358" s="372" t="n">
        <v>0</v>
      </c>
      <c r="J358" s="372" t="n">
        <v>500000000</v>
      </c>
      <c r="K358" s="372" t="inlineStr"/>
      <c r="L358" s="372" t="inlineStr">
        <is>
          <t>libre unbounded</t>
        </is>
      </c>
    </row>
    <row r="359" ht="15" customHeight="1" s="365">
      <c r="A359" s="372" t="inlineStr">
        <is>
          <t>Combustibles chaudières collectives</t>
        </is>
      </c>
      <c r="B359" s="372" t="inlineStr">
        <is>
          <t>Chauffage ménages</t>
        </is>
      </c>
      <c r="C359" s="372" t="n">
        <v>60.5</v>
      </c>
      <c r="D359" s="372" t="n">
        <v>60.5</v>
      </c>
      <c r="E359" s="372" t="n">
        <v>61.99</v>
      </c>
      <c r="F359" s="372" t="inlineStr"/>
      <c r="G359" s="372" t="inlineStr"/>
      <c r="H359" s="372" t="inlineStr"/>
      <c r="I359" s="372" t="n">
        <v>0</v>
      </c>
      <c r="J359" s="372" t="n">
        <v>500000000</v>
      </c>
      <c r="K359" s="372" t="inlineStr"/>
      <c r="L359" s="372" t="inlineStr">
        <is>
          <t>libre</t>
        </is>
      </c>
    </row>
    <row r="360" ht="15" customHeight="1" s="365">
      <c r="A360" s="372" t="inlineStr">
        <is>
          <t>Granulés</t>
        </is>
      </c>
      <c r="B360" s="372" t="inlineStr">
        <is>
          <t>Valorisation énergétique</t>
        </is>
      </c>
      <c r="C360" s="372" t="n">
        <v>72.40000000000001</v>
      </c>
      <c r="D360" s="372" t="inlineStr"/>
      <c r="E360" s="372" t="inlineStr"/>
      <c r="F360" s="372" t="inlineStr"/>
      <c r="G360" s="372" t="inlineStr"/>
      <c r="H360" s="372" t="inlineStr"/>
      <c r="I360" s="372" t="n">
        <v>0</v>
      </c>
      <c r="J360" s="372" t="n">
        <v>500000000</v>
      </c>
      <c r="K360" s="372" t="inlineStr"/>
      <c r="L360" s="372" t="inlineStr">
        <is>
          <t>déterminé</t>
        </is>
      </c>
    </row>
    <row r="361" ht="15" customHeight="1" s="365">
      <c r="A361" s="372" t="inlineStr">
        <is>
          <t>Granulés</t>
        </is>
      </c>
      <c r="B361" s="372" t="inlineStr">
        <is>
          <t>Chauffage ménages</t>
        </is>
      </c>
      <c r="C361" s="372" t="n">
        <v>59.6</v>
      </c>
      <c r="D361" s="372" t="inlineStr"/>
      <c r="E361" s="372" t="inlineStr"/>
      <c r="F361" s="372" t="n">
        <v>74.40000000000001</v>
      </c>
      <c r="G361" s="372" t="n">
        <v>11.16</v>
      </c>
      <c r="H361" s="372" t="n">
        <v>0.3</v>
      </c>
      <c r="I361" s="372" t="n">
        <v>0</v>
      </c>
      <c r="J361" s="372" t="n">
        <v>500000000</v>
      </c>
      <c r="K361" s="372" t="n">
        <v>1.32</v>
      </c>
      <c r="L361" s="372" t="inlineStr">
        <is>
          <t>redondant</t>
        </is>
      </c>
    </row>
    <row r="362" ht="15" customHeight="1" s="365">
      <c r="A362" s="372" t="inlineStr">
        <is>
          <t>Granulés</t>
        </is>
      </c>
      <c r="B362" s="372" t="inlineStr">
        <is>
          <t>Chauffage industriel et collectif</t>
        </is>
      </c>
      <c r="C362" s="372" t="n">
        <v>12.8</v>
      </c>
      <c r="D362" s="372" t="inlineStr"/>
      <c r="E362" s="372" t="inlineStr"/>
      <c r="F362" s="372" t="inlineStr"/>
      <c r="G362" s="372" t="inlineStr"/>
      <c r="H362" s="372" t="inlineStr"/>
      <c r="I362" s="372" t="n">
        <v>0</v>
      </c>
      <c r="J362" s="372" t="n">
        <v>500000000</v>
      </c>
      <c r="K362" s="372" t="inlineStr"/>
      <c r="L362" s="372" t="inlineStr">
        <is>
          <t>déterminé</t>
        </is>
      </c>
    </row>
    <row r="363" ht="15" customHeight="1" s="365">
      <c r="A363" s="372" t="inlineStr">
        <is>
          <t>Granulés</t>
        </is>
      </c>
      <c r="B363" s="372" t="inlineStr">
        <is>
          <t>Chaufferies inf 1 MW</t>
        </is>
      </c>
      <c r="C363" s="372" t="n">
        <v>12.8</v>
      </c>
      <c r="D363" s="372" t="inlineStr"/>
      <c r="E363" s="372" t="inlineStr"/>
      <c r="F363" s="372" t="n">
        <v>15.99</v>
      </c>
      <c r="G363" s="372" t="n">
        <v>2.4</v>
      </c>
      <c r="H363" s="372" t="n">
        <v>0.3</v>
      </c>
      <c r="I363" s="372" t="n">
        <v>0</v>
      </c>
      <c r="J363" s="372" t="n">
        <v>500000000</v>
      </c>
      <c r="K363" s="372" t="n">
        <v>1.32</v>
      </c>
      <c r="L363" s="372" t="inlineStr">
        <is>
          <t>redondant</t>
        </is>
      </c>
    </row>
    <row r="364" ht="15" customHeight="1" s="365">
      <c r="A364" s="372" t="inlineStr">
        <is>
          <t>Granulés</t>
        </is>
      </c>
      <c r="B364" s="372" t="inlineStr">
        <is>
          <t>International</t>
        </is>
      </c>
      <c r="C364" s="372" t="n">
        <v>12.5</v>
      </c>
      <c r="D364" s="372" t="n">
        <v>0</v>
      </c>
      <c r="E364" s="372" t="n">
        <v>67.09999999999999</v>
      </c>
      <c r="F364" s="372" t="inlineStr"/>
      <c r="G364" s="372" t="inlineStr"/>
      <c r="H364" s="372" t="inlineStr"/>
      <c r="I364" s="372" t="n">
        <v>0</v>
      </c>
      <c r="J364" s="372" t="n">
        <v>500000000</v>
      </c>
      <c r="K364" s="372" t="inlineStr"/>
      <c r="L364" s="372" t="inlineStr">
        <is>
          <t>libre</t>
        </is>
      </c>
    </row>
    <row r="365" ht="15" customHeight="1" s="365">
      <c r="A365" s="372" t="inlineStr">
        <is>
          <t>Granulés</t>
        </is>
      </c>
      <c r="B365" s="372" t="inlineStr">
        <is>
          <t>Autres régions françaises</t>
        </is>
      </c>
      <c r="C365" s="372" t="n">
        <v>54.5</v>
      </c>
      <c r="D365" s="372" t="n">
        <v>0</v>
      </c>
      <c r="E365" s="372" t="n">
        <v>67.09999999999999</v>
      </c>
      <c r="F365" s="372" t="inlineStr"/>
      <c r="G365" s="372" t="inlineStr"/>
      <c r="H365" s="372" t="inlineStr"/>
      <c r="I365" s="372" t="n">
        <v>0</v>
      </c>
      <c r="J365" s="372" t="n">
        <v>500000000</v>
      </c>
      <c r="K365" s="372" t="inlineStr"/>
      <c r="L365" s="372" t="inlineStr">
        <is>
          <t>libre</t>
        </is>
      </c>
    </row>
    <row r="366" ht="15" customHeight="1" s="365">
      <c r="A366" s="372" t="inlineStr">
        <is>
          <t>Granulés</t>
        </is>
      </c>
      <c r="B366" s="372" t="inlineStr">
        <is>
          <t>Hors Pays de Savoie</t>
        </is>
      </c>
      <c r="C366" s="372" t="n">
        <v>67.09999999999999</v>
      </c>
      <c r="D366" s="372" t="inlineStr"/>
      <c r="E366" s="372" t="inlineStr"/>
      <c r="F366" s="372" t="n">
        <v>77.3</v>
      </c>
      <c r="G366" s="372" t="n">
        <v>7.73</v>
      </c>
      <c r="H366" s="372" t="n">
        <v>0.2</v>
      </c>
      <c r="I366" s="372" t="n">
        <v>0</v>
      </c>
      <c r="J366" s="372" t="n">
        <v>500000000</v>
      </c>
      <c r="K366" s="372" t="n">
        <v>1.32</v>
      </c>
      <c r="L366" s="372" t="inlineStr">
        <is>
          <t>redondant</t>
        </is>
      </c>
    </row>
    <row r="367" ht="15" customHeight="1" s="365">
      <c r="A367" s="372" t="inlineStr">
        <is>
          <t>Granulés</t>
        </is>
      </c>
      <c r="B367" s="372" t="inlineStr">
        <is>
          <t>Exportations nettes</t>
        </is>
      </c>
      <c r="C367" s="372" t="n">
        <v>0</v>
      </c>
      <c r="D367" s="372" t="n">
        <v>0</v>
      </c>
      <c r="E367" s="372" t="n">
        <v>500000000</v>
      </c>
      <c r="F367" s="372" t="inlineStr"/>
      <c r="G367" s="372" t="inlineStr"/>
      <c r="H367" s="372" t="inlineStr"/>
      <c r="I367" s="372" t="n">
        <v>0</v>
      </c>
      <c r="J367" s="372" t="n">
        <v>500000000</v>
      </c>
      <c r="K367" s="372" t="inlineStr"/>
      <c r="L367" s="372" t="inlineStr">
        <is>
          <t>libre unbounded</t>
        </is>
      </c>
    </row>
    <row r="368" ht="15" customHeight="1" s="365">
      <c r="A368" s="372" t="inlineStr">
        <is>
          <t>Bois bûche ménages</t>
        </is>
      </c>
      <c r="B368" s="372" t="inlineStr">
        <is>
          <t>Valorisation énergétique</t>
        </is>
      </c>
      <c r="C368" s="372" t="n">
        <v>906</v>
      </c>
      <c r="D368" s="372" t="n">
        <v>705</v>
      </c>
      <c r="E368" s="372" t="n">
        <v>500000000</v>
      </c>
      <c r="F368" s="372" t="inlineStr"/>
      <c r="G368" s="372" t="inlineStr"/>
      <c r="H368" s="372" t="inlineStr"/>
      <c r="I368" s="372" t="n">
        <v>0</v>
      </c>
      <c r="J368" s="372" t="n">
        <v>500000000</v>
      </c>
      <c r="K368" s="372" t="inlineStr"/>
      <c r="L368" s="372" t="inlineStr">
        <is>
          <t>libre unbounded</t>
        </is>
      </c>
    </row>
    <row r="369" ht="15" customHeight="1" s="365">
      <c r="A369" s="372" t="inlineStr">
        <is>
          <t>Bois bûche ménages</t>
        </is>
      </c>
      <c r="B369" s="372" t="inlineStr">
        <is>
          <t>Chauffage ménages</t>
        </is>
      </c>
      <c r="C369" s="372" t="n">
        <v>906</v>
      </c>
      <c r="D369" s="372" t="n">
        <v>705</v>
      </c>
      <c r="E369" s="372" t="n">
        <v>500000000</v>
      </c>
      <c r="F369" s="372" t="inlineStr"/>
      <c r="G369" s="372" t="inlineStr"/>
      <c r="H369" s="372" t="inlineStr"/>
      <c r="I369" s="372" t="n">
        <v>0</v>
      </c>
      <c r="J369" s="372" t="n">
        <v>500000000</v>
      </c>
      <c r="K369" s="372" t="inlineStr"/>
      <c r="L369" s="372" t="inlineStr">
        <is>
          <t>libre unbounded</t>
        </is>
      </c>
    </row>
    <row r="370" ht="15" customHeight="1" s="365">
      <c r="A370" s="372" t="inlineStr">
        <is>
          <t>Bois bûche ménages</t>
        </is>
      </c>
      <c r="B370" s="372" t="inlineStr">
        <is>
          <t>International</t>
        </is>
      </c>
      <c r="C370" s="372" t="n">
        <v>4.37</v>
      </c>
      <c r="D370" s="372" t="n">
        <v>0</v>
      </c>
      <c r="E370" s="372" t="n">
        <v>7.14</v>
      </c>
      <c r="F370" s="372" t="inlineStr"/>
      <c r="G370" s="372" t="inlineStr"/>
      <c r="H370" s="372" t="inlineStr"/>
      <c r="I370" s="372" t="n">
        <v>0</v>
      </c>
      <c r="J370" s="372" t="n">
        <v>500000000</v>
      </c>
      <c r="K370" s="372" t="inlineStr"/>
      <c r="L370" s="372" t="inlineStr">
        <is>
          <t>libre</t>
        </is>
      </c>
    </row>
    <row r="371" ht="15" customHeight="1" s="365">
      <c r="A371" s="372" t="inlineStr">
        <is>
          <t>Bois bûche ménages</t>
        </is>
      </c>
      <c r="B371" s="372" t="inlineStr">
        <is>
          <t>Autres régions françaises</t>
        </is>
      </c>
      <c r="C371" s="372" t="n">
        <v>2.77</v>
      </c>
      <c r="D371" s="372" t="n">
        <v>0</v>
      </c>
      <c r="E371" s="372" t="n">
        <v>7.14</v>
      </c>
      <c r="F371" s="372" t="inlineStr"/>
      <c r="G371" s="372" t="inlineStr"/>
      <c r="H371" s="372" t="inlineStr"/>
      <c r="I371" s="372" t="n">
        <v>0</v>
      </c>
      <c r="J371" s="372" t="n">
        <v>500000000</v>
      </c>
      <c r="K371" s="372" t="inlineStr"/>
      <c r="L371" s="372" t="inlineStr">
        <is>
          <t>libre</t>
        </is>
      </c>
    </row>
    <row r="372" ht="15" customHeight="1" s="365">
      <c r="A372" s="372" t="inlineStr">
        <is>
          <t>Bois bûche ménages</t>
        </is>
      </c>
      <c r="B372" s="372" t="inlineStr">
        <is>
          <t>Hors Pays de Savoie</t>
        </is>
      </c>
      <c r="C372" s="372" t="n">
        <v>7.14</v>
      </c>
      <c r="D372" s="372" t="inlineStr"/>
      <c r="E372" s="372" t="inlineStr"/>
      <c r="F372" s="372" t="inlineStr"/>
      <c r="G372" s="372" t="inlineStr"/>
      <c r="H372" s="372" t="inlineStr"/>
      <c r="I372" s="372" t="n">
        <v>0</v>
      </c>
      <c r="J372" s="372" t="n">
        <v>500000000</v>
      </c>
      <c r="K372" s="372" t="inlineStr"/>
      <c r="L372" s="372" t="inlineStr">
        <is>
          <t>déterminé</t>
        </is>
      </c>
    </row>
    <row r="373" ht="15" customHeight="1" s="365">
      <c r="A373" s="372" t="inlineStr">
        <is>
          <t>Bois bûche ménages</t>
        </is>
      </c>
      <c r="B373" s="372" t="inlineStr">
        <is>
          <t>Exportations nettes</t>
        </is>
      </c>
      <c r="C373" s="372" t="n">
        <v>0</v>
      </c>
      <c r="D373" s="372" t="n">
        <v>0</v>
      </c>
      <c r="E373" s="372" t="n">
        <v>500000000</v>
      </c>
      <c r="F373" s="372" t="inlineStr"/>
      <c r="G373" s="372" t="inlineStr"/>
      <c r="H373" s="372" t="inlineStr"/>
      <c r="I373" s="372" t="n">
        <v>0</v>
      </c>
      <c r="J373" s="372" t="n">
        <v>500000000</v>
      </c>
      <c r="K373" s="372" t="inlineStr"/>
      <c r="L373" s="372" t="inlineStr">
        <is>
          <t>libre unbounded</t>
        </is>
      </c>
    </row>
    <row r="374" ht="15" customHeight="1" s="365">
      <c r="A374" s="372" t="inlineStr">
        <is>
          <t>Bois bûche circuit court</t>
        </is>
      </c>
      <c r="B374" s="372" t="inlineStr">
        <is>
          <t>Valorisation énergétique</t>
        </is>
      </c>
      <c r="C374" s="372" t="n">
        <v>504</v>
      </c>
      <c r="D374" s="372" t="inlineStr"/>
      <c r="E374" s="372" t="inlineStr"/>
      <c r="F374" s="372" t="inlineStr"/>
      <c r="G374" s="372" t="inlineStr"/>
      <c r="H374" s="372" t="inlineStr"/>
      <c r="I374" s="372" t="n">
        <v>0</v>
      </c>
      <c r="J374" s="372" t="n">
        <v>500000000</v>
      </c>
      <c r="K374" s="372" t="inlineStr"/>
      <c r="L374" s="372" t="inlineStr">
        <is>
          <t>déterminé</t>
        </is>
      </c>
    </row>
    <row r="375" ht="15" customHeight="1" s="365">
      <c r="A375" s="372" t="inlineStr">
        <is>
          <t>Bois bûche circuit court</t>
        </is>
      </c>
      <c r="B375" s="372" t="inlineStr">
        <is>
          <t>Chauffage ménages</t>
        </is>
      </c>
      <c r="C375" s="372" t="n">
        <v>504</v>
      </c>
      <c r="D375" s="372" t="inlineStr"/>
      <c r="E375" s="372" t="inlineStr"/>
      <c r="F375" s="372" t="n">
        <v>465.47</v>
      </c>
      <c r="G375" s="372" t="n">
        <v>69.81999999999999</v>
      </c>
      <c r="H375" s="372" t="n">
        <v>0.3</v>
      </c>
      <c r="I375" s="372" t="n">
        <v>0</v>
      </c>
      <c r="J375" s="372" t="n">
        <v>500000000</v>
      </c>
      <c r="K375" s="372" t="n">
        <v>0.55</v>
      </c>
      <c r="L375" s="372" t="inlineStr">
        <is>
          <t>redondant</t>
        </is>
      </c>
    </row>
    <row r="376" ht="15" customHeight="1" s="365">
      <c r="A376" s="372" t="inlineStr">
        <is>
          <t>Bois hors forêt circuit court</t>
        </is>
      </c>
      <c r="B376" s="372" t="inlineStr">
        <is>
          <t>Valorisation énergétique</t>
        </is>
      </c>
      <c r="C376" s="372" t="n">
        <v>201</v>
      </c>
      <c r="D376" s="372" t="n">
        <v>0</v>
      </c>
      <c r="E376" s="372" t="n">
        <v>500000000</v>
      </c>
      <c r="F376" s="372" t="inlineStr"/>
      <c r="G376" s="372" t="inlineStr"/>
      <c r="H376" s="372" t="inlineStr"/>
      <c r="I376" s="372" t="n">
        <v>0</v>
      </c>
      <c r="J376" s="372" t="n">
        <v>500000000</v>
      </c>
      <c r="K376" s="372" t="inlineStr"/>
      <c r="L376" s="372" t="inlineStr">
        <is>
          <t>libre unbounded</t>
        </is>
      </c>
    </row>
    <row r="377" ht="15" customHeight="1" s="365">
      <c r="A377" s="372" t="inlineStr">
        <is>
          <t>Bois hors forêt circuit court</t>
        </is>
      </c>
      <c r="B377" s="372" t="inlineStr">
        <is>
          <t>Chauffage ménages</t>
        </is>
      </c>
      <c r="C377" s="372" t="n">
        <v>201</v>
      </c>
      <c r="D377" s="372" t="n">
        <v>0</v>
      </c>
      <c r="E377" s="372" t="n">
        <v>500000000</v>
      </c>
      <c r="F377" s="372" t="inlineStr"/>
      <c r="G377" s="372" t="inlineStr"/>
      <c r="H377" s="372" t="inlineStr"/>
      <c r="I377" s="372" t="n">
        <v>0</v>
      </c>
      <c r="J377" s="372" t="n">
        <v>500000000</v>
      </c>
      <c r="K377" s="372" t="inlineStr"/>
      <c r="L377" s="372" t="inlineStr">
        <is>
          <t>libre unbounded</t>
        </is>
      </c>
    </row>
    <row r="378" ht="15" customHeight="1" s="365">
      <c r="A378" s="372" t="inlineStr">
        <is>
          <t>Connexes F</t>
        </is>
      </c>
      <c r="B378" s="372" t="inlineStr">
        <is>
          <t>Production de granulés</t>
        </is>
      </c>
      <c r="C378" s="372" t="n">
        <v>29.4</v>
      </c>
      <c r="D378" s="372" t="n">
        <v>0</v>
      </c>
      <c r="E378" s="372" t="n">
        <v>101</v>
      </c>
      <c r="F378" s="372" t="inlineStr"/>
      <c r="G378" s="372" t="inlineStr"/>
      <c r="H378" s="372" t="inlineStr"/>
      <c r="I378" s="372" t="n">
        <v>0</v>
      </c>
      <c r="J378" s="372" t="n">
        <v>500000000</v>
      </c>
      <c r="K378" s="372" t="inlineStr"/>
      <c r="L378" s="372" t="inlineStr">
        <is>
          <t>libre</t>
        </is>
      </c>
    </row>
    <row r="379" ht="15" customHeight="1" s="365">
      <c r="A379" s="372" t="inlineStr">
        <is>
          <t>Connexes F</t>
        </is>
      </c>
      <c r="B379" s="372" t="inlineStr">
        <is>
          <t>Fabrication de pâte à papier</t>
        </is>
      </c>
      <c r="C379" s="372" t="n">
        <v>50.2</v>
      </c>
      <c r="D379" s="372" t="n">
        <v>0</v>
      </c>
      <c r="E379" s="372" t="n">
        <v>172</v>
      </c>
      <c r="F379" s="372" t="inlineStr"/>
      <c r="G379" s="372" t="inlineStr"/>
      <c r="H379" s="372" t="inlineStr"/>
      <c r="I379" s="372" t="n">
        <v>0</v>
      </c>
      <c r="J379" s="372" t="n">
        <v>500000000</v>
      </c>
      <c r="K379" s="372" t="inlineStr"/>
      <c r="L379" s="372" t="inlineStr">
        <is>
          <t>libre</t>
        </is>
      </c>
    </row>
    <row r="380" ht="15" customHeight="1" s="365">
      <c r="A380" s="372" t="inlineStr">
        <is>
          <t>Connexes F</t>
        </is>
      </c>
      <c r="B380" s="372" t="inlineStr">
        <is>
          <t>Valorisation énergétique</t>
        </is>
      </c>
      <c r="C380" s="372" t="n">
        <v>38</v>
      </c>
      <c r="D380" s="372" t="n">
        <v>0</v>
      </c>
      <c r="E380" s="372" t="n">
        <v>66.5</v>
      </c>
      <c r="F380" s="372" t="inlineStr"/>
      <c r="G380" s="372" t="inlineStr"/>
      <c r="H380" s="372" t="inlineStr"/>
      <c r="I380" s="372" t="n">
        <v>0</v>
      </c>
      <c r="J380" s="372" t="n">
        <v>500000000</v>
      </c>
      <c r="K380" s="372" t="inlineStr"/>
      <c r="L380" s="372" t="inlineStr">
        <is>
          <t>libre</t>
        </is>
      </c>
    </row>
    <row r="381" ht="15" customHeight="1" s="365">
      <c r="A381" s="372" t="inlineStr">
        <is>
          <t>Connexes F</t>
        </is>
      </c>
      <c r="B381" s="372" t="inlineStr">
        <is>
          <t>Chauffage industriel et collectif</t>
        </is>
      </c>
      <c r="C381" s="372" t="n">
        <v>38</v>
      </c>
      <c r="D381" s="372" t="n">
        <v>0</v>
      </c>
      <c r="E381" s="372" t="n">
        <v>64.90000000000001</v>
      </c>
      <c r="F381" s="372" t="inlineStr"/>
      <c r="G381" s="372" t="inlineStr"/>
      <c r="H381" s="372" t="inlineStr"/>
      <c r="I381" s="372" t="n">
        <v>0</v>
      </c>
      <c r="J381" s="372" t="n">
        <v>500000000</v>
      </c>
      <c r="K381" s="372" t="inlineStr"/>
      <c r="L381" s="372" t="inlineStr">
        <is>
          <t>libre</t>
        </is>
      </c>
    </row>
    <row r="382" ht="15" customHeight="1" s="365">
      <c r="A382" s="372" t="inlineStr">
        <is>
          <t>Connexes F</t>
        </is>
      </c>
      <c r="B382" s="372" t="inlineStr">
        <is>
          <t>Chaufferies sup 1 MW</t>
        </is>
      </c>
      <c r="C382" s="372" t="n">
        <v>37.1</v>
      </c>
      <c r="D382" s="372" t="n">
        <v>0</v>
      </c>
      <c r="E382" s="372" t="n">
        <v>63</v>
      </c>
      <c r="F382" s="372" t="inlineStr"/>
      <c r="G382" s="372" t="inlineStr"/>
      <c r="H382" s="372" t="inlineStr"/>
      <c r="I382" s="372" t="n">
        <v>0</v>
      </c>
      <c r="J382" s="372" t="n">
        <v>500000000</v>
      </c>
      <c r="K382" s="372" t="inlineStr"/>
      <c r="L382" s="372" t="inlineStr">
        <is>
          <t>libre</t>
        </is>
      </c>
    </row>
    <row r="383" ht="15" customHeight="1" s="365">
      <c r="A383" s="372" t="inlineStr">
        <is>
          <t>Connexes F</t>
        </is>
      </c>
      <c r="B383" s="372" t="inlineStr">
        <is>
          <t>Chaufferies inf 1 MW</t>
        </is>
      </c>
      <c r="C383" s="372" t="n">
        <v>0.99</v>
      </c>
      <c r="D383" s="372" t="n">
        <v>0</v>
      </c>
      <c r="E383" s="372" t="n">
        <v>1.93</v>
      </c>
      <c r="F383" s="372" t="inlineStr"/>
      <c r="G383" s="372" t="inlineStr"/>
      <c r="H383" s="372" t="inlineStr"/>
      <c r="I383" s="372" t="n">
        <v>0</v>
      </c>
      <c r="J383" s="372" t="n">
        <v>500000000</v>
      </c>
      <c r="K383" s="372" t="inlineStr"/>
      <c r="L383" s="372" t="inlineStr">
        <is>
          <t>libre</t>
        </is>
      </c>
    </row>
    <row r="384" ht="15" customHeight="1" s="365">
      <c r="A384" s="372" t="inlineStr">
        <is>
          <t>Connexes F</t>
        </is>
      </c>
      <c r="B384" s="372" t="inlineStr">
        <is>
          <t>Consommation</t>
        </is>
      </c>
      <c r="C384" s="372" t="n">
        <v>0</v>
      </c>
      <c r="D384" s="372" t="n">
        <v>0</v>
      </c>
      <c r="E384" s="372" t="n">
        <v>3.09</v>
      </c>
      <c r="F384" s="372" t="inlineStr"/>
      <c r="G384" s="372" t="inlineStr"/>
      <c r="H384" s="372" t="inlineStr"/>
      <c r="I384" s="372" t="n">
        <v>0</v>
      </c>
      <c r="J384" s="372" t="n">
        <v>500000000</v>
      </c>
      <c r="K384" s="372" t="inlineStr"/>
      <c r="L384" s="372" t="inlineStr">
        <is>
          <t>libre</t>
        </is>
      </c>
    </row>
    <row r="385" ht="15" customHeight="1" s="365">
      <c r="A385" s="372" t="inlineStr">
        <is>
          <t>Connexes F</t>
        </is>
      </c>
      <c r="B385" s="372" t="inlineStr">
        <is>
          <t>International</t>
        </is>
      </c>
      <c r="C385" s="372" t="n">
        <v>0</v>
      </c>
      <c r="D385" s="372" t="n">
        <v>0</v>
      </c>
      <c r="E385" s="372" t="n">
        <v>1.55</v>
      </c>
      <c r="F385" s="372" t="inlineStr"/>
      <c r="G385" s="372" t="inlineStr"/>
      <c r="H385" s="372" t="inlineStr"/>
      <c r="I385" s="372" t="n">
        <v>0</v>
      </c>
      <c r="J385" s="372" t="n">
        <v>500000000</v>
      </c>
      <c r="K385" s="372" t="inlineStr"/>
      <c r="L385" s="372" t="inlineStr">
        <is>
          <t>libre</t>
        </is>
      </c>
    </row>
    <row r="386" ht="15" customHeight="1" s="365">
      <c r="A386" s="372" t="inlineStr">
        <is>
          <t>Connexes F</t>
        </is>
      </c>
      <c r="B386" s="372" t="inlineStr">
        <is>
          <t>Autres régions françaises</t>
        </is>
      </c>
      <c r="C386" s="372" t="n">
        <v>0</v>
      </c>
      <c r="D386" s="372" t="n">
        <v>0</v>
      </c>
      <c r="E386" s="372" t="n">
        <v>1.55</v>
      </c>
      <c r="F386" s="372" t="inlineStr"/>
      <c r="G386" s="372" t="inlineStr"/>
      <c r="H386" s="372" t="inlineStr"/>
      <c r="I386" s="372" t="n">
        <v>0</v>
      </c>
      <c r="J386" s="372" t="n">
        <v>500000000</v>
      </c>
      <c r="K386" s="372" t="inlineStr"/>
      <c r="L386" s="372" t="inlineStr">
        <is>
          <t>libre</t>
        </is>
      </c>
    </row>
    <row r="387" ht="15" customHeight="1" s="365">
      <c r="A387" s="372" t="inlineStr">
        <is>
          <t>Connexes F</t>
        </is>
      </c>
      <c r="B387" s="372" t="inlineStr">
        <is>
          <t>Hors Pays de Savoie</t>
        </is>
      </c>
      <c r="C387" s="372" t="n">
        <v>0</v>
      </c>
      <c r="D387" s="372" t="n">
        <v>0</v>
      </c>
      <c r="E387" s="372" t="n">
        <v>1.55</v>
      </c>
      <c r="F387" s="372" t="inlineStr"/>
      <c r="G387" s="372" t="inlineStr"/>
      <c r="H387" s="372" t="inlineStr"/>
      <c r="I387" s="372" t="n">
        <v>0</v>
      </c>
      <c r="J387" s="372" t="n">
        <v>500000000</v>
      </c>
      <c r="K387" s="372" t="inlineStr"/>
      <c r="L387" s="372" t="inlineStr">
        <is>
          <t>libre</t>
        </is>
      </c>
    </row>
    <row r="388" ht="15" customHeight="1" s="365">
      <c r="A388" s="372" t="inlineStr">
        <is>
          <t>Connexes F</t>
        </is>
      </c>
      <c r="B388" s="372" t="inlineStr">
        <is>
          <t>Exportations nettes</t>
        </is>
      </c>
      <c r="C388" s="372" t="n">
        <v>0</v>
      </c>
      <c r="D388" s="372" t="n">
        <v>0</v>
      </c>
      <c r="E388" s="372" t="n">
        <v>500000000</v>
      </c>
      <c r="F388" s="372" t="inlineStr"/>
      <c r="G388" s="372" t="inlineStr"/>
      <c r="H388" s="372" t="inlineStr"/>
      <c r="I388" s="372" t="n">
        <v>0</v>
      </c>
      <c r="J388" s="372" t="n">
        <v>500000000</v>
      </c>
      <c r="K388" s="372" t="inlineStr"/>
      <c r="L388" s="372" t="inlineStr">
        <is>
          <t>libre unbounded</t>
        </is>
      </c>
    </row>
    <row r="389" ht="15" customHeight="1" s="365">
      <c r="A389" s="372" t="inlineStr">
        <is>
          <t>Connexes F</t>
        </is>
      </c>
      <c r="B389" s="372" t="inlineStr">
        <is>
          <t>Chauffage ménages</t>
        </is>
      </c>
      <c r="C389" s="372" t="n">
        <v>0</v>
      </c>
      <c r="D389" s="372" t="n">
        <v>0</v>
      </c>
      <c r="E389" s="372" t="n">
        <v>1.55</v>
      </c>
      <c r="F389" s="372" t="inlineStr"/>
      <c r="G389" s="372" t="inlineStr"/>
      <c r="H389" s="372" t="inlineStr"/>
      <c r="I389" s="372" t="n">
        <v>0</v>
      </c>
      <c r="J389" s="372" t="n">
        <v>500000000</v>
      </c>
      <c r="K389" s="372" t="inlineStr"/>
      <c r="L389" s="372" t="inlineStr">
        <is>
          <t>libre</t>
        </is>
      </c>
    </row>
    <row r="390" ht="15" customHeight="1" s="365">
      <c r="A390" s="372" t="inlineStr">
        <is>
          <t>Connexes hors écorces F</t>
        </is>
      </c>
      <c r="B390" s="372" t="inlineStr">
        <is>
          <t>Production de granulés</t>
        </is>
      </c>
      <c r="C390" s="372" t="n">
        <v>29.4</v>
      </c>
      <c r="D390" s="372" t="n">
        <v>0</v>
      </c>
      <c r="E390" s="372" t="n">
        <v>101</v>
      </c>
      <c r="F390" s="372" t="inlineStr"/>
      <c r="G390" s="372" t="inlineStr"/>
      <c r="H390" s="372" t="inlineStr"/>
      <c r="I390" s="372" t="n">
        <v>0</v>
      </c>
      <c r="J390" s="372" t="n">
        <v>500000000</v>
      </c>
      <c r="K390" s="372" t="inlineStr"/>
      <c r="L390" s="372" t="inlineStr">
        <is>
          <t>libre</t>
        </is>
      </c>
    </row>
    <row r="391" ht="15" customHeight="1" s="365">
      <c r="A391" s="372" t="inlineStr">
        <is>
          <t>Connexes hors écorces F</t>
        </is>
      </c>
      <c r="B391" s="372" t="inlineStr">
        <is>
          <t>Fabrication de pâte à papier</t>
        </is>
      </c>
      <c r="C391" s="372" t="n">
        <v>50.2</v>
      </c>
      <c r="D391" s="372" t="n">
        <v>0</v>
      </c>
      <c r="E391" s="372" t="n">
        <v>154</v>
      </c>
      <c r="F391" s="372" t="inlineStr"/>
      <c r="G391" s="372" t="inlineStr"/>
      <c r="H391" s="372" t="inlineStr"/>
      <c r="I391" s="372" t="n">
        <v>0</v>
      </c>
      <c r="J391" s="372" t="n">
        <v>500000000</v>
      </c>
      <c r="K391" s="372" t="inlineStr"/>
      <c r="L391" s="372" t="inlineStr">
        <is>
          <t>libre</t>
        </is>
      </c>
    </row>
    <row r="392" ht="15" customHeight="1" s="365">
      <c r="A392" s="372" t="inlineStr">
        <is>
          <t>Connexes hors écorces F</t>
        </is>
      </c>
      <c r="B392" s="372" t="inlineStr">
        <is>
          <t>Valorisation énergétique</t>
        </is>
      </c>
      <c r="C392" s="372" t="n">
        <v>2.02</v>
      </c>
      <c r="D392" s="372" t="n">
        <v>0</v>
      </c>
      <c r="E392" s="372" t="n">
        <v>64.90000000000001</v>
      </c>
      <c r="F392" s="372" t="inlineStr"/>
      <c r="G392" s="372" t="inlineStr"/>
      <c r="H392" s="372" t="inlineStr"/>
      <c r="I392" s="372" t="n">
        <v>0</v>
      </c>
      <c r="J392" s="372" t="n">
        <v>500000000</v>
      </c>
      <c r="K392" s="372" t="inlineStr"/>
      <c r="L392" s="372" t="inlineStr">
        <is>
          <t>libre</t>
        </is>
      </c>
    </row>
    <row r="393" ht="15" customHeight="1" s="365">
      <c r="A393" s="372" t="inlineStr">
        <is>
          <t>Connexes hors écorces F</t>
        </is>
      </c>
      <c r="B393" s="372" t="inlineStr">
        <is>
          <t>Chauffage industriel et collectif</t>
        </is>
      </c>
      <c r="C393" s="372" t="n">
        <v>2.02</v>
      </c>
      <c r="D393" s="372" t="n">
        <v>0</v>
      </c>
      <c r="E393" s="372" t="n">
        <v>63</v>
      </c>
      <c r="F393" s="372" t="inlineStr"/>
      <c r="G393" s="372" t="inlineStr"/>
      <c r="H393" s="372" t="inlineStr"/>
      <c r="I393" s="372" t="n">
        <v>0</v>
      </c>
      <c r="J393" s="372" t="n">
        <v>500000000</v>
      </c>
      <c r="K393" s="372" t="inlineStr"/>
      <c r="L393" s="372" t="inlineStr">
        <is>
          <t>libre</t>
        </is>
      </c>
    </row>
    <row r="394" ht="15" customHeight="1" s="365">
      <c r="A394" s="372" t="inlineStr">
        <is>
          <t>Connexes hors écorces F</t>
        </is>
      </c>
      <c r="B394" s="372" t="inlineStr">
        <is>
          <t>Chaufferies sup 1 MW</t>
        </is>
      </c>
      <c r="C394" s="372" t="n">
        <v>1.66</v>
      </c>
      <c r="D394" s="372" t="n">
        <v>0</v>
      </c>
      <c r="E394" s="372" t="n">
        <v>63</v>
      </c>
      <c r="F394" s="372" t="inlineStr"/>
      <c r="G394" s="372" t="inlineStr"/>
      <c r="H394" s="372" t="inlineStr"/>
      <c r="I394" s="372" t="n">
        <v>0</v>
      </c>
      <c r="J394" s="372" t="n">
        <v>500000000</v>
      </c>
      <c r="K394" s="372" t="inlineStr"/>
      <c r="L394" s="372" t="inlineStr">
        <is>
          <t>libre</t>
        </is>
      </c>
    </row>
    <row r="395" ht="15" customHeight="1" s="365">
      <c r="A395" s="372" t="inlineStr">
        <is>
          <t>Connexes hors écorces F</t>
        </is>
      </c>
      <c r="B395" s="372" t="inlineStr">
        <is>
          <t>Chaufferies inf 1 MW</t>
        </is>
      </c>
      <c r="C395" s="372" t="n">
        <v>0.36</v>
      </c>
      <c r="D395" s="372" t="n">
        <v>0</v>
      </c>
      <c r="E395" s="372" t="n">
        <v>1.93</v>
      </c>
      <c r="F395" s="372" t="inlineStr"/>
      <c r="G395" s="372" t="inlineStr"/>
      <c r="H395" s="372" t="inlineStr"/>
      <c r="I395" s="372" t="n">
        <v>0</v>
      </c>
      <c r="J395" s="372" t="n">
        <v>500000000</v>
      </c>
      <c r="K395" s="372" t="inlineStr"/>
      <c r="L395" s="372" t="inlineStr">
        <is>
          <t>libre</t>
        </is>
      </c>
    </row>
    <row r="396" ht="15" customHeight="1" s="365">
      <c r="A396" s="372" t="inlineStr">
        <is>
          <t>Connexes hors écorces F</t>
        </is>
      </c>
      <c r="B396" s="372" t="inlineStr">
        <is>
          <t>Consommation</t>
        </is>
      </c>
      <c r="C396" s="372" t="n">
        <v>0</v>
      </c>
      <c r="D396" s="372" t="n">
        <v>0</v>
      </c>
      <c r="E396" s="372" t="n">
        <v>1.55</v>
      </c>
      <c r="F396" s="372" t="inlineStr"/>
      <c r="G396" s="372" t="inlineStr"/>
      <c r="H396" s="372" t="inlineStr"/>
      <c r="I396" s="372" t="n">
        <v>0</v>
      </c>
      <c r="J396" s="372" t="n">
        <v>500000000</v>
      </c>
      <c r="K396" s="372" t="inlineStr"/>
      <c r="L396" s="372" t="inlineStr">
        <is>
          <t>libre</t>
        </is>
      </c>
    </row>
    <row r="397" ht="15" customHeight="1" s="365">
      <c r="A397" s="372" t="inlineStr">
        <is>
          <t>Connexes hors écorces F</t>
        </is>
      </c>
      <c r="B397" s="372" t="inlineStr">
        <is>
          <t>International</t>
        </is>
      </c>
      <c r="C397" s="372" t="n">
        <v>0</v>
      </c>
      <c r="D397" s="372" t="n">
        <v>0</v>
      </c>
      <c r="E397" s="372" t="n">
        <v>1.55</v>
      </c>
      <c r="F397" s="372" t="inlineStr"/>
      <c r="G397" s="372" t="inlineStr"/>
      <c r="H397" s="372" t="inlineStr"/>
      <c r="I397" s="372" t="n">
        <v>0</v>
      </c>
      <c r="J397" s="372" t="n">
        <v>500000000</v>
      </c>
      <c r="K397" s="372" t="inlineStr"/>
      <c r="L397" s="372" t="inlineStr">
        <is>
          <t>libre</t>
        </is>
      </c>
    </row>
    <row r="398" ht="15" customHeight="1" s="365">
      <c r="A398" s="372" t="inlineStr">
        <is>
          <t>Connexes hors écorces F</t>
        </is>
      </c>
      <c r="B398" s="372" t="inlineStr">
        <is>
          <t>Autres régions françaises</t>
        </is>
      </c>
      <c r="C398" s="372" t="n">
        <v>0</v>
      </c>
      <c r="D398" s="372" t="n">
        <v>0</v>
      </c>
      <c r="E398" s="372" t="n">
        <v>1.55</v>
      </c>
      <c r="F398" s="372" t="inlineStr"/>
      <c r="G398" s="372" t="inlineStr"/>
      <c r="H398" s="372" t="inlineStr"/>
      <c r="I398" s="372" t="n">
        <v>0</v>
      </c>
      <c r="J398" s="372" t="n">
        <v>500000000</v>
      </c>
      <c r="K398" s="372" t="inlineStr"/>
      <c r="L398" s="372" t="inlineStr">
        <is>
          <t>libre</t>
        </is>
      </c>
    </row>
    <row r="399" ht="15" customHeight="1" s="365">
      <c r="A399" s="372" t="inlineStr">
        <is>
          <t>Connexes hors écorces F</t>
        </is>
      </c>
      <c r="B399" s="372" t="inlineStr">
        <is>
          <t>Hors Pays de Savoie</t>
        </is>
      </c>
      <c r="C399" s="372" t="n">
        <v>0</v>
      </c>
      <c r="D399" s="372" t="n">
        <v>0</v>
      </c>
      <c r="E399" s="372" t="n">
        <v>1.55</v>
      </c>
      <c r="F399" s="372" t="inlineStr"/>
      <c r="G399" s="372" t="inlineStr"/>
      <c r="H399" s="372" t="inlineStr"/>
      <c r="I399" s="372" t="n">
        <v>0</v>
      </c>
      <c r="J399" s="372" t="n">
        <v>500000000</v>
      </c>
      <c r="K399" s="372" t="inlineStr"/>
      <c r="L399" s="372" t="inlineStr">
        <is>
          <t>libre</t>
        </is>
      </c>
    </row>
    <row r="400" ht="15" customHeight="1" s="365">
      <c r="A400" s="372" t="inlineStr">
        <is>
          <t>Connexes hors écorces F</t>
        </is>
      </c>
      <c r="B400" s="372" t="inlineStr">
        <is>
          <t>Exportations nettes</t>
        </is>
      </c>
      <c r="C400" s="372" t="n">
        <v>0</v>
      </c>
      <c r="D400" s="372" t="n">
        <v>0</v>
      </c>
      <c r="E400" s="372" t="n">
        <v>500000000</v>
      </c>
      <c r="F400" s="372" t="inlineStr"/>
      <c r="G400" s="372" t="inlineStr"/>
      <c r="H400" s="372" t="inlineStr"/>
      <c r="I400" s="372" t="n">
        <v>0</v>
      </c>
      <c r="J400" s="372" t="n">
        <v>500000000</v>
      </c>
      <c r="K400" s="372" t="inlineStr"/>
      <c r="L400" s="372" t="inlineStr">
        <is>
          <t>libre unbounded</t>
        </is>
      </c>
    </row>
    <row r="401" ht="15" customHeight="1" s="365">
      <c r="A401" s="372" t="inlineStr">
        <is>
          <t>Connexes hors écorces F</t>
        </is>
      </c>
      <c r="B401" s="372" t="inlineStr">
        <is>
          <t>Chauffage ménages</t>
        </is>
      </c>
      <c r="C401" s="372" t="n">
        <v>0</v>
      </c>
      <c r="D401" s="372" t="n">
        <v>0</v>
      </c>
      <c r="E401" s="372" t="n">
        <v>1.55</v>
      </c>
      <c r="F401" s="372" t="inlineStr"/>
      <c r="G401" s="372" t="inlineStr"/>
      <c r="H401" s="372" t="inlineStr"/>
      <c r="I401" s="372" t="n">
        <v>0</v>
      </c>
      <c r="J401" s="372" t="n">
        <v>500000000</v>
      </c>
      <c r="K401" s="372" t="inlineStr"/>
      <c r="L401" s="372" t="inlineStr">
        <is>
          <t>libre</t>
        </is>
      </c>
    </row>
    <row r="402" ht="15" customHeight="1" s="365">
      <c r="A402" s="372" t="inlineStr">
        <is>
          <t>Connexes R</t>
        </is>
      </c>
      <c r="B402" s="372" t="inlineStr">
        <is>
          <t>Production de granulés</t>
        </is>
      </c>
      <c r="C402" s="372" t="n">
        <v>71.40000000000001</v>
      </c>
      <c r="D402" s="372" t="n">
        <v>0</v>
      </c>
      <c r="E402" s="372" t="n">
        <v>101</v>
      </c>
      <c r="F402" s="372" t="inlineStr"/>
      <c r="G402" s="372" t="inlineStr"/>
      <c r="H402" s="372" t="inlineStr"/>
      <c r="I402" s="372" t="n">
        <v>0</v>
      </c>
      <c r="J402" s="372" t="n">
        <v>500000000</v>
      </c>
      <c r="K402" s="372" t="inlineStr"/>
      <c r="L402" s="372" t="inlineStr">
        <is>
          <t>libre</t>
        </is>
      </c>
    </row>
    <row r="403" ht="15" customHeight="1" s="365">
      <c r="A403" s="372" t="inlineStr">
        <is>
          <t>Connexes R</t>
        </is>
      </c>
      <c r="B403" s="372" t="inlineStr">
        <is>
          <t>Fabrication de pâte à papier</t>
        </is>
      </c>
      <c r="C403" s="372" t="n">
        <v>122</v>
      </c>
      <c r="D403" s="372" t="n">
        <v>17.8</v>
      </c>
      <c r="E403" s="372" t="n">
        <v>326</v>
      </c>
      <c r="F403" s="372" t="inlineStr"/>
      <c r="G403" s="372" t="inlineStr"/>
      <c r="H403" s="372" t="inlineStr"/>
      <c r="I403" s="372" t="n">
        <v>0</v>
      </c>
      <c r="J403" s="372" t="n">
        <v>500000000</v>
      </c>
      <c r="K403" s="372" t="inlineStr"/>
      <c r="L403" s="372" t="inlineStr">
        <is>
          <t>libre</t>
        </is>
      </c>
    </row>
    <row r="404" ht="15" customHeight="1" s="365">
      <c r="A404" s="372" t="inlineStr">
        <is>
          <t>Connexes R</t>
        </is>
      </c>
      <c r="B404" s="372" t="inlineStr">
        <is>
          <t>Valorisation énergétique</t>
        </is>
      </c>
      <c r="C404" s="372" t="n">
        <v>58.2</v>
      </c>
      <c r="D404" s="372" t="n">
        <v>31.3</v>
      </c>
      <c r="E404" s="372" t="n">
        <v>127.5</v>
      </c>
      <c r="F404" s="372" t="inlineStr"/>
      <c r="G404" s="372" t="inlineStr"/>
      <c r="H404" s="372" t="inlineStr"/>
      <c r="I404" s="372" t="n">
        <v>0</v>
      </c>
      <c r="J404" s="372" t="n">
        <v>500000000</v>
      </c>
      <c r="K404" s="372" t="inlineStr"/>
      <c r="L404" s="372" t="inlineStr">
        <is>
          <t>libre</t>
        </is>
      </c>
    </row>
    <row r="405" ht="15" customHeight="1" s="365">
      <c r="A405" s="372" t="inlineStr">
        <is>
          <t>Connexes R</t>
        </is>
      </c>
      <c r="B405" s="372" t="inlineStr">
        <is>
          <t>Chauffage industriel et collectif</t>
        </is>
      </c>
      <c r="C405" s="372" t="n">
        <v>58.2</v>
      </c>
      <c r="D405" s="372" t="n">
        <v>31.3</v>
      </c>
      <c r="E405" s="372" t="n">
        <v>127.5</v>
      </c>
      <c r="F405" s="372" t="inlineStr"/>
      <c r="G405" s="372" t="inlineStr"/>
      <c r="H405" s="372" t="inlineStr"/>
      <c r="I405" s="372" t="n">
        <v>0</v>
      </c>
      <c r="J405" s="372" t="n">
        <v>500000000</v>
      </c>
      <c r="K405" s="372" t="inlineStr"/>
      <c r="L405" s="372" t="inlineStr">
        <is>
          <t>libre</t>
        </is>
      </c>
    </row>
    <row r="406" ht="15" customHeight="1" s="365">
      <c r="A406" s="372" t="inlineStr">
        <is>
          <t>Connexes R</t>
        </is>
      </c>
      <c r="B406" s="372" t="inlineStr">
        <is>
          <t>Chaufferies sup 1 MW</t>
        </is>
      </c>
      <c r="C406" s="372" t="n">
        <v>57.2</v>
      </c>
      <c r="D406" s="372" t="n">
        <v>31.3</v>
      </c>
      <c r="E406" s="372" t="n">
        <v>125.6</v>
      </c>
      <c r="F406" s="372" t="inlineStr"/>
      <c r="G406" s="372" t="inlineStr"/>
      <c r="H406" s="372" t="inlineStr"/>
      <c r="I406" s="372" t="n">
        <v>0</v>
      </c>
      <c r="J406" s="372" t="n">
        <v>500000000</v>
      </c>
      <c r="K406" s="372" t="inlineStr"/>
      <c r="L406" s="372" t="inlineStr">
        <is>
          <t>libre</t>
        </is>
      </c>
    </row>
    <row r="407" ht="15" customHeight="1" s="365">
      <c r="A407" s="372" t="inlineStr">
        <is>
          <t>Connexes R</t>
        </is>
      </c>
      <c r="B407" s="372" t="inlineStr">
        <is>
          <t>Chaufferies inf 1 MW</t>
        </is>
      </c>
      <c r="C407" s="372" t="n">
        <v>0.9399999999999999</v>
      </c>
      <c r="D407" s="372" t="n">
        <v>0</v>
      </c>
      <c r="E407" s="372" t="n">
        <v>1.93</v>
      </c>
      <c r="F407" s="372" t="inlineStr"/>
      <c r="G407" s="372" t="inlineStr"/>
      <c r="H407" s="372" t="inlineStr"/>
      <c r="I407" s="372" t="n">
        <v>0</v>
      </c>
      <c r="J407" s="372" t="n">
        <v>500000000</v>
      </c>
      <c r="K407" s="372" t="inlineStr"/>
      <c r="L407" s="372" t="inlineStr">
        <is>
          <t>libre</t>
        </is>
      </c>
    </row>
    <row r="408" ht="15" customHeight="1" s="365">
      <c r="A408" s="372" t="inlineStr">
        <is>
          <t>Connexes R</t>
        </is>
      </c>
      <c r="B408" s="372" t="inlineStr">
        <is>
          <t>Consommation</t>
        </is>
      </c>
      <c r="C408" s="372" t="n">
        <v>0</v>
      </c>
      <c r="D408" s="372" t="n">
        <v>0</v>
      </c>
      <c r="E408" s="372" t="n">
        <v>3.09</v>
      </c>
      <c r="F408" s="372" t="inlineStr"/>
      <c r="G408" s="372" t="inlineStr"/>
      <c r="H408" s="372" t="inlineStr"/>
      <c r="I408" s="372" t="n">
        <v>0</v>
      </c>
      <c r="J408" s="372" t="n">
        <v>500000000</v>
      </c>
      <c r="K408" s="372" t="inlineStr"/>
      <c r="L408" s="372" t="inlineStr">
        <is>
          <t>libre</t>
        </is>
      </c>
    </row>
    <row r="409" ht="15" customHeight="1" s="365">
      <c r="A409" s="372" t="inlineStr">
        <is>
          <t>Connexes R</t>
        </is>
      </c>
      <c r="B409" s="372" t="inlineStr">
        <is>
          <t>International</t>
        </is>
      </c>
      <c r="C409" s="372" t="n">
        <v>0</v>
      </c>
      <c r="D409" s="372" t="n">
        <v>0</v>
      </c>
      <c r="E409" s="372" t="n">
        <v>3.09</v>
      </c>
      <c r="F409" s="372" t="inlineStr"/>
      <c r="G409" s="372" t="inlineStr"/>
      <c r="H409" s="372" t="inlineStr"/>
      <c r="I409" s="372" t="n">
        <v>0</v>
      </c>
      <c r="J409" s="372" t="n">
        <v>500000000</v>
      </c>
      <c r="K409" s="372" t="inlineStr"/>
      <c r="L409" s="372" t="inlineStr">
        <is>
          <t>libre</t>
        </is>
      </c>
    </row>
    <row r="410" ht="15" customHeight="1" s="365">
      <c r="A410" s="372" t="inlineStr">
        <is>
          <t>Connexes R</t>
        </is>
      </c>
      <c r="B410" s="372" t="inlineStr">
        <is>
          <t>Autres régions françaises</t>
        </is>
      </c>
      <c r="C410" s="372" t="n">
        <v>0</v>
      </c>
      <c r="D410" s="372" t="n">
        <v>0</v>
      </c>
      <c r="E410" s="372" t="n">
        <v>3.09</v>
      </c>
      <c r="F410" s="372" t="inlineStr"/>
      <c r="G410" s="372" t="inlineStr"/>
      <c r="H410" s="372" t="inlineStr"/>
      <c r="I410" s="372" t="n">
        <v>0</v>
      </c>
      <c r="J410" s="372" t="n">
        <v>500000000</v>
      </c>
      <c r="K410" s="372" t="inlineStr"/>
      <c r="L410" s="372" t="inlineStr">
        <is>
          <t>libre</t>
        </is>
      </c>
    </row>
    <row r="411" ht="15" customHeight="1" s="365">
      <c r="A411" s="372" t="inlineStr">
        <is>
          <t>Connexes R</t>
        </is>
      </c>
      <c r="B411" s="372" t="inlineStr">
        <is>
          <t>Hors Pays de Savoie</t>
        </is>
      </c>
      <c r="C411" s="372" t="n">
        <v>0</v>
      </c>
      <c r="D411" s="372" t="n">
        <v>0</v>
      </c>
      <c r="E411" s="372" t="n">
        <v>3.09</v>
      </c>
      <c r="F411" s="372" t="inlineStr"/>
      <c r="G411" s="372" t="inlineStr"/>
      <c r="H411" s="372" t="inlineStr"/>
      <c r="I411" s="372" t="n">
        <v>0</v>
      </c>
      <c r="J411" s="372" t="n">
        <v>500000000</v>
      </c>
      <c r="K411" s="372" t="inlineStr"/>
      <c r="L411" s="372" t="inlineStr">
        <is>
          <t>libre</t>
        </is>
      </c>
    </row>
    <row r="412" ht="15" customHeight="1" s="365">
      <c r="A412" s="372" t="inlineStr">
        <is>
          <t>Connexes R</t>
        </is>
      </c>
      <c r="B412" s="372" t="inlineStr">
        <is>
          <t>Exportations nettes</t>
        </is>
      </c>
      <c r="C412" s="372" t="n">
        <v>0</v>
      </c>
      <c r="D412" s="372" t="n">
        <v>0</v>
      </c>
      <c r="E412" s="372" t="n">
        <v>500000000</v>
      </c>
      <c r="F412" s="372" t="inlineStr"/>
      <c r="G412" s="372" t="inlineStr"/>
      <c r="H412" s="372" t="inlineStr"/>
      <c r="I412" s="372" t="n">
        <v>0</v>
      </c>
      <c r="J412" s="372" t="n">
        <v>500000000</v>
      </c>
      <c r="K412" s="372" t="inlineStr"/>
      <c r="L412" s="372" t="inlineStr">
        <is>
          <t>libre unbounded</t>
        </is>
      </c>
    </row>
    <row r="413" ht="15" customHeight="1" s="365">
      <c r="A413" s="372" t="inlineStr">
        <is>
          <t>Connexes R</t>
        </is>
      </c>
      <c r="B413" s="372" t="inlineStr">
        <is>
          <t>Chauffage ménages</t>
        </is>
      </c>
      <c r="C413" s="372" t="n">
        <v>0</v>
      </c>
      <c r="D413" s="372" t="n">
        <v>0</v>
      </c>
      <c r="E413" s="372" t="n">
        <v>1.55</v>
      </c>
      <c r="F413" s="372" t="inlineStr"/>
      <c r="G413" s="372" t="inlineStr"/>
      <c r="H413" s="372" t="inlineStr"/>
      <c r="I413" s="372" t="n">
        <v>0</v>
      </c>
      <c r="J413" s="372" t="n">
        <v>500000000</v>
      </c>
      <c r="K413" s="372" t="inlineStr"/>
      <c r="L413" s="372" t="inlineStr">
        <is>
          <t>libre</t>
        </is>
      </c>
    </row>
    <row r="414" ht="15" customHeight="1" s="365">
      <c r="A414" s="372" t="inlineStr">
        <is>
          <t>Connexes hors écorces R</t>
        </is>
      </c>
      <c r="B414" s="372" t="inlineStr">
        <is>
          <t>Production de granulés</t>
        </is>
      </c>
      <c r="C414" s="372" t="n">
        <v>71.40000000000001</v>
      </c>
      <c r="D414" s="372" t="n">
        <v>0</v>
      </c>
      <c r="E414" s="372" t="n">
        <v>101</v>
      </c>
      <c r="F414" s="372" t="inlineStr"/>
      <c r="G414" s="372" t="inlineStr"/>
      <c r="H414" s="372" t="inlineStr"/>
      <c r="I414" s="372" t="n">
        <v>0</v>
      </c>
      <c r="J414" s="372" t="n">
        <v>500000000</v>
      </c>
      <c r="K414" s="372" t="inlineStr"/>
      <c r="L414" s="372" t="inlineStr">
        <is>
          <t>libre</t>
        </is>
      </c>
    </row>
    <row r="415" ht="15" customHeight="1" s="365">
      <c r="A415" s="372" t="inlineStr">
        <is>
          <t>Connexes hors écorces R</t>
        </is>
      </c>
      <c r="B415" s="372" t="inlineStr">
        <is>
          <t>Fabrication de pâte à papier</t>
        </is>
      </c>
      <c r="C415" s="372" t="n">
        <v>122</v>
      </c>
      <c r="D415" s="372" t="n">
        <v>17.8</v>
      </c>
      <c r="E415" s="372" t="n">
        <v>189.8</v>
      </c>
      <c r="F415" s="372" t="inlineStr"/>
      <c r="G415" s="372" t="inlineStr"/>
      <c r="H415" s="372" t="inlineStr"/>
      <c r="I415" s="372" t="n">
        <v>0</v>
      </c>
      <c r="J415" s="372" t="n">
        <v>500000000</v>
      </c>
      <c r="K415" s="372" t="inlineStr"/>
      <c r="L415" s="372" t="inlineStr">
        <is>
          <t>libre</t>
        </is>
      </c>
    </row>
    <row r="416" ht="15" customHeight="1" s="365">
      <c r="A416" s="372" t="inlineStr">
        <is>
          <t>Connexes hors écorces R</t>
        </is>
      </c>
      <c r="B416" s="372" t="inlineStr">
        <is>
          <t>Valorisation énergétique</t>
        </is>
      </c>
      <c r="C416" s="372" t="n">
        <v>1.44</v>
      </c>
      <c r="D416" s="372" t="n">
        <v>0</v>
      </c>
      <c r="E416" s="372" t="n">
        <v>64.90000000000001</v>
      </c>
      <c r="F416" s="372" t="inlineStr"/>
      <c r="G416" s="372" t="inlineStr"/>
      <c r="H416" s="372" t="inlineStr"/>
      <c r="I416" s="372" t="n">
        <v>0</v>
      </c>
      <c r="J416" s="372" t="n">
        <v>500000000</v>
      </c>
      <c r="K416" s="372" t="inlineStr"/>
      <c r="L416" s="372" t="inlineStr">
        <is>
          <t>libre</t>
        </is>
      </c>
    </row>
    <row r="417" ht="15" customHeight="1" s="365">
      <c r="A417" s="372" t="inlineStr">
        <is>
          <t>Connexes hors écorces R</t>
        </is>
      </c>
      <c r="B417" s="372" t="inlineStr">
        <is>
          <t>Chauffage industriel et collectif</t>
        </is>
      </c>
      <c r="C417" s="372" t="n">
        <v>1.44</v>
      </c>
      <c r="D417" s="372" t="n">
        <v>0</v>
      </c>
      <c r="E417" s="372" t="n">
        <v>63</v>
      </c>
      <c r="F417" s="372" t="inlineStr"/>
      <c r="G417" s="372" t="inlineStr"/>
      <c r="H417" s="372" t="inlineStr"/>
      <c r="I417" s="372" t="n">
        <v>0</v>
      </c>
      <c r="J417" s="372" t="n">
        <v>500000000</v>
      </c>
      <c r="K417" s="372" t="inlineStr"/>
      <c r="L417" s="372" t="inlineStr">
        <is>
          <t>libre</t>
        </is>
      </c>
    </row>
    <row r="418" ht="15" customHeight="1" s="365">
      <c r="A418" s="372" t="inlineStr">
        <is>
          <t>Connexes hors écorces R</t>
        </is>
      </c>
      <c r="B418" s="372" t="inlineStr">
        <is>
          <t>Chaufferies sup 1 MW</t>
        </is>
      </c>
      <c r="C418" s="372" t="n">
        <v>1.33</v>
      </c>
      <c r="D418" s="372" t="n">
        <v>0</v>
      </c>
      <c r="E418" s="372" t="n">
        <v>63</v>
      </c>
      <c r="F418" s="372" t="inlineStr"/>
      <c r="G418" s="372" t="inlineStr"/>
      <c r="H418" s="372" t="inlineStr"/>
      <c r="I418" s="372" t="n">
        <v>0</v>
      </c>
      <c r="J418" s="372" t="n">
        <v>500000000</v>
      </c>
      <c r="K418" s="372" t="inlineStr"/>
      <c r="L418" s="372" t="inlineStr">
        <is>
          <t>libre</t>
        </is>
      </c>
    </row>
    <row r="419" ht="15" customHeight="1" s="365">
      <c r="A419" s="372" t="inlineStr">
        <is>
          <t>Connexes hors écorces R</t>
        </is>
      </c>
      <c r="B419" s="372" t="inlineStr">
        <is>
          <t>Chaufferies inf 1 MW</t>
        </is>
      </c>
      <c r="C419" s="372" t="n">
        <v>0.11</v>
      </c>
      <c r="D419" s="372" t="n">
        <v>0</v>
      </c>
      <c r="E419" s="372" t="n">
        <v>1.93</v>
      </c>
      <c r="F419" s="372" t="inlineStr"/>
      <c r="G419" s="372" t="inlineStr"/>
      <c r="H419" s="372" t="inlineStr"/>
      <c r="I419" s="372" t="n">
        <v>0</v>
      </c>
      <c r="J419" s="372" t="n">
        <v>500000000</v>
      </c>
      <c r="K419" s="372" t="inlineStr"/>
      <c r="L419" s="372" t="inlineStr">
        <is>
          <t>libre</t>
        </is>
      </c>
    </row>
    <row r="420" ht="15" customHeight="1" s="365">
      <c r="A420" s="372" t="inlineStr">
        <is>
          <t>Connexes hors écorces R</t>
        </is>
      </c>
      <c r="B420" s="372" t="inlineStr">
        <is>
          <t>Consommation</t>
        </is>
      </c>
      <c r="C420" s="372" t="n">
        <v>0</v>
      </c>
      <c r="D420" s="372" t="n">
        <v>0</v>
      </c>
      <c r="E420" s="372" t="n">
        <v>1.55</v>
      </c>
      <c r="F420" s="372" t="inlineStr"/>
      <c r="G420" s="372" t="inlineStr"/>
      <c r="H420" s="372" t="inlineStr"/>
      <c r="I420" s="372" t="n">
        <v>0</v>
      </c>
      <c r="J420" s="372" t="n">
        <v>500000000</v>
      </c>
      <c r="K420" s="372" t="inlineStr"/>
      <c r="L420" s="372" t="inlineStr">
        <is>
          <t>libre</t>
        </is>
      </c>
    </row>
    <row r="421" ht="15" customHeight="1" s="365">
      <c r="A421" s="372" t="inlineStr">
        <is>
          <t>Connexes hors écorces R</t>
        </is>
      </c>
      <c r="B421" s="372" t="inlineStr">
        <is>
          <t>International</t>
        </is>
      </c>
      <c r="C421" s="372" t="n">
        <v>0</v>
      </c>
      <c r="D421" s="372" t="n">
        <v>0</v>
      </c>
      <c r="E421" s="372" t="n">
        <v>1.55</v>
      </c>
      <c r="F421" s="372" t="inlineStr"/>
      <c r="G421" s="372" t="inlineStr"/>
      <c r="H421" s="372" t="inlineStr"/>
      <c r="I421" s="372" t="n">
        <v>0</v>
      </c>
      <c r="J421" s="372" t="n">
        <v>500000000</v>
      </c>
      <c r="K421" s="372" t="inlineStr"/>
      <c r="L421" s="372" t="inlineStr">
        <is>
          <t>libre</t>
        </is>
      </c>
    </row>
    <row r="422" ht="15" customHeight="1" s="365">
      <c r="A422" s="372" t="inlineStr">
        <is>
          <t>Connexes hors écorces R</t>
        </is>
      </c>
      <c r="B422" s="372" t="inlineStr">
        <is>
          <t>Autres régions françaises</t>
        </is>
      </c>
      <c r="C422" s="372" t="n">
        <v>0</v>
      </c>
      <c r="D422" s="372" t="n">
        <v>0</v>
      </c>
      <c r="E422" s="372" t="n">
        <v>1.55</v>
      </c>
      <c r="F422" s="372" t="inlineStr"/>
      <c r="G422" s="372" t="inlineStr"/>
      <c r="H422" s="372" t="inlineStr"/>
      <c r="I422" s="372" t="n">
        <v>0</v>
      </c>
      <c r="J422" s="372" t="n">
        <v>500000000</v>
      </c>
      <c r="K422" s="372" t="inlineStr"/>
      <c r="L422" s="372" t="inlineStr">
        <is>
          <t>libre</t>
        </is>
      </c>
    </row>
    <row r="423" ht="15" customHeight="1" s="365">
      <c r="A423" s="372" t="inlineStr">
        <is>
          <t>Connexes hors écorces R</t>
        </is>
      </c>
      <c r="B423" s="372" t="inlineStr">
        <is>
          <t>Hors Pays de Savoie</t>
        </is>
      </c>
      <c r="C423" s="372" t="n">
        <v>0</v>
      </c>
      <c r="D423" s="372" t="n">
        <v>0</v>
      </c>
      <c r="E423" s="372" t="n">
        <v>1.55</v>
      </c>
      <c r="F423" s="372" t="inlineStr"/>
      <c r="G423" s="372" t="inlineStr"/>
      <c r="H423" s="372" t="inlineStr"/>
      <c r="I423" s="372" t="n">
        <v>0</v>
      </c>
      <c r="J423" s="372" t="n">
        <v>500000000</v>
      </c>
      <c r="K423" s="372" t="inlineStr"/>
      <c r="L423" s="372" t="inlineStr">
        <is>
          <t>libre</t>
        </is>
      </c>
    </row>
    <row r="424" ht="15" customHeight="1" s="365">
      <c r="A424" s="372" t="inlineStr">
        <is>
          <t>Connexes hors écorces R</t>
        </is>
      </c>
      <c r="B424" s="372" t="inlineStr">
        <is>
          <t>Exportations nettes</t>
        </is>
      </c>
      <c r="C424" s="372" t="n">
        <v>0</v>
      </c>
      <c r="D424" s="372" t="n">
        <v>0</v>
      </c>
      <c r="E424" s="372" t="n">
        <v>500000000</v>
      </c>
      <c r="F424" s="372" t="inlineStr"/>
      <c r="G424" s="372" t="inlineStr"/>
      <c r="H424" s="372" t="inlineStr"/>
      <c r="I424" s="372" t="n">
        <v>0</v>
      </c>
      <c r="J424" s="372" t="n">
        <v>500000000</v>
      </c>
      <c r="K424" s="372" t="inlineStr"/>
      <c r="L424" s="372" t="inlineStr">
        <is>
          <t>libre unbounded</t>
        </is>
      </c>
    </row>
    <row r="425" ht="15" customHeight="1" s="365">
      <c r="A425" s="372" t="inlineStr">
        <is>
          <t>Connexes hors écorces R</t>
        </is>
      </c>
      <c r="B425" s="372" t="inlineStr">
        <is>
          <t>Chauffage ménages</t>
        </is>
      </c>
      <c r="C425" s="372" t="n">
        <v>0</v>
      </c>
      <c r="D425" s="372" t="n">
        <v>0</v>
      </c>
      <c r="E425" s="372" t="n">
        <v>1.55</v>
      </c>
      <c r="F425" s="372" t="inlineStr"/>
      <c r="G425" s="372" t="inlineStr"/>
      <c r="H425" s="372" t="inlineStr"/>
      <c r="I425" s="372" t="n">
        <v>0</v>
      </c>
      <c r="J425" s="372" t="n">
        <v>500000000</v>
      </c>
      <c r="K425" s="372" t="inlineStr"/>
      <c r="L425" s="372" t="inlineStr">
        <is>
          <t>libre</t>
        </is>
      </c>
    </row>
    <row r="426" ht="15" customHeight="1" s="365">
      <c r="A426" s="372" t="inlineStr">
        <is>
          <t>Connexes hors écorces et déchets</t>
        </is>
      </c>
      <c r="B426" s="372" t="inlineStr">
        <is>
          <t>Production de granulés</t>
        </is>
      </c>
      <c r="C426" s="372" t="n">
        <v>101</v>
      </c>
      <c r="D426" s="372" t="inlineStr"/>
      <c r="E426" s="372" t="inlineStr"/>
      <c r="F426" s="372" t="inlineStr"/>
      <c r="G426" s="372" t="inlineStr"/>
      <c r="H426" s="372" t="inlineStr"/>
      <c r="I426" s="372" t="n">
        <v>0</v>
      </c>
      <c r="J426" s="372" t="n">
        <v>500000000</v>
      </c>
      <c r="K426" s="372" t="inlineStr"/>
      <c r="L426" s="372" t="inlineStr">
        <is>
          <t>déterminé</t>
        </is>
      </c>
    </row>
    <row r="427" ht="15" customHeight="1" s="365">
      <c r="A427" s="372" t="inlineStr">
        <is>
          <t>Connexes hors écorces et déchets</t>
        </is>
      </c>
      <c r="B427" s="372" t="inlineStr">
        <is>
          <t>Fabrication de pâte à papier</t>
        </is>
      </c>
      <c r="C427" s="372" t="n">
        <v>172</v>
      </c>
      <c r="D427" s="372" t="inlineStr"/>
      <c r="E427" s="372" t="inlineStr"/>
      <c r="F427" s="372" t="inlineStr"/>
      <c r="G427" s="372" t="inlineStr"/>
      <c r="H427" s="372" t="inlineStr"/>
      <c r="I427" s="372" t="n">
        <v>0</v>
      </c>
      <c r="J427" s="372" t="n">
        <v>500000000</v>
      </c>
      <c r="K427" s="372" t="inlineStr"/>
      <c r="L427" s="372" t="inlineStr">
        <is>
          <t>déterminé</t>
        </is>
      </c>
    </row>
    <row r="428" ht="15" customHeight="1" s="365">
      <c r="A428" s="372" t="inlineStr">
        <is>
          <t>Connexes hors écorces et déchets</t>
        </is>
      </c>
      <c r="B428" s="372" t="inlineStr">
        <is>
          <t>Valorisation énergétique</t>
        </is>
      </c>
      <c r="C428" s="372" t="n">
        <v>157</v>
      </c>
      <c r="D428" s="372" t="n">
        <v>142</v>
      </c>
      <c r="E428" s="372" t="n">
        <v>500000000</v>
      </c>
      <c r="F428" s="372" t="inlineStr"/>
      <c r="G428" s="372" t="inlineStr"/>
      <c r="H428" s="372" t="inlineStr"/>
      <c r="I428" s="372" t="n">
        <v>0</v>
      </c>
      <c r="J428" s="372" t="n">
        <v>500000000</v>
      </c>
      <c r="K428" s="372" t="inlineStr"/>
      <c r="L428" s="372" t="inlineStr">
        <is>
          <t>libre unbounded</t>
        </is>
      </c>
    </row>
    <row r="429" ht="15" customHeight="1" s="365">
      <c r="A429" s="372" t="inlineStr">
        <is>
          <t>Connexes hors écorces et déchets</t>
        </is>
      </c>
      <c r="B429" s="372" t="inlineStr">
        <is>
          <t>Chauffage ménages</t>
        </is>
      </c>
      <c r="C429" s="372" t="n">
        <v>0</v>
      </c>
      <c r="D429" s="372" t="n">
        <v>0</v>
      </c>
      <c r="E429" s="372" t="n">
        <v>3.09</v>
      </c>
      <c r="F429" s="372" t="inlineStr"/>
      <c r="G429" s="372" t="inlineStr"/>
      <c r="H429" s="372" t="inlineStr"/>
      <c r="I429" s="372" t="n">
        <v>0</v>
      </c>
      <c r="J429" s="372" t="n">
        <v>500000000</v>
      </c>
      <c r="K429" s="372" t="inlineStr"/>
      <c r="L429" s="372" t="inlineStr">
        <is>
          <t>libre</t>
        </is>
      </c>
    </row>
    <row r="430" ht="15" customHeight="1" s="365">
      <c r="A430" s="372" t="inlineStr">
        <is>
          <t>Connexes hors écorces et déchets</t>
        </is>
      </c>
      <c r="B430" s="372" t="inlineStr">
        <is>
          <t>Chauffage industriel et collectif</t>
        </is>
      </c>
      <c r="C430" s="372" t="n">
        <v>157</v>
      </c>
      <c r="D430" s="372" t="n">
        <v>142</v>
      </c>
      <c r="E430" s="372" t="n">
        <v>500000000</v>
      </c>
      <c r="F430" s="372" t="inlineStr"/>
      <c r="G430" s="372" t="inlineStr"/>
      <c r="H430" s="372" t="inlineStr"/>
      <c r="I430" s="372" t="n">
        <v>0</v>
      </c>
      <c r="J430" s="372" t="n">
        <v>500000000</v>
      </c>
      <c r="K430" s="372" t="inlineStr"/>
      <c r="L430" s="372" t="inlineStr">
        <is>
          <t>libre unbounded</t>
        </is>
      </c>
    </row>
    <row r="431" ht="15" customHeight="1" s="365">
      <c r="A431" s="372" t="inlineStr">
        <is>
          <t>Connexes hors écorces et déchets</t>
        </is>
      </c>
      <c r="B431" s="372" t="inlineStr">
        <is>
          <t>Chaufferies sup 1 MW</t>
        </is>
      </c>
      <c r="C431" s="372" t="n">
        <v>145</v>
      </c>
      <c r="D431" s="372" t="n">
        <v>142</v>
      </c>
      <c r="E431" s="372" t="n">
        <v>205</v>
      </c>
      <c r="F431" s="372" t="inlineStr"/>
      <c r="G431" s="372" t="inlineStr"/>
      <c r="H431" s="372" t="inlineStr"/>
      <c r="I431" s="372" t="n">
        <v>0</v>
      </c>
      <c r="J431" s="372" t="n">
        <v>500000000</v>
      </c>
      <c r="K431" s="372" t="inlineStr"/>
      <c r="L431" s="372" t="inlineStr">
        <is>
          <t>libre</t>
        </is>
      </c>
    </row>
    <row r="432" ht="15" customHeight="1" s="365">
      <c r="A432" s="372" t="inlineStr">
        <is>
          <t>Connexes hors écorces et déchets</t>
        </is>
      </c>
      <c r="B432" s="372" t="inlineStr">
        <is>
          <t>Chaufferies inf 1 MW</t>
        </is>
      </c>
      <c r="C432" s="372" t="n">
        <v>11.9</v>
      </c>
      <c r="D432" s="372" t="n">
        <v>0</v>
      </c>
      <c r="E432" s="372" t="n">
        <v>500000000</v>
      </c>
      <c r="F432" s="372" t="inlineStr"/>
      <c r="G432" s="372" t="inlineStr"/>
      <c r="H432" s="372" t="inlineStr"/>
      <c r="I432" s="372" t="n">
        <v>0</v>
      </c>
      <c r="J432" s="372" t="n">
        <v>500000000</v>
      </c>
      <c r="K432" s="372" t="inlineStr"/>
      <c r="L432" s="372" t="inlineStr">
        <is>
          <t>libre unbounded</t>
        </is>
      </c>
    </row>
    <row r="433" ht="15" customHeight="1" s="365">
      <c r="A433" s="372" t="inlineStr">
        <is>
          <t>Connexes hors écorces et déchets</t>
        </is>
      </c>
      <c r="B433" s="372" t="inlineStr">
        <is>
          <t>Consommation</t>
        </is>
      </c>
      <c r="C433" s="372" t="n">
        <v>0</v>
      </c>
      <c r="D433" s="372" t="n">
        <v>0</v>
      </c>
      <c r="E433" s="372" t="n">
        <v>6.18</v>
      </c>
      <c r="F433" s="372" t="inlineStr"/>
      <c r="G433" s="372" t="inlineStr"/>
      <c r="H433" s="372" t="inlineStr"/>
      <c r="I433" s="372" t="n">
        <v>0</v>
      </c>
      <c r="J433" s="372" t="n">
        <v>500000000</v>
      </c>
      <c r="K433" s="372" t="inlineStr"/>
      <c r="L433" s="372" t="inlineStr">
        <is>
          <t>libre</t>
        </is>
      </c>
    </row>
    <row r="434" ht="15" customHeight="1" s="365">
      <c r="A434" s="372" t="inlineStr">
        <is>
          <t>Connexes hors écorces et déchets</t>
        </is>
      </c>
      <c r="B434" s="372" t="inlineStr">
        <is>
          <t>International</t>
        </is>
      </c>
      <c r="C434" s="372" t="n">
        <v>94</v>
      </c>
      <c r="D434" s="372" t="n">
        <v>87.2</v>
      </c>
      <c r="E434" s="372" t="n">
        <v>101</v>
      </c>
      <c r="F434" s="372" t="inlineStr"/>
      <c r="G434" s="372" t="inlineStr"/>
      <c r="H434" s="372" t="inlineStr"/>
      <c r="I434" s="372" t="n">
        <v>0</v>
      </c>
      <c r="J434" s="372" t="n">
        <v>500000000</v>
      </c>
      <c r="K434" s="372" t="inlineStr"/>
      <c r="L434" s="372" t="inlineStr">
        <is>
          <t>libre</t>
        </is>
      </c>
    </row>
    <row r="435" ht="15" customHeight="1" s="365">
      <c r="A435" s="372" t="inlineStr">
        <is>
          <t>Connexes hors écorces et déchets</t>
        </is>
      </c>
      <c r="B435" s="372" t="inlineStr">
        <is>
          <t>Autres régions françaises</t>
        </is>
      </c>
      <c r="C435" s="372" t="n">
        <v>9.880000000000001</v>
      </c>
      <c r="D435" s="372" t="n">
        <v>3.08</v>
      </c>
      <c r="E435" s="372" t="n">
        <v>16.8</v>
      </c>
      <c r="F435" s="372" t="inlineStr"/>
      <c r="G435" s="372" t="inlineStr"/>
      <c r="H435" s="372" t="inlineStr"/>
      <c r="I435" s="372" t="n">
        <v>0</v>
      </c>
      <c r="J435" s="372" t="n">
        <v>500000000</v>
      </c>
      <c r="K435" s="372" t="inlineStr"/>
      <c r="L435" s="372" t="inlineStr">
        <is>
          <t>libre</t>
        </is>
      </c>
    </row>
    <row r="436" ht="15" customHeight="1" s="365">
      <c r="A436" s="372" t="inlineStr">
        <is>
          <t>Connexes hors écorces et déchets</t>
        </is>
      </c>
      <c r="B436" s="372" t="inlineStr">
        <is>
          <t>Hors Pays de Savoie</t>
        </is>
      </c>
      <c r="C436" s="372" t="n">
        <v>104</v>
      </c>
      <c r="D436" s="372" t="n">
        <v>102</v>
      </c>
      <c r="E436" s="372" t="n">
        <v>105</v>
      </c>
      <c r="F436" s="372" t="inlineStr"/>
      <c r="G436" s="372" t="inlineStr"/>
      <c r="H436" s="372" t="inlineStr"/>
      <c r="I436" s="372" t="n">
        <v>0</v>
      </c>
      <c r="J436" s="372" t="n">
        <v>500000000</v>
      </c>
      <c r="K436" s="372" t="inlineStr"/>
      <c r="L436" s="372" t="inlineStr">
        <is>
          <t>libre</t>
        </is>
      </c>
    </row>
    <row r="437" ht="15" customHeight="1" s="365">
      <c r="A437" s="372" t="inlineStr">
        <is>
          <t>Connexes hors écorces et déchets</t>
        </is>
      </c>
      <c r="B437" s="372" t="inlineStr">
        <is>
          <t>Exportations nettes</t>
        </is>
      </c>
      <c r="C437" s="372" t="n">
        <v>0</v>
      </c>
      <c r="D437" s="372" t="n">
        <v>0</v>
      </c>
      <c r="E437" s="372" t="n">
        <v>500000000</v>
      </c>
      <c r="F437" s="372" t="inlineStr"/>
      <c r="G437" s="372" t="inlineStr"/>
      <c r="H437" s="372" t="inlineStr"/>
      <c r="I437" s="372" t="n">
        <v>0</v>
      </c>
      <c r="J437" s="372" t="n">
        <v>500000000</v>
      </c>
      <c r="K437" s="372" t="inlineStr"/>
      <c r="L437" s="372" t="inlineStr">
        <is>
          <t>libre unbounded</t>
        </is>
      </c>
    </row>
    <row r="438" ht="15" customHeight="1" s="365">
      <c r="A438" s="372" t="inlineStr">
        <is>
          <t>Connexes hors écorces et déchets</t>
        </is>
      </c>
      <c r="B438" s="372" t="inlineStr">
        <is>
          <t>Fabrication d'emballages bois</t>
        </is>
      </c>
      <c r="C438" s="372" t="n">
        <v>1.5</v>
      </c>
      <c r="D438" s="372" t="n">
        <v>0.46</v>
      </c>
      <c r="E438" s="372" t="n">
        <v>2.01</v>
      </c>
      <c r="F438" s="372" t="inlineStr"/>
      <c r="G438" s="372" t="inlineStr"/>
      <c r="H438" s="372" t="inlineStr"/>
      <c r="I438" s="372" t="n">
        <v>0</v>
      </c>
      <c r="J438" s="372" t="n">
        <v>500000000</v>
      </c>
      <c r="K438" s="372" t="inlineStr"/>
      <c r="L438" s="372" t="inlineStr">
        <is>
          <t>libre</t>
        </is>
      </c>
    </row>
    <row r="439" ht="15" customHeight="1" s="365">
      <c r="A439" s="372" t="inlineStr">
        <is>
          <t>Plaquettes</t>
        </is>
      </c>
      <c r="B439" s="372" t="inlineStr">
        <is>
          <t>Fabrication de pâte à papier</t>
        </is>
      </c>
      <c r="C439" s="372" t="n">
        <v>95.5</v>
      </c>
      <c r="D439" s="372" t="n">
        <v>17.8</v>
      </c>
      <c r="E439" s="372" t="n">
        <v>172</v>
      </c>
      <c r="F439" s="372" t="inlineStr"/>
      <c r="G439" s="372" t="inlineStr"/>
      <c r="H439" s="372" t="inlineStr"/>
      <c r="I439" s="372" t="n">
        <v>0</v>
      </c>
      <c r="J439" s="372" t="n">
        <v>500000000</v>
      </c>
      <c r="K439" s="372" t="inlineStr"/>
      <c r="L439" s="372" t="inlineStr">
        <is>
          <t>libre</t>
        </is>
      </c>
    </row>
    <row r="440" ht="15" customHeight="1" s="365">
      <c r="A440" s="372" t="inlineStr">
        <is>
          <t>Plaquettes</t>
        </is>
      </c>
      <c r="B440" s="372" t="inlineStr">
        <is>
          <t>Valorisation énergétique</t>
        </is>
      </c>
      <c r="C440" s="372" t="n">
        <v>243</v>
      </c>
      <c r="D440" s="372" t="n">
        <v>239</v>
      </c>
      <c r="E440" s="372" t="n">
        <v>307</v>
      </c>
      <c r="F440" s="372" t="inlineStr"/>
      <c r="G440" s="372" t="inlineStr"/>
      <c r="H440" s="372" t="inlineStr"/>
      <c r="I440" s="372" t="n">
        <v>0</v>
      </c>
      <c r="J440" s="372" t="n">
        <v>500000000</v>
      </c>
      <c r="K440" s="372" t="inlineStr"/>
      <c r="L440" s="372" t="inlineStr">
        <is>
          <t>libre</t>
        </is>
      </c>
    </row>
    <row r="441" ht="15" customHeight="1" s="365">
      <c r="A441" s="372" t="inlineStr">
        <is>
          <t>Plaquettes</t>
        </is>
      </c>
      <c r="B441" s="372" t="inlineStr">
        <is>
          <t>Chauffage ménages</t>
        </is>
      </c>
      <c r="C441" s="372" t="n">
        <v>0.84</v>
      </c>
      <c r="D441" s="372" t="n">
        <v>0.84</v>
      </c>
      <c r="E441" s="372" t="n">
        <v>3.93</v>
      </c>
      <c r="F441" s="372" t="inlineStr"/>
      <c r="G441" s="372" t="inlineStr"/>
      <c r="H441" s="372" t="inlineStr"/>
      <c r="I441" s="372" t="n">
        <v>0</v>
      </c>
      <c r="J441" s="372" t="n">
        <v>500000000</v>
      </c>
      <c r="K441" s="372" t="inlineStr"/>
      <c r="L441" s="372" t="inlineStr">
        <is>
          <t>libre</t>
        </is>
      </c>
    </row>
    <row r="442" ht="15" customHeight="1" s="365">
      <c r="A442" s="372" t="inlineStr">
        <is>
          <t>Plaquettes</t>
        </is>
      </c>
      <c r="B442" s="372" t="inlineStr">
        <is>
          <t>Chauffage industriel et collectif</t>
        </is>
      </c>
      <c r="C442" s="372" t="n">
        <v>242</v>
      </c>
      <c r="D442" s="372" t="n">
        <v>238</v>
      </c>
      <c r="E442" s="372" t="n">
        <v>302.9</v>
      </c>
      <c r="F442" s="372" t="inlineStr"/>
      <c r="G442" s="372" t="inlineStr"/>
      <c r="H442" s="372" t="inlineStr"/>
      <c r="I442" s="372" t="n">
        <v>0</v>
      </c>
      <c r="J442" s="372" t="n">
        <v>500000000</v>
      </c>
      <c r="K442" s="372" t="inlineStr"/>
      <c r="L442" s="372" t="inlineStr">
        <is>
          <t>libre</t>
        </is>
      </c>
    </row>
    <row r="443" ht="15" customHeight="1" s="365">
      <c r="A443" s="372" t="inlineStr">
        <is>
          <t>Plaquettes</t>
        </is>
      </c>
      <c r="B443" s="372" t="inlineStr">
        <is>
          <t>Chaufferies sup 1 MW</t>
        </is>
      </c>
      <c r="C443" s="372" t="n">
        <v>207</v>
      </c>
      <c r="D443" s="372" t="n">
        <v>204</v>
      </c>
      <c r="E443" s="372" t="n">
        <v>267</v>
      </c>
      <c r="F443" s="372" t="inlineStr"/>
      <c r="G443" s="372" t="inlineStr"/>
      <c r="H443" s="372" t="inlineStr"/>
      <c r="I443" s="372" t="n">
        <v>0</v>
      </c>
      <c r="J443" s="372" t="n">
        <v>500000000</v>
      </c>
      <c r="K443" s="372" t="inlineStr"/>
      <c r="L443" s="372" t="inlineStr">
        <is>
          <t>libre</t>
        </is>
      </c>
    </row>
    <row r="444" ht="15" customHeight="1" s="365">
      <c r="A444" s="372" t="inlineStr">
        <is>
          <t>Plaquettes</t>
        </is>
      </c>
      <c r="B444" s="372" t="inlineStr">
        <is>
          <t>Chaufferies inf 1 MW</t>
        </is>
      </c>
      <c r="C444" s="372" t="n">
        <v>34.7</v>
      </c>
      <c r="D444" s="372" t="n">
        <v>34.2</v>
      </c>
      <c r="E444" s="372" t="n">
        <v>36.13</v>
      </c>
      <c r="F444" s="372" t="inlineStr"/>
      <c r="G444" s="372" t="inlineStr"/>
      <c r="H444" s="372" t="inlineStr"/>
      <c r="I444" s="372" t="n">
        <v>0</v>
      </c>
      <c r="J444" s="372" t="n">
        <v>500000000</v>
      </c>
      <c r="K444" s="372" t="inlineStr"/>
      <c r="L444" s="372" t="inlineStr">
        <is>
          <t>libre</t>
        </is>
      </c>
    </row>
    <row r="445" ht="15" customHeight="1" s="365">
      <c r="A445" s="372" t="inlineStr">
        <is>
          <t>Plaquettes</t>
        </is>
      </c>
      <c r="B445" s="372" t="inlineStr">
        <is>
          <t>Consommation</t>
        </is>
      </c>
      <c r="C445" s="372" t="n">
        <v>0</v>
      </c>
      <c r="D445" s="372" t="n">
        <v>0</v>
      </c>
      <c r="E445" s="372" t="n">
        <v>3.09</v>
      </c>
      <c r="F445" s="372" t="inlineStr"/>
      <c r="G445" s="372" t="inlineStr"/>
      <c r="H445" s="372" t="inlineStr"/>
      <c r="I445" s="372" t="n">
        <v>0</v>
      </c>
      <c r="J445" s="372" t="n">
        <v>500000000</v>
      </c>
      <c r="K445" s="372" t="inlineStr"/>
      <c r="L445" s="372" t="inlineStr">
        <is>
          <t>libre</t>
        </is>
      </c>
    </row>
    <row r="446" ht="15" customHeight="1" s="365">
      <c r="A446" s="372" t="inlineStr">
        <is>
          <t>Plaquettes</t>
        </is>
      </c>
      <c r="B446" s="372" t="inlineStr">
        <is>
          <t>International</t>
        </is>
      </c>
      <c r="C446" s="372" t="n">
        <v>5.25</v>
      </c>
      <c r="D446" s="372" t="n">
        <v>0</v>
      </c>
      <c r="E446" s="372" t="n">
        <v>10.6</v>
      </c>
      <c r="F446" s="372" t="inlineStr"/>
      <c r="G446" s="372" t="inlineStr"/>
      <c r="H446" s="372" t="inlineStr"/>
      <c r="I446" s="372" t="n">
        <v>0</v>
      </c>
      <c r="J446" s="372" t="n">
        <v>500000000</v>
      </c>
      <c r="K446" s="372" t="inlineStr"/>
      <c r="L446" s="372" t="inlineStr">
        <is>
          <t>libre</t>
        </is>
      </c>
    </row>
    <row r="447" ht="15" customHeight="1" s="365">
      <c r="A447" s="372" t="inlineStr">
        <is>
          <t>Plaquettes</t>
        </is>
      </c>
      <c r="B447" s="372" t="inlineStr">
        <is>
          <t>Autres régions françaises</t>
        </is>
      </c>
      <c r="C447" s="372" t="n">
        <v>5.33</v>
      </c>
      <c r="D447" s="372" t="n">
        <v>0</v>
      </c>
      <c r="E447" s="372" t="n">
        <v>10.6</v>
      </c>
      <c r="F447" s="372" t="inlineStr"/>
      <c r="G447" s="372" t="inlineStr"/>
      <c r="H447" s="372" t="inlineStr"/>
      <c r="I447" s="372" t="n">
        <v>0</v>
      </c>
      <c r="J447" s="372" t="n">
        <v>500000000</v>
      </c>
      <c r="K447" s="372" t="inlineStr"/>
      <c r="L447" s="372" t="inlineStr">
        <is>
          <t>libre</t>
        </is>
      </c>
    </row>
    <row r="448" ht="15" customHeight="1" s="365">
      <c r="A448" s="372" t="inlineStr">
        <is>
          <t>Plaquettes</t>
        </is>
      </c>
      <c r="B448" s="372" t="inlineStr">
        <is>
          <t>Hors Pays de Savoie</t>
        </is>
      </c>
      <c r="C448" s="372" t="n">
        <v>10.6</v>
      </c>
      <c r="D448" s="372" t="n">
        <v>10.6</v>
      </c>
      <c r="E448" s="372" t="n">
        <v>10.6</v>
      </c>
      <c r="F448" s="372" t="inlineStr"/>
      <c r="G448" s="372" t="inlineStr"/>
      <c r="H448" s="372" t="inlineStr"/>
      <c r="I448" s="372" t="n">
        <v>0</v>
      </c>
      <c r="J448" s="372" t="n">
        <v>500000000</v>
      </c>
      <c r="K448" s="372" t="inlineStr"/>
      <c r="L448" s="372" t="inlineStr">
        <is>
          <t>libre</t>
        </is>
      </c>
    </row>
    <row r="449" ht="15" customHeight="1" s="365">
      <c r="A449" s="372" t="inlineStr">
        <is>
          <t>Plaquettes</t>
        </is>
      </c>
      <c r="B449" s="372" t="inlineStr">
        <is>
          <t>Exportations nettes</t>
        </is>
      </c>
      <c r="C449" s="372" t="n">
        <v>0</v>
      </c>
      <c r="D449" s="372" t="n">
        <v>0</v>
      </c>
      <c r="E449" s="372" t="n">
        <v>500000000</v>
      </c>
      <c r="F449" s="372" t="inlineStr"/>
      <c r="G449" s="372" t="inlineStr"/>
      <c r="H449" s="372" t="inlineStr"/>
      <c r="I449" s="372" t="n">
        <v>0</v>
      </c>
      <c r="J449" s="372" t="n">
        <v>500000000</v>
      </c>
      <c r="K449" s="372" t="inlineStr"/>
      <c r="L449" s="372" t="inlineStr">
        <is>
          <t>libre unbounded</t>
        </is>
      </c>
    </row>
    <row r="450" ht="15" customHeight="1" s="365">
      <c r="A450" s="372" t="inlineStr">
        <is>
          <t>Accroissement naturel</t>
        </is>
      </c>
      <c r="B450" s="372" t="inlineStr">
        <is>
          <t>Bois sur pied</t>
        </is>
      </c>
      <c r="C450" s="372" t="n">
        <v>3020</v>
      </c>
      <c r="D450" s="372" t="inlineStr"/>
      <c r="E450" s="372" t="inlineStr"/>
      <c r="F450" s="372" t="inlineStr"/>
      <c r="G450" s="372" t="inlineStr"/>
      <c r="H450" s="372" t="inlineStr"/>
      <c r="I450" s="372" t="n">
        <v>0</v>
      </c>
      <c r="J450" s="372" t="n">
        <v>500000000</v>
      </c>
      <c r="K450" s="372" t="inlineStr"/>
      <c r="L450" s="372" t="inlineStr">
        <is>
          <t>déterminé</t>
        </is>
      </c>
    </row>
    <row r="451" ht="15" customHeight="1" s="365">
      <c r="A451" s="372" t="inlineStr">
        <is>
          <t>Accroissement naturel</t>
        </is>
      </c>
      <c r="B451" s="372" t="inlineStr">
        <is>
          <t>Bois sur pied F</t>
        </is>
      </c>
      <c r="C451" s="372" t="n">
        <v>1410</v>
      </c>
      <c r="D451" s="372" t="inlineStr"/>
      <c r="E451" s="372" t="inlineStr"/>
      <c r="F451" s="372" t="n">
        <v>1411.42</v>
      </c>
      <c r="G451" s="372" t="n">
        <v>99.59999999999999</v>
      </c>
      <c r="H451" s="372" t="n">
        <v>0.14</v>
      </c>
      <c r="I451" s="372" t="n">
        <v>0</v>
      </c>
      <c r="J451" s="372" t="n">
        <v>500000000</v>
      </c>
      <c r="K451" s="372" t="n">
        <v>0</v>
      </c>
      <c r="L451" s="372" t="inlineStr">
        <is>
          <t>mesuré</t>
        </is>
      </c>
    </row>
    <row r="452" ht="15" customHeight="1" s="365">
      <c r="A452" s="372" t="inlineStr">
        <is>
          <t>Accroissement naturel</t>
        </is>
      </c>
      <c r="B452" s="372" t="inlineStr">
        <is>
          <t>Bois sur pied R</t>
        </is>
      </c>
      <c r="C452" s="372" t="n">
        <v>1610</v>
      </c>
      <c r="D452" s="372" t="inlineStr"/>
      <c r="E452" s="372" t="inlineStr"/>
      <c r="F452" s="372" t="n">
        <v>1610.63</v>
      </c>
      <c r="G452" s="372" t="n">
        <v>119.74</v>
      </c>
      <c r="H452" s="372" t="n">
        <v>0.15</v>
      </c>
      <c r="I452" s="372" t="n">
        <v>0</v>
      </c>
      <c r="J452" s="372" t="n">
        <v>500000000</v>
      </c>
      <c r="K452" s="372" t="n">
        <v>0</v>
      </c>
      <c r="L452" s="372" t="inlineStr">
        <is>
          <t>mesuré</t>
        </is>
      </c>
    </row>
    <row r="453" ht="15" customHeight="1" s="365">
      <c r="A453" s="372" t="inlineStr">
        <is>
          <t>Stock initial</t>
        </is>
      </c>
      <c r="B453" s="372" t="inlineStr">
        <is>
          <t>Bois sur pied</t>
        </is>
      </c>
      <c r="C453" s="372" t="n">
        <v>130000</v>
      </c>
      <c r="D453" s="372" t="inlineStr"/>
      <c r="E453" s="372" t="inlineStr"/>
      <c r="F453" s="372" t="inlineStr"/>
      <c r="G453" s="372" t="inlineStr"/>
      <c r="H453" s="372" t="inlineStr"/>
      <c r="I453" s="372" t="n">
        <v>0</v>
      </c>
      <c r="J453" s="372" t="n">
        <v>500000000</v>
      </c>
      <c r="K453" s="372" t="inlineStr"/>
      <c r="L453" s="372" t="inlineStr">
        <is>
          <t>déterminé</t>
        </is>
      </c>
    </row>
    <row r="454" ht="15" customHeight="1" s="365">
      <c r="A454" s="372" t="inlineStr">
        <is>
          <t>Stock initial</t>
        </is>
      </c>
      <c r="B454" s="372" t="inlineStr">
        <is>
          <t>Bois sur pied F</t>
        </is>
      </c>
      <c r="C454" s="372" t="n">
        <v>56900</v>
      </c>
      <c r="D454" s="372" t="inlineStr"/>
      <c r="E454" s="372" t="inlineStr"/>
      <c r="F454" s="372" t="n">
        <v>56912.75</v>
      </c>
      <c r="G454" s="372" t="n">
        <v>4636.37</v>
      </c>
      <c r="H454" s="372" t="n">
        <v>0.16</v>
      </c>
      <c r="I454" s="372" t="n">
        <v>0</v>
      </c>
      <c r="J454" s="372" t="n">
        <v>500000000</v>
      </c>
      <c r="K454" s="372" t="n">
        <v>0</v>
      </c>
      <c r="L454" s="372" t="inlineStr">
        <is>
          <t>mesuré</t>
        </is>
      </c>
    </row>
    <row r="455" ht="15" customHeight="1" s="365">
      <c r="A455" s="372" t="inlineStr">
        <is>
          <t>Stock initial</t>
        </is>
      </c>
      <c r="B455" s="372" t="inlineStr">
        <is>
          <t>Bois sur pied R</t>
        </is>
      </c>
      <c r="C455" s="372" t="n">
        <v>72600</v>
      </c>
      <c r="D455" s="372" t="inlineStr"/>
      <c r="E455" s="372" t="inlineStr"/>
      <c r="F455" s="372" t="n">
        <v>72619.3</v>
      </c>
      <c r="G455" s="372" t="n">
        <v>6080.1</v>
      </c>
      <c r="H455" s="372" t="n">
        <v>0.17</v>
      </c>
      <c r="I455" s="372" t="n">
        <v>0</v>
      </c>
      <c r="J455" s="372" t="n">
        <v>500000000</v>
      </c>
      <c r="K455" s="372" t="n">
        <v>0</v>
      </c>
      <c r="L455" s="372" t="inlineStr">
        <is>
          <t>mesuré</t>
        </is>
      </c>
    </row>
    <row r="456" ht="15" customHeight="1" s="365">
      <c r="A456" s="372" t="inlineStr">
        <is>
          <t>Prélèvements</t>
        </is>
      </c>
      <c r="B456" s="372" t="inlineStr">
        <is>
          <t>Bois rond</t>
        </is>
      </c>
      <c r="C456" s="372" t="n">
        <v>465</v>
      </c>
      <c r="D456" s="372" t="inlineStr"/>
      <c r="E456" s="372" t="inlineStr"/>
      <c r="F456" s="372" t="inlineStr"/>
      <c r="G456" s="372" t="inlineStr"/>
      <c r="H456" s="372" t="inlineStr"/>
      <c r="I456" s="372" t="n">
        <v>0</v>
      </c>
      <c r="J456" s="372" t="n">
        <v>500000000</v>
      </c>
      <c r="K456" s="372" t="inlineStr"/>
      <c r="L456" s="372" t="inlineStr">
        <is>
          <t>déterminé</t>
        </is>
      </c>
    </row>
    <row r="457" ht="15" customHeight="1" s="365">
      <c r="A457" s="372" t="inlineStr">
        <is>
          <t>Prélèvements</t>
        </is>
      </c>
      <c r="B457" s="372" t="inlineStr">
        <is>
          <t>Bois rond F hors BE</t>
        </is>
      </c>
      <c r="C457" s="372" t="n">
        <v>14.2</v>
      </c>
      <c r="D457" s="372" t="n">
        <v>13.5</v>
      </c>
      <c r="E457" s="372" t="n">
        <v>14.9</v>
      </c>
      <c r="F457" s="372" t="inlineStr"/>
      <c r="G457" s="372" t="inlineStr"/>
      <c r="H457" s="372" t="inlineStr"/>
      <c r="I457" s="372" t="n">
        <v>0</v>
      </c>
      <c r="J457" s="372" t="n">
        <v>500000000</v>
      </c>
      <c r="K457" s="372" t="inlineStr"/>
      <c r="L457" s="372" t="inlineStr">
        <is>
          <t>libre</t>
        </is>
      </c>
    </row>
    <row r="458" ht="15" customHeight="1" s="365">
      <c r="A458" s="372" t="inlineStr">
        <is>
          <t>Prélèvements</t>
        </is>
      </c>
      <c r="B458" s="372" t="inlineStr">
        <is>
          <t>Bois rond R hors BE</t>
        </is>
      </c>
      <c r="C458" s="372" t="n">
        <v>434</v>
      </c>
      <c r="D458" s="372" t="n">
        <v>434</v>
      </c>
      <c r="E458" s="372" t="n">
        <v>435</v>
      </c>
      <c r="F458" s="372" t="inlineStr"/>
      <c r="G458" s="372" t="inlineStr"/>
      <c r="H458" s="372" t="inlineStr"/>
      <c r="I458" s="372" t="n">
        <v>0</v>
      </c>
      <c r="J458" s="372" t="n">
        <v>500000000</v>
      </c>
      <c r="K458" s="372" t="inlineStr"/>
      <c r="L458" s="372" t="inlineStr">
        <is>
          <t>libre</t>
        </is>
      </c>
    </row>
    <row r="459" ht="15" customHeight="1" s="365">
      <c r="A459" s="372" t="inlineStr">
        <is>
          <t>Prélèvements</t>
        </is>
      </c>
      <c r="B459" s="372" t="inlineStr">
        <is>
          <t>Bois d'œuvre</t>
        </is>
      </c>
      <c r="C459" s="372" t="n">
        <v>440</v>
      </c>
      <c r="D459" s="372" t="inlineStr"/>
      <c r="E459" s="372" t="inlineStr"/>
      <c r="F459" s="372" t="inlineStr"/>
      <c r="G459" s="372" t="inlineStr"/>
      <c r="H459" s="372" t="inlineStr"/>
      <c r="I459" s="372" t="n">
        <v>0</v>
      </c>
      <c r="J459" s="372" t="n">
        <v>500000000</v>
      </c>
      <c r="K459" s="372" t="inlineStr"/>
      <c r="L459" s="372" t="inlineStr">
        <is>
          <t>déterminé</t>
        </is>
      </c>
    </row>
    <row r="460" ht="15" customHeight="1" s="365">
      <c r="A460" s="372" t="inlineStr">
        <is>
          <t>Prélèvements</t>
        </is>
      </c>
      <c r="B460" s="372" t="inlineStr">
        <is>
          <t>Bois d'œuvre F</t>
        </is>
      </c>
      <c r="C460" s="372" t="n">
        <v>11.9</v>
      </c>
      <c r="D460" s="372" t="inlineStr"/>
      <c r="E460" s="372" t="inlineStr"/>
      <c r="F460" s="372" t="inlineStr"/>
      <c r="G460" s="372" t="inlineStr"/>
      <c r="H460" s="372" t="inlineStr"/>
      <c r="I460" s="372" t="n">
        <v>0</v>
      </c>
      <c r="J460" s="372" t="n">
        <v>500000000</v>
      </c>
      <c r="K460" s="372" t="inlineStr"/>
      <c r="L460" s="372" t="inlineStr">
        <is>
          <t>déterminé</t>
        </is>
      </c>
    </row>
    <row r="461" ht="15" customHeight="1" s="365">
      <c r="A461" s="372" t="inlineStr">
        <is>
          <t>Prélèvements</t>
        </is>
      </c>
      <c r="B461" s="372" t="inlineStr">
        <is>
          <t>Bois d'œuvre R</t>
        </is>
      </c>
      <c r="C461" s="372" t="n">
        <v>429</v>
      </c>
      <c r="D461" s="372" t="inlineStr"/>
      <c r="E461" s="372" t="inlineStr"/>
      <c r="F461" s="372" t="inlineStr"/>
      <c r="G461" s="372" t="inlineStr"/>
      <c r="H461" s="372" t="inlineStr"/>
      <c r="I461" s="372" t="n">
        <v>0</v>
      </c>
      <c r="J461" s="372" t="n">
        <v>500000000</v>
      </c>
      <c r="K461" s="372" t="inlineStr"/>
      <c r="L461" s="372" t="inlineStr">
        <is>
          <t>déterminé</t>
        </is>
      </c>
    </row>
    <row r="462" ht="15" customHeight="1" s="365">
      <c r="A462" s="372" t="inlineStr">
        <is>
          <t>Prélèvements</t>
        </is>
      </c>
      <c r="B462" s="372" t="inlineStr">
        <is>
          <t>Bois d'industrie</t>
        </is>
      </c>
      <c r="C462" s="372" t="n">
        <v>7.97</v>
      </c>
      <c r="D462" s="372" t="inlineStr"/>
      <c r="E462" s="372" t="inlineStr"/>
      <c r="F462" s="372" t="inlineStr"/>
      <c r="G462" s="372" t="inlineStr"/>
      <c r="H462" s="372" t="inlineStr"/>
      <c r="I462" s="372" t="n">
        <v>0</v>
      </c>
      <c r="J462" s="372" t="n">
        <v>500000000</v>
      </c>
      <c r="K462" s="372" t="inlineStr"/>
      <c r="L462" s="372" t="inlineStr">
        <is>
          <t>déterminé</t>
        </is>
      </c>
    </row>
    <row r="463" ht="15" customHeight="1" s="365">
      <c r="A463" s="372" t="inlineStr">
        <is>
          <t>Prélèvements</t>
        </is>
      </c>
      <c r="B463" s="372" t="inlineStr">
        <is>
          <t>Bois d'industrie F</t>
        </is>
      </c>
      <c r="C463" s="372" t="n">
        <v>2.37</v>
      </c>
      <c r="D463" s="372" t="n">
        <v>1.68</v>
      </c>
      <c r="E463" s="372" t="n">
        <v>3.06</v>
      </c>
      <c r="F463" s="372" t="inlineStr"/>
      <c r="G463" s="372" t="inlineStr"/>
      <c r="H463" s="372" t="inlineStr"/>
      <c r="I463" s="372" t="n">
        <v>0</v>
      </c>
      <c r="J463" s="372" t="n">
        <v>500000000</v>
      </c>
      <c r="K463" s="372" t="inlineStr"/>
      <c r="L463" s="372" t="inlineStr">
        <is>
          <t>libre</t>
        </is>
      </c>
    </row>
    <row r="464" ht="15" customHeight="1" s="365">
      <c r="A464" s="372" t="inlineStr">
        <is>
          <t>Prélèvements</t>
        </is>
      </c>
      <c r="B464" s="372" t="inlineStr">
        <is>
          <t>Bois d'industrie R</t>
        </is>
      </c>
      <c r="C464" s="372" t="n">
        <v>5.6</v>
      </c>
      <c r="D464" s="372" t="n">
        <v>4.91</v>
      </c>
      <c r="E464" s="372" t="n">
        <v>6.29</v>
      </c>
      <c r="F464" s="372" t="inlineStr"/>
      <c r="G464" s="372" t="inlineStr"/>
      <c r="H464" s="372" t="inlineStr"/>
      <c r="I464" s="372" t="n">
        <v>0</v>
      </c>
      <c r="J464" s="372" t="n">
        <v>500000000</v>
      </c>
      <c r="K464" s="372" t="inlineStr"/>
      <c r="L464" s="372" t="inlineStr">
        <is>
          <t>libre</t>
        </is>
      </c>
    </row>
    <row r="465" ht="15" customHeight="1" s="365">
      <c r="A465" s="372" t="inlineStr">
        <is>
          <t>Prélèvements</t>
        </is>
      </c>
      <c r="B465" s="372" t="inlineStr">
        <is>
          <t>Bois bûche ménages</t>
        </is>
      </c>
      <c r="C465" s="372" t="n">
        <v>539</v>
      </c>
      <c r="D465" s="372" t="n">
        <v>520</v>
      </c>
      <c r="E465" s="372" t="n">
        <v>550</v>
      </c>
      <c r="F465" s="372" t="inlineStr"/>
      <c r="G465" s="372" t="inlineStr"/>
      <c r="H465" s="372" t="inlineStr"/>
      <c r="I465" s="372" t="n">
        <v>0</v>
      </c>
      <c r="J465" s="372" t="n">
        <v>500000000</v>
      </c>
      <c r="K465" s="372" t="inlineStr"/>
      <c r="L465" s="372" t="inlineStr">
        <is>
          <t>libre</t>
        </is>
      </c>
    </row>
    <row r="466" ht="15" customHeight="1" s="365">
      <c r="A466" s="372" t="inlineStr">
        <is>
          <t>Prélèvements</t>
        </is>
      </c>
      <c r="B466" s="372" t="inlineStr">
        <is>
          <t>Bois bûche officiel</t>
        </is>
      </c>
      <c r="C466" s="372" t="n">
        <v>16.5</v>
      </c>
      <c r="D466" s="372" t="inlineStr"/>
      <c r="E466" s="372" t="inlineStr"/>
      <c r="F466" s="372" t="inlineStr"/>
      <c r="G466" s="372" t="inlineStr"/>
      <c r="H466" s="372" t="inlineStr"/>
      <c r="I466" s="372" t="n">
        <v>0</v>
      </c>
      <c r="J466" s="372" t="n">
        <v>500000000</v>
      </c>
      <c r="K466" s="372" t="inlineStr"/>
      <c r="L466" s="372" t="inlineStr">
        <is>
          <t>déterminé</t>
        </is>
      </c>
    </row>
    <row r="467" ht="15" customHeight="1" s="365">
      <c r="A467" s="372" t="inlineStr">
        <is>
          <t>Prélèvements</t>
        </is>
      </c>
      <c r="B467" s="372" t="inlineStr">
        <is>
          <t>Combustibles chaudières collectives</t>
        </is>
      </c>
      <c r="C467" s="372" t="n">
        <v>111</v>
      </c>
      <c r="D467" s="372" t="inlineStr"/>
      <c r="E467" s="372" t="inlineStr"/>
      <c r="F467" s="372" t="inlineStr"/>
      <c r="G467" s="372" t="inlineStr"/>
      <c r="H467" s="372" t="inlineStr"/>
      <c r="I467" s="372" t="n">
        <v>0</v>
      </c>
      <c r="J467" s="372" t="n">
        <v>500000000</v>
      </c>
      <c r="K467" s="372" t="inlineStr"/>
      <c r="L467" s="372" t="inlineStr">
        <is>
          <t>déterminé</t>
        </is>
      </c>
    </row>
    <row r="468" ht="15" customHeight="1" s="365">
      <c r="A468" s="372" t="inlineStr">
        <is>
          <t>Prélèvements</t>
        </is>
      </c>
      <c r="B468" s="372" t="inlineStr">
        <is>
          <t>Connexes plaquettes déchets</t>
        </is>
      </c>
      <c r="C468" s="372" t="n">
        <v>111</v>
      </c>
      <c r="D468" s="372" t="inlineStr"/>
      <c r="E468" s="372" t="inlineStr"/>
      <c r="F468" s="372" t="inlineStr"/>
      <c r="G468" s="372" t="inlineStr"/>
      <c r="H468" s="372" t="inlineStr"/>
      <c r="I468" s="372" t="n">
        <v>0</v>
      </c>
      <c r="J468" s="372" t="n">
        <v>500000000</v>
      </c>
      <c r="K468" s="372" t="inlineStr"/>
      <c r="L468" s="372" t="inlineStr">
        <is>
          <t>déterminé</t>
        </is>
      </c>
    </row>
    <row r="469" ht="15" customHeight="1" s="365">
      <c r="A469" s="372" t="inlineStr">
        <is>
          <t>Prélèvements</t>
        </is>
      </c>
      <c r="B469" s="372" t="inlineStr">
        <is>
          <t>Plaquettes</t>
        </is>
      </c>
      <c r="C469" s="372" t="n">
        <v>111</v>
      </c>
      <c r="D469" s="372" t="inlineStr"/>
      <c r="E469" s="372" t="inlineStr"/>
      <c r="F469" s="372" t="inlineStr"/>
      <c r="G469" s="372" t="inlineStr"/>
      <c r="H469" s="372" t="inlineStr"/>
      <c r="I469" s="372" t="n">
        <v>0</v>
      </c>
      <c r="J469" s="372" t="n">
        <v>500000000</v>
      </c>
      <c r="K469" s="372" t="inlineStr"/>
      <c r="L469" s="372" t="inlineStr">
        <is>
          <t>déterminé</t>
        </is>
      </c>
    </row>
    <row r="470" ht="15" customHeight="1" s="365">
      <c r="A470" s="372" t="inlineStr">
        <is>
          <t>Prélèvements</t>
        </is>
      </c>
      <c r="B470" s="372" t="inlineStr">
        <is>
          <t>Plaquettes forestières</t>
        </is>
      </c>
      <c r="C470" s="372" t="n">
        <v>111</v>
      </c>
      <c r="D470" s="372" t="inlineStr"/>
      <c r="E470" s="372" t="inlineStr"/>
      <c r="F470" s="372" t="inlineStr"/>
      <c r="G470" s="372" t="inlineStr"/>
      <c r="H470" s="372" t="inlineStr"/>
      <c r="I470" s="372" t="n">
        <v>0</v>
      </c>
      <c r="J470" s="372" t="n">
        <v>500000000</v>
      </c>
      <c r="K470" s="372" t="inlineStr"/>
      <c r="L470" s="372" t="inlineStr">
        <is>
          <t>déterminé</t>
        </is>
      </c>
    </row>
    <row r="471" ht="15" customHeight="1" s="365">
      <c r="A471" s="372" t="inlineStr">
        <is>
          <t>Prélèvements</t>
        </is>
      </c>
      <c r="B471" s="372" t="inlineStr">
        <is>
          <t>Bois bûche circuit court</t>
        </is>
      </c>
      <c r="C471" s="372" t="n">
        <v>504</v>
      </c>
      <c r="D471" s="372" t="inlineStr"/>
      <c r="E471" s="372" t="inlineStr"/>
      <c r="F471" s="372" t="inlineStr"/>
      <c r="G471" s="372" t="inlineStr"/>
      <c r="H471" s="372" t="inlineStr"/>
      <c r="I471" s="372" t="n">
        <v>0</v>
      </c>
      <c r="J471" s="372" t="n">
        <v>500000000</v>
      </c>
      <c r="K471" s="372" t="inlineStr"/>
      <c r="L471" s="372" t="inlineStr">
        <is>
          <t>déterminé</t>
        </is>
      </c>
    </row>
    <row r="472" ht="15" customHeight="1" s="365">
      <c r="A472" s="372" t="inlineStr">
        <is>
          <t>Prélèvements</t>
        </is>
      </c>
      <c r="B472" s="372" t="inlineStr">
        <is>
          <t>Bois hors forêt circuit court</t>
        </is>
      </c>
      <c r="C472" s="372" t="n">
        <v>18.9</v>
      </c>
      <c r="D472" s="372" t="n">
        <v>0</v>
      </c>
      <c r="E472" s="372" t="n">
        <v>30</v>
      </c>
      <c r="F472" s="372" t="inlineStr"/>
      <c r="G472" s="372" t="inlineStr"/>
      <c r="H472" s="372" t="inlineStr"/>
      <c r="I472" s="372" t="n">
        <v>0</v>
      </c>
      <c r="J472" s="372" t="n">
        <v>500000000</v>
      </c>
      <c r="K472" s="372" t="inlineStr"/>
      <c r="L472" s="372" t="inlineStr">
        <is>
          <t>libre</t>
        </is>
      </c>
    </row>
    <row r="473" ht="15" customHeight="1" s="365">
      <c r="A473" s="372" t="inlineStr">
        <is>
          <t>Exploitation forestière</t>
        </is>
      </c>
      <c r="B473" s="372" t="inlineStr">
        <is>
          <t>Bois rond</t>
        </is>
      </c>
      <c r="C473" s="372" t="n">
        <v>465</v>
      </c>
      <c r="D473" s="372" t="inlineStr"/>
      <c r="E473" s="372" t="inlineStr"/>
      <c r="F473" s="372" t="inlineStr"/>
      <c r="G473" s="372" t="inlineStr"/>
      <c r="H473" s="372" t="inlineStr"/>
      <c r="I473" s="372" t="n">
        <v>0</v>
      </c>
      <c r="J473" s="372" t="n">
        <v>500000000</v>
      </c>
      <c r="K473" s="372" t="inlineStr"/>
      <c r="L473" s="372" t="inlineStr">
        <is>
          <t>déterminé</t>
        </is>
      </c>
    </row>
    <row r="474" ht="15" customHeight="1" s="365">
      <c r="A474" s="372" t="inlineStr">
        <is>
          <t>Exploitation forestière</t>
        </is>
      </c>
      <c r="B474" s="372" t="inlineStr">
        <is>
          <t>Bois rond F hors BE</t>
        </is>
      </c>
      <c r="C474" s="372" t="n">
        <v>14.2</v>
      </c>
      <c r="D474" s="372" t="n">
        <v>13.5</v>
      </c>
      <c r="E474" s="372" t="n">
        <v>14.9</v>
      </c>
      <c r="F474" s="372" t="inlineStr"/>
      <c r="G474" s="372" t="inlineStr"/>
      <c r="H474" s="372" t="inlineStr"/>
      <c r="I474" s="372" t="n">
        <v>0</v>
      </c>
      <c r="J474" s="372" t="n">
        <v>500000000</v>
      </c>
      <c r="K474" s="372" t="inlineStr"/>
      <c r="L474" s="372" t="inlineStr">
        <is>
          <t>libre</t>
        </is>
      </c>
    </row>
    <row r="475" ht="15" customHeight="1" s="365">
      <c r="A475" s="372" t="inlineStr">
        <is>
          <t>Exploitation forestière</t>
        </is>
      </c>
      <c r="B475" s="372" t="inlineStr">
        <is>
          <t>Bois rond R hors BE</t>
        </is>
      </c>
      <c r="C475" s="372" t="n">
        <v>434</v>
      </c>
      <c r="D475" s="372" t="n">
        <v>434</v>
      </c>
      <c r="E475" s="372" t="n">
        <v>435</v>
      </c>
      <c r="F475" s="372" t="inlineStr"/>
      <c r="G475" s="372" t="inlineStr"/>
      <c r="H475" s="372" t="inlineStr"/>
      <c r="I475" s="372" t="n">
        <v>0</v>
      </c>
      <c r="J475" s="372" t="n">
        <v>500000000</v>
      </c>
      <c r="K475" s="372" t="inlineStr"/>
      <c r="L475" s="372" t="inlineStr">
        <is>
          <t>libre</t>
        </is>
      </c>
    </row>
    <row r="476" ht="15" customHeight="1" s="365">
      <c r="A476" s="372" t="inlineStr">
        <is>
          <t>Exploitation forestière</t>
        </is>
      </c>
      <c r="B476" s="372" t="inlineStr">
        <is>
          <t>Bois d'œuvre</t>
        </is>
      </c>
      <c r="C476" s="372" t="n">
        <v>440</v>
      </c>
      <c r="D476" s="372" t="inlineStr"/>
      <c r="E476" s="372" t="inlineStr"/>
      <c r="F476" s="372" t="inlineStr"/>
      <c r="G476" s="372" t="inlineStr"/>
      <c r="H476" s="372" t="inlineStr"/>
      <c r="I476" s="372" t="n">
        <v>0</v>
      </c>
      <c r="J476" s="372" t="n">
        <v>500000000</v>
      </c>
      <c r="K476" s="372" t="inlineStr"/>
      <c r="L476" s="372" t="inlineStr">
        <is>
          <t>déterminé</t>
        </is>
      </c>
    </row>
    <row r="477" ht="15" customHeight="1" s="365">
      <c r="A477" s="372" t="inlineStr">
        <is>
          <t>Exploitation forestière</t>
        </is>
      </c>
      <c r="B477" s="372" t="inlineStr">
        <is>
          <t>Bois d'œuvre F</t>
        </is>
      </c>
      <c r="C477" s="372" t="n">
        <v>11.9</v>
      </c>
      <c r="D477" s="372" t="inlineStr"/>
      <c r="E477" s="372" t="inlineStr"/>
      <c r="F477" s="372" t="n">
        <v>10.29</v>
      </c>
      <c r="G477" s="372" t="n">
        <v>0.77</v>
      </c>
      <c r="H477" s="372" t="n">
        <v>0.15</v>
      </c>
      <c r="I477" s="372" t="n">
        <v>0</v>
      </c>
      <c r="J477" s="372" t="n">
        <v>500000000</v>
      </c>
      <c r="K477" s="372" t="n">
        <v>2.03</v>
      </c>
      <c r="L477" s="372" t="inlineStr">
        <is>
          <t>redondant</t>
        </is>
      </c>
    </row>
    <row r="478" ht="15" customHeight="1" s="365">
      <c r="A478" s="372" t="inlineStr">
        <is>
          <t>Exploitation forestière</t>
        </is>
      </c>
      <c r="B478" s="372" t="inlineStr">
        <is>
          <t>Bois d'œuvre R</t>
        </is>
      </c>
      <c r="C478" s="372" t="n">
        <v>429</v>
      </c>
      <c r="D478" s="372" t="inlineStr"/>
      <c r="E478" s="372" t="inlineStr"/>
      <c r="F478" s="372" t="n">
        <v>362.27</v>
      </c>
      <c r="G478" s="372" t="n">
        <v>27.17</v>
      </c>
      <c r="H478" s="372" t="n">
        <v>0.15</v>
      </c>
      <c r="I478" s="372" t="n">
        <v>0</v>
      </c>
      <c r="J478" s="372" t="n">
        <v>500000000</v>
      </c>
      <c r="K478" s="372" t="n">
        <v>2.44</v>
      </c>
      <c r="L478" s="372" t="inlineStr">
        <is>
          <t>redondant</t>
        </is>
      </c>
    </row>
    <row r="479" ht="15" customHeight="1" s="365">
      <c r="A479" s="372" t="inlineStr">
        <is>
          <t>Exploitation forestière</t>
        </is>
      </c>
      <c r="B479" s="372" t="inlineStr">
        <is>
          <t>Bois d'industrie</t>
        </is>
      </c>
      <c r="C479" s="372" t="n">
        <v>7.97</v>
      </c>
      <c r="D479" s="372" t="inlineStr"/>
      <c r="E479" s="372" t="inlineStr"/>
      <c r="F479" s="372" t="n">
        <v>11.21</v>
      </c>
      <c r="G479" s="372" t="n">
        <v>0.84</v>
      </c>
      <c r="H479" s="372" t="n">
        <v>0.15</v>
      </c>
      <c r="I479" s="372" t="n">
        <v>0</v>
      </c>
      <c r="J479" s="372" t="n">
        <v>500000000</v>
      </c>
      <c r="K479" s="372" t="n">
        <v>3.85</v>
      </c>
      <c r="L479" s="372" t="inlineStr">
        <is>
          <t>redondant</t>
        </is>
      </c>
    </row>
    <row r="480" ht="15" customHeight="1" s="365">
      <c r="A480" s="372" t="inlineStr">
        <is>
          <t>Exploitation forestière</t>
        </is>
      </c>
      <c r="B480" s="372" t="inlineStr">
        <is>
          <t>Bois d'industrie F</t>
        </is>
      </c>
      <c r="C480" s="372" t="n">
        <v>2.37</v>
      </c>
      <c r="D480" s="372" t="n">
        <v>1.68</v>
      </c>
      <c r="E480" s="372" t="n">
        <v>3.06</v>
      </c>
      <c r="F480" s="372" t="inlineStr"/>
      <c r="G480" s="372" t="inlineStr"/>
      <c r="H480" s="372" t="inlineStr"/>
      <c r="I480" s="372" t="n">
        <v>0</v>
      </c>
      <c r="J480" s="372" t="n">
        <v>500000000</v>
      </c>
      <c r="K480" s="372" t="inlineStr"/>
      <c r="L480" s="372" t="inlineStr">
        <is>
          <t>libre</t>
        </is>
      </c>
    </row>
    <row r="481" ht="15" customHeight="1" s="365">
      <c r="A481" s="372" t="inlineStr">
        <is>
          <t>Exploitation forestière</t>
        </is>
      </c>
      <c r="B481" s="372" t="inlineStr">
        <is>
          <t>Bois d'industrie R</t>
        </is>
      </c>
      <c r="C481" s="372" t="n">
        <v>5.6</v>
      </c>
      <c r="D481" s="372" t="n">
        <v>4.91</v>
      </c>
      <c r="E481" s="372" t="n">
        <v>6.29</v>
      </c>
      <c r="F481" s="372" t="inlineStr"/>
      <c r="G481" s="372" t="inlineStr"/>
      <c r="H481" s="372" t="inlineStr"/>
      <c r="I481" s="372" t="n">
        <v>0</v>
      </c>
      <c r="J481" s="372" t="n">
        <v>500000000</v>
      </c>
      <c r="K481" s="372" t="inlineStr"/>
      <c r="L481" s="372" t="inlineStr">
        <is>
          <t>libre</t>
        </is>
      </c>
    </row>
    <row r="482" ht="15" customHeight="1" s="365">
      <c r="A482" s="372" t="inlineStr">
        <is>
          <t>Exploitation forestière</t>
        </is>
      </c>
      <c r="B482" s="372" t="inlineStr">
        <is>
          <t>Bois bûche ménages</t>
        </is>
      </c>
      <c r="C482" s="372" t="n">
        <v>16.5</v>
      </c>
      <c r="D482" s="372" t="inlineStr"/>
      <c r="E482" s="372" t="inlineStr"/>
      <c r="F482" s="372" t="inlineStr"/>
      <c r="G482" s="372" t="inlineStr"/>
      <c r="H482" s="372" t="inlineStr"/>
      <c r="I482" s="372" t="n">
        <v>0</v>
      </c>
      <c r="J482" s="372" t="n">
        <v>500000000</v>
      </c>
      <c r="K482" s="372" t="inlineStr"/>
      <c r="L482" s="372" t="inlineStr">
        <is>
          <t>déterminé</t>
        </is>
      </c>
    </row>
    <row r="483" ht="15" customHeight="1" s="365">
      <c r="A483" s="372" t="inlineStr">
        <is>
          <t>Exploitation forestière</t>
        </is>
      </c>
      <c r="B483" s="372" t="inlineStr">
        <is>
          <t>Bois bûche officiel</t>
        </is>
      </c>
      <c r="C483" s="372" t="n">
        <v>16.5</v>
      </c>
      <c r="D483" s="372" t="inlineStr"/>
      <c r="E483" s="372" t="inlineStr"/>
      <c r="F483" s="372" t="n">
        <v>13.12</v>
      </c>
      <c r="G483" s="372" t="n">
        <v>1.31</v>
      </c>
      <c r="H483" s="372" t="n">
        <v>0.2</v>
      </c>
      <c r="I483" s="372" t="n">
        <v>0</v>
      </c>
      <c r="J483" s="372" t="n">
        <v>500000000</v>
      </c>
      <c r="K483" s="372" t="n">
        <v>2.55</v>
      </c>
      <c r="L483" s="372" t="inlineStr">
        <is>
          <t>redondant</t>
        </is>
      </c>
    </row>
    <row r="484" ht="15" customHeight="1" s="365">
      <c r="A484" s="372" t="inlineStr">
        <is>
          <t>Exploitation forestière</t>
        </is>
      </c>
      <c r="B484" s="372" t="inlineStr">
        <is>
          <t>Combustibles chaudières collectives</t>
        </is>
      </c>
      <c r="C484" s="372" t="n">
        <v>111</v>
      </c>
      <c r="D484" s="372" t="inlineStr"/>
      <c r="E484" s="372" t="inlineStr"/>
      <c r="F484" s="372" t="inlineStr"/>
      <c r="G484" s="372" t="inlineStr"/>
      <c r="H484" s="372" t="inlineStr"/>
      <c r="I484" s="372" t="n">
        <v>0</v>
      </c>
      <c r="J484" s="372" t="n">
        <v>500000000</v>
      </c>
      <c r="K484" s="372" t="inlineStr"/>
      <c r="L484" s="372" t="inlineStr">
        <is>
          <t>déterminé</t>
        </is>
      </c>
    </row>
    <row r="485" ht="15" customHeight="1" s="365">
      <c r="A485" s="372" t="inlineStr">
        <is>
          <t>Exploitation forestière</t>
        </is>
      </c>
      <c r="B485" s="372" t="inlineStr">
        <is>
          <t>Connexes plaquettes déchets</t>
        </is>
      </c>
      <c r="C485" s="372" t="n">
        <v>111</v>
      </c>
      <c r="D485" s="372" t="inlineStr"/>
      <c r="E485" s="372" t="inlineStr"/>
      <c r="F485" s="372" t="inlineStr"/>
      <c r="G485" s="372" t="inlineStr"/>
      <c r="H485" s="372" t="inlineStr"/>
      <c r="I485" s="372" t="n">
        <v>0</v>
      </c>
      <c r="J485" s="372" t="n">
        <v>500000000</v>
      </c>
      <c r="K485" s="372" t="inlineStr"/>
      <c r="L485" s="372" t="inlineStr">
        <is>
          <t>déterminé</t>
        </is>
      </c>
    </row>
    <row r="486" ht="15" customHeight="1" s="365">
      <c r="A486" s="372" t="inlineStr">
        <is>
          <t>Exploitation forestière</t>
        </is>
      </c>
      <c r="B486" s="372" t="inlineStr">
        <is>
          <t>Plaquettes</t>
        </is>
      </c>
      <c r="C486" s="372" t="n">
        <v>111</v>
      </c>
      <c r="D486" s="372" t="inlineStr"/>
      <c r="E486" s="372" t="inlineStr"/>
      <c r="F486" s="372" t="inlineStr"/>
      <c r="G486" s="372" t="inlineStr"/>
      <c r="H486" s="372" t="inlineStr"/>
      <c r="I486" s="372" t="n">
        <v>0</v>
      </c>
      <c r="J486" s="372" t="n">
        <v>500000000</v>
      </c>
      <c r="K486" s="372" t="inlineStr"/>
      <c r="L486" s="372" t="inlineStr">
        <is>
          <t>déterminé</t>
        </is>
      </c>
    </row>
    <row r="487" ht="15" customHeight="1" s="365">
      <c r="A487" s="372" t="inlineStr">
        <is>
          <t>Exploitation forestière</t>
        </is>
      </c>
      <c r="B487" s="372" t="inlineStr">
        <is>
          <t>Plaquettes forestières</t>
        </is>
      </c>
      <c r="C487" s="372" t="n">
        <v>111</v>
      </c>
      <c r="D487" s="372" t="inlineStr"/>
      <c r="E487" s="372" t="inlineStr"/>
      <c r="F487" s="372" t="n">
        <v>85.17</v>
      </c>
      <c r="G487" s="372" t="n">
        <v>12.78</v>
      </c>
      <c r="H487" s="372" t="n">
        <v>0.3</v>
      </c>
      <c r="I487" s="372" t="n">
        <v>0</v>
      </c>
      <c r="J487" s="372" t="n">
        <v>500000000</v>
      </c>
      <c r="K487" s="372" t="n">
        <v>1.99</v>
      </c>
      <c r="L487" s="372" t="inlineStr">
        <is>
          <t>redondant</t>
        </is>
      </c>
    </row>
    <row r="488" ht="15" customHeight="1" s="365">
      <c r="A488" s="372" t="inlineStr">
        <is>
          <t>Auto-approvisionnement et circuits courts</t>
        </is>
      </c>
      <c r="B488" s="372" t="inlineStr">
        <is>
          <t>Bois bûche ménages</t>
        </is>
      </c>
      <c r="C488" s="372" t="n">
        <v>523</v>
      </c>
      <c r="D488" s="372" t="n">
        <v>504</v>
      </c>
      <c r="E488" s="372" t="n">
        <v>534</v>
      </c>
      <c r="F488" s="372" t="inlineStr"/>
      <c r="G488" s="372" t="inlineStr"/>
      <c r="H488" s="372" t="inlineStr"/>
      <c r="I488" s="372" t="n">
        <v>0</v>
      </c>
      <c r="J488" s="372" t="n">
        <v>500000000</v>
      </c>
      <c r="K488" s="372" t="inlineStr"/>
      <c r="L488" s="372" t="inlineStr">
        <is>
          <t>libre</t>
        </is>
      </c>
    </row>
    <row r="489" ht="15" customHeight="1" s="365">
      <c r="A489" s="372" t="inlineStr">
        <is>
          <t>Auto-approvisionnement et circuits courts</t>
        </is>
      </c>
      <c r="B489" s="372" t="inlineStr">
        <is>
          <t>Bois bûche circuit court</t>
        </is>
      </c>
      <c r="C489" s="372" t="n">
        <v>504</v>
      </c>
      <c r="D489" s="372" t="inlineStr"/>
      <c r="E489" s="372" t="inlineStr"/>
      <c r="F489" s="372" t="inlineStr"/>
      <c r="G489" s="372" t="inlineStr"/>
      <c r="H489" s="372" t="inlineStr"/>
      <c r="I489" s="372" t="n">
        <v>0</v>
      </c>
      <c r="J489" s="372" t="n">
        <v>500000000</v>
      </c>
      <c r="K489" s="372" t="inlineStr"/>
      <c r="L489" s="372" t="inlineStr">
        <is>
          <t>déterminé</t>
        </is>
      </c>
    </row>
    <row r="490" ht="15" customHeight="1" s="365">
      <c r="A490" s="372" t="inlineStr">
        <is>
          <t>Auto-approvisionnement et circuits courts</t>
        </is>
      </c>
      <c r="B490" s="372" t="inlineStr">
        <is>
          <t>Bois hors forêt circuit court</t>
        </is>
      </c>
      <c r="C490" s="372" t="n">
        <v>18.9</v>
      </c>
      <c r="D490" s="372" t="n">
        <v>0</v>
      </c>
      <c r="E490" s="372" t="n">
        <v>30</v>
      </c>
      <c r="F490" s="372" t="inlineStr"/>
      <c r="G490" s="372" t="inlineStr"/>
      <c r="H490" s="372" t="inlineStr"/>
      <c r="I490" s="372" t="n">
        <v>0</v>
      </c>
      <c r="J490" s="372" t="n">
        <v>500000000</v>
      </c>
      <c r="K490" s="372" t="inlineStr"/>
      <c r="L490" s="372" t="inlineStr">
        <is>
          <t>libre</t>
        </is>
      </c>
    </row>
    <row r="491" ht="15" customHeight="1" s="365">
      <c r="A491" s="372" t="inlineStr">
        <is>
          <t>Scieries</t>
        </is>
      </c>
      <c r="B491" s="372" t="inlineStr">
        <is>
          <t>Combustibles chaudières collectives</t>
        </is>
      </c>
      <c r="C491" s="372" t="n">
        <v>93.2</v>
      </c>
      <c r="D491" s="372" t="n">
        <v>92.3</v>
      </c>
      <c r="E491" s="372" t="n">
        <v>94.09999999999999</v>
      </c>
      <c r="F491" s="372" t="inlineStr"/>
      <c r="G491" s="372" t="inlineStr"/>
      <c r="H491" s="372" t="inlineStr"/>
      <c r="I491" s="372" t="n">
        <v>0</v>
      </c>
      <c r="J491" s="372" t="n">
        <v>500000000</v>
      </c>
      <c r="K491" s="372" t="inlineStr"/>
      <c r="L491" s="372" t="inlineStr">
        <is>
          <t>libre</t>
        </is>
      </c>
    </row>
    <row r="492" ht="15" customHeight="1" s="365">
      <c r="A492" s="372" t="inlineStr">
        <is>
          <t>Scieries</t>
        </is>
      </c>
      <c r="B492" s="372" t="inlineStr">
        <is>
          <t>Connexes hors écorces et déchets</t>
        </is>
      </c>
      <c r="C492" s="372" t="n">
        <v>139</v>
      </c>
      <c r="D492" s="372" t="n">
        <v>138</v>
      </c>
      <c r="E492" s="372" t="n">
        <v>140</v>
      </c>
      <c r="F492" s="372" t="inlineStr"/>
      <c r="G492" s="372" t="inlineStr"/>
      <c r="H492" s="372" t="inlineStr"/>
      <c r="I492" s="372" t="n">
        <v>0</v>
      </c>
      <c r="J492" s="372" t="n">
        <v>500000000</v>
      </c>
      <c r="K492" s="372" t="inlineStr"/>
      <c r="L492" s="372" t="inlineStr">
        <is>
          <t>libre</t>
        </is>
      </c>
    </row>
    <row r="493" ht="15" customHeight="1" s="365">
      <c r="A493" s="372" t="inlineStr">
        <is>
          <t>Scieries</t>
        </is>
      </c>
      <c r="B493" s="372" t="inlineStr">
        <is>
          <t>Connexes plaquettes déchets</t>
        </is>
      </c>
      <c r="C493" s="372" t="n">
        <v>178</v>
      </c>
      <c r="D493" s="372" t="n">
        <v>177</v>
      </c>
      <c r="E493" s="372" t="n">
        <v>180</v>
      </c>
      <c r="F493" s="372" t="inlineStr"/>
      <c r="G493" s="372" t="inlineStr"/>
      <c r="H493" s="372" t="inlineStr"/>
      <c r="I493" s="372" t="n">
        <v>0</v>
      </c>
      <c r="J493" s="372" t="n">
        <v>500000000</v>
      </c>
      <c r="K493" s="372" t="inlineStr"/>
      <c r="L493" s="372" t="inlineStr">
        <is>
          <t>libre</t>
        </is>
      </c>
    </row>
    <row r="494" ht="15" customHeight="1" s="365">
      <c r="A494" s="372" t="inlineStr">
        <is>
          <t>Scieries</t>
        </is>
      </c>
      <c r="B494" s="372" t="inlineStr">
        <is>
          <t>Connexes</t>
        </is>
      </c>
      <c r="C494" s="372" t="n">
        <v>178</v>
      </c>
      <c r="D494" s="372" t="n">
        <v>177</v>
      </c>
      <c r="E494" s="372" t="n">
        <v>180</v>
      </c>
      <c r="F494" s="372" t="inlineStr"/>
      <c r="G494" s="372" t="inlineStr"/>
      <c r="H494" s="372" t="inlineStr"/>
      <c r="I494" s="372" t="n">
        <v>0</v>
      </c>
      <c r="J494" s="372" t="n">
        <v>500000000</v>
      </c>
      <c r="K494" s="372" t="inlineStr"/>
      <c r="L494" s="372" t="inlineStr">
        <is>
          <t>libre</t>
        </is>
      </c>
    </row>
    <row r="495" ht="15" customHeight="1" s="365">
      <c r="A495" s="372" t="inlineStr">
        <is>
          <t>Scieries</t>
        </is>
      </c>
      <c r="B495" s="372" t="inlineStr">
        <is>
          <t>Connexes F</t>
        </is>
      </c>
      <c r="C495" s="372" t="n">
        <v>7.55</v>
      </c>
      <c r="D495" s="372" t="n">
        <v>6</v>
      </c>
      <c r="E495" s="372" t="n">
        <v>9.09</v>
      </c>
      <c r="F495" s="372" t="inlineStr"/>
      <c r="G495" s="372" t="inlineStr"/>
      <c r="H495" s="372" t="inlineStr"/>
      <c r="I495" s="372" t="n">
        <v>0</v>
      </c>
      <c r="J495" s="372" t="n">
        <v>500000000</v>
      </c>
      <c r="K495" s="372" t="inlineStr"/>
      <c r="L495" s="372" t="inlineStr">
        <is>
          <t>libre</t>
        </is>
      </c>
    </row>
    <row r="496" ht="15" customHeight="1" s="365">
      <c r="A496" s="372" t="inlineStr">
        <is>
          <t>Scieries</t>
        </is>
      </c>
      <c r="B496" s="372" t="inlineStr">
        <is>
          <t>Connexes R</t>
        </is>
      </c>
      <c r="C496" s="372" t="n">
        <v>171</v>
      </c>
      <c r="D496" s="372" t="inlineStr"/>
      <c r="E496" s="372" t="inlineStr"/>
      <c r="F496" s="372" t="inlineStr"/>
      <c r="G496" s="372" t="inlineStr"/>
      <c r="H496" s="372" t="inlineStr"/>
      <c r="I496" s="372" t="n">
        <v>0</v>
      </c>
      <c r="J496" s="372" t="n">
        <v>500000000</v>
      </c>
      <c r="K496" s="372" t="inlineStr"/>
      <c r="L496" s="372" t="inlineStr">
        <is>
          <t>déterminé</t>
        </is>
      </c>
    </row>
    <row r="497" ht="15" customHeight="1" s="365">
      <c r="A497" s="372" t="inlineStr">
        <is>
          <t>Scieries</t>
        </is>
      </c>
      <c r="B497" s="372" t="inlineStr">
        <is>
          <t>Ecorces</t>
        </is>
      </c>
      <c r="C497" s="372" t="n">
        <v>39</v>
      </c>
      <c r="D497" s="372" t="n">
        <v>38.8</v>
      </c>
      <c r="E497" s="372" t="n">
        <v>39.2</v>
      </c>
      <c r="F497" s="372" t="inlineStr"/>
      <c r="G497" s="372" t="inlineStr"/>
      <c r="H497" s="372" t="inlineStr"/>
      <c r="I497" s="372" t="n">
        <v>0</v>
      </c>
      <c r="J497" s="372" t="n">
        <v>500000000</v>
      </c>
      <c r="K497" s="372" t="inlineStr"/>
      <c r="L497" s="372" t="inlineStr">
        <is>
          <t>libre</t>
        </is>
      </c>
    </row>
    <row r="498" ht="15" customHeight="1" s="365">
      <c r="A498" s="372" t="inlineStr">
        <is>
          <t>Scieries</t>
        </is>
      </c>
      <c r="B498" s="372" t="inlineStr">
        <is>
          <t>Ecorces F</t>
        </is>
      </c>
      <c r="C498" s="372" t="n">
        <v>1.09</v>
      </c>
      <c r="D498" s="372" t="n">
        <v>0.85</v>
      </c>
      <c r="E498" s="372" t="n">
        <v>1.3</v>
      </c>
      <c r="F498" s="372" t="inlineStr"/>
      <c r="G498" s="372" t="inlineStr"/>
      <c r="H498" s="372" t="inlineStr"/>
      <c r="I498" s="372" t="n">
        <v>0</v>
      </c>
      <c r="J498" s="372" t="n">
        <v>500000000</v>
      </c>
      <c r="K498" s="372" t="inlineStr"/>
      <c r="L498" s="372" t="inlineStr">
        <is>
          <t>libre</t>
        </is>
      </c>
    </row>
    <row r="499" ht="15" customHeight="1" s="365">
      <c r="A499" s="372" t="inlineStr">
        <is>
          <t>Scieries</t>
        </is>
      </c>
      <c r="B499" s="372" t="inlineStr">
        <is>
          <t>Ecorces R</t>
        </is>
      </c>
      <c r="C499" s="372" t="n">
        <v>37.9</v>
      </c>
      <c r="D499" s="372" t="inlineStr"/>
      <c r="E499" s="372" t="inlineStr"/>
      <c r="F499" s="372" t="inlineStr"/>
      <c r="G499" s="372" t="inlineStr"/>
      <c r="H499" s="372" t="inlineStr"/>
      <c r="I499" s="372" t="n">
        <v>0</v>
      </c>
      <c r="J499" s="372" t="n">
        <v>500000000</v>
      </c>
      <c r="K499" s="372" t="inlineStr"/>
      <c r="L499" s="372" t="inlineStr">
        <is>
          <t>déterminé</t>
        </is>
      </c>
    </row>
    <row r="500" ht="15" customHeight="1" s="365">
      <c r="A500" s="372" t="inlineStr">
        <is>
          <t>Scieries</t>
        </is>
      </c>
      <c r="B500" s="372" t="inlineStr">
        <is>
          <t>Connexes hors écorces</t>
        </is>
      </c>
      <c r="C500" s="372" t="n">
        <v>139</v>
      </c>
      <c r="D500" s="372" t="n">
        <v>138</v>
      </c>
      <c r="E500" s="372" t="n">
        <v>140</v>
      </c>
      <c r="F500" s="372" t="inlineStr"/>
      <c r="G500" s="372" t="inlineStr"/>
      <c r="H500" s="372" t="inlineStr"/>
      <c r="I500" s="372" t="n">
        <v>0</v>
      </c>
      <c r="J500" s="372" t="n">
        <v>500000000</v>
      </c>
      <c r="K500" s="372" t="inlineStr"/>
      <c r="L500" s="372" t="inlineStr">
        <is>
          <t>libre</t>
        </is>
      </c>
    </row>
    <row r="501" ht="15" customHeight="1" s="365">
      <c r="A501" s="372" t="inlineStr">
        <is>
          <t>Scieries</t>
        </is>
      </c>
      <c r="B501" s="372" t="inlineStr">
        <is>
          <t>Connexes hors écorces F</t>
        </is>
      </c>
      <c r="C501" s="372" t="n">
        <v>6.45</v>
      </c>
      <c r="D501" s="372" t="n">
        <v>5.09</v>
      </c>
      <c r="E501" s="372" t="n">
        <v>7.81</v>
      </c>
      <c r="F501" s="372" t="inlineStr"/>
      <c r="G501" s="372" t="inlineStr"/>
      <c r="H501" s="372" t="inlineStr"/>
      <c r="I501" s="372" t="n">
        <v>0</v>
      </c>
      <c r="J501" s="372" t="n">
        <v>500000000</v>
      </c>
      <c r="K501" s="372" t="inlineStr"/>
      <c r="L501" s="372" t="inlineStr">
        <is>
          <t>libre</t>
        </is>
      </c>
    </row>
    <row r="502" ht="15" customHeight="1" s="365">
      <c r="A502" s="372" t="inlineStr">
        <is>
          <t>Scieries</t>
        </is>
      </c>
      <c r="B502" s="372" t="inlineStr">
        <is>
          <t>Connexes hors écorces R</t>
        </is>
      </c>
      <c r="C502" s="372" t="n">
        <v>133</v>
      </c>
      <c r="D502" s="372" t="inlineStr"/>
      <c r="E502" s="372" t="inlineStr"/>
      <c r="F502" s="372" t="inlineStr"/>
      <c r="G502" s="372" t="inlineStr"/>
      <c r="H502" s="372" t="inlineStr"/>
      <c r="I502" s="372" t="n">
        <v>0</v>
      </c>
      <c r="J502" s="372" t="n">
        <v>500000000</v>
      </c>
      <c r="K502" s="372" t="inlineStr"/>
      <c r="L502" s="372" t="inlineStr">
        <is>
          <t>déterminé</t>
        </is>
      </c>
    </row>
    <row r="503" ht="15" customHeight="1" s="365">
      <c r="A503" s="372" t="inlineStr">
        <is>
          <t>Scieries</t>
        </is>
      </c>
      <c r="B503" s="372" t="inlineStr">
        <is>
          <t>Sciures</t>
        </is>
      </c>
      <c r="C503" s="372" t="n">
        <v>45.9</v>
      </c>
      <c r="D503" s="372" t="n">
        <v>45.5</v>
      </c>
      <c r="E503" s="372" t="n">
        <v>46.4</v>
      </c>
      <c r="F503" s="372" t="inlineStr"/>
      <c r="G503" s="372" t="inlineStr"/>
      <c r="H503" s="372" t="inlineStr"/>
      <c r="I503" s="372" t="n">
        <v>0</v>
      </c>
      <c r="J503" s="372" t="n">
        <v>500000000</v>
      </c>
      <c r="K503" s="372" t="inlineStr"/>
      <c r="L503" s="372" t="inlineStr">
        <is>
          <t>libre</t>
        </is>
      </c>
    </row>
    <row r="504" ht="15" customHeight="1" s="365">
      <c r="A504" s="372" t="inlineStr">
        <is>
          <t>Scieries</t>
        </is>
      </c>
      <c r="B504" s="372" t="inlineStr">
        <is>
          <t>Sciures F</t>
        </is>
      </c>
      <c r="C504" s="372" t="n">
        <v>2.13</v>
      </c>
      <c r="D504" s="372" t="n">
        <v>1.68</v>
      </c>
      <c r="E504" s="372" t="n">
        <v>2.63</v>
      </c>
      <c r="F504" s="372" t="inlineStr"/>
      <c r="G504" s="372" t="inlineStr"/>
      <c r="H504" s="372" t="inlineStr"/>
      <c r="I504" s="372" t="n">
        <v>0</v>
      </c>
      <c r="J504" s="372" t="n">
        <v>500000000</v>
      </c>
      <c r="K504" s="372" t="inlineStr"/>
      <c r="L504" s="372" t="inlineStr">
        <is>
          <t>libre</t>
        </is>
      </c>
    </row>
    <row r="505" ht="15" customHeight="1" s="365">
      <c r="A505" s="372" t="inlineStr">
        <is>
          <t>Scieries</t>
        </is>
      </c>
      <c r="B505" s="372" t="inlineStr">
        <is>
          <t>Sciures R</t>
        </is>
      </c>
      <c r="C505" s="372" t="n">
        <v>43.8</v>
      </c>
      <c r="D505" s="372" t="inlineStr"/>
      <c r="E505" s="372" t="inlineStr"/>
      <c r="F505" s="372" t="inlineStr"/>
      <c r="G505" s="372" t="inlineStr"/>
      <c r="H505" s="372" t="inlineStr"/>
      <c r="I505" s="372" t="n">
        <v>0</v>
      </c>
      <c r="J505" s="372" t="n">
        <v>500000000</v>
      </c>
      <c r="K505" s="372" t="inlineStr"/>
      <c r="L505" s="372" t="inlineStr">
        <is>
          <t>déterminé</t>
        </is>
      </c>
    </row>
    <row r="506" ht="15" customHeight="1" s="365">
      <c r="A506" s="372" t="inlineStr">
        <is>
          <t>Scieries</t>
        </is>
      </c>
      <c r="B506" s="372" t="inlineStr">
        <is>
          <t>Plaquettes</t>
        </is>
      </c>
      <c r="C506" s="372" t="n">
        <v>93.2</v>
      </c>
      <c r="D506" s="372" t="n">
        <v>92.3</v>
      </c>
      <c r="E506" s="372" t="n">
        <v>94.09999999999999</v>
      </c>
      <c r="F506" s="372" t="inlineStr"/>
      <c r="G506" s="372" t="inlineStr"/>
      <c r="H506" s="372" t="inlineStr"/>
      <c r="I506" s="372" t="n">
        <v>0</v>
      </c>
      <c r="J506" s="372" t="n">
        <v>500000000</v>
      </c>
      <c r="K506" s="372" t="inlineStr"/>
      <c r="L506" s="372" t="inlineStr">
        <is>
          <t>libre</t>
        </is>
      </c>
    </row>
    <row r="507" ht="15" customHeight="1" s="365">
      <c r="A507" s="372" t="inlineStr">
        <is>
          <t>Scieries</t>
        </is>
      </c>
      <c r="B507" s="372" t="inlineStr">
        <is>
          <t>Plaquettes de scierie</t>
        </is>
      </c>
      <c r="C507" s="372" t="n">
        <v>93.2</v>
      </c>
      <c r="D507" s="372" t="n">
        <v>92.3</v>
      </c>
      <c r="E507" s="372" t="n">
        <v>94.09999999999999</v>
      </c>
      <c r="F507" s="372" t="inlineStr"/>
      <c r="G507" s="372" t="inlineStr"/>
      <c r="H507" s="372" t="inlineStr"/>
      <c r="I507" s="372" t="n">
        <v>0</v>
      </c>
      <c r="J507" s="372" t="n">
        <v>500000000</v>
      </c>
      <c r="K507" s="372" t="inlineStr"/>
      <c r="L507" s="372" t="inlineStr">
        <is>
          <t>libre</t>
        </is>
      </c>
    </row>
    <row r="508" ht="15" customHeight="1" s="365">
      <c r="A508" s="372" t="inlineStr">
        <is>
          <t>Scieries</t>
        </is>
      </c>
      <c r="B508" s="372" t="inlineStr">
        <is>
          <t>Plaquettes de scierie F</t>
        </is>
      </c>
      <c r="C508" s="372" t="n">
        <v>4.32</v>
      </c>
      <c r="D508" s="372" t="n">
        <v>3.41</v>
      </c>
      <c r="E508" s="372" t="n">
        <v>5.24</v>
      </c>
      <c r="F508" s="372" t="inlineStr"/>
      <c r="G508" s="372" t="inlineStr"/>
      <c r="H508" s="372" t="inlineStr"/>
      <c r="I508" s="372" t="n">
        <v>0</v>
      </c>
      <c r="J508" s="372" t="n">
        <v>500000000</v>
      </c>
      <c r="K508" s="372" t="inlineStr"/>
      <c r="L508" s="372" t="inlineStr">
        <is>
          <t>libre</t>
        </is>
      </c>
    </row>
    <row r="509" ht="15" customHeight="1" s="365">
      <c r="A509" s="372" t="inlineStr">
        <is>
          <t>Scieries</t>
        </is>
      </c>
      <c r="B509" s="372" t="inlineStr">
        <is>
          <t>Plaquettes de scierie R</t>
        </is>
      </c>
      <c r="C509" s="372" t="n">
        <v>88.90000000000001</v>
      </c>
      <c r="D509" s="372" t="inlineStr"/>
      <c r="E509" s="372" t="inlineStr"/>
      <c r="F509" s="372" t="inlineStr"/>
      <c r="G509" s="372" t="inlineStr"/>
      <c r="H509" s="372" t="inlineStr"/>
      <c r="I509" s="372" t="n">
        <v>0</v>
      </c>
      <c r="J509" s="372" t="n">
        <v>500000000</v>
      </c>
      <c r="K509" s="372" t="inlineStr"/>
      <c r="L509" s="372" t="inlineStr">
        <is>
          <t>déterminé</t>
        </is>
      </c>
    </row>
    <row r="510" ht="15" customHeight="1" s="365">
      <c r="A510" s="372" t="inlineStr">
        <is>
          <t>Scieries</t>
        </is>
      </c>
      <c r="B510" s="372" t="inlineStr">
        <is>
          <t>Sciages et autres</t>
        </is>
      </c>
      <c r="C510" s="372" t="n">
        <v>210</v>
      </c>
      <c r="D510" s="372" t="inlineStr"/>
      <c r="E510" s="372" t="inlineStr"/>
      <c r="F510" s="372" t="inlineStr"/>
      <c r="G510" s="372" t="inlineStr"/>
      <c r="H510" s="372" t="inlineStr"/>
      <c r="I510" s="372" t="n">
        <v>0</v>
      </c>
      <c r="J510" s="372" t="n">
        <v>500000000</v>
      </c>
      <c r="K510" s="372" t="inlineStr"/>
      <c r="L510" s="372" t="inlineStr">
        <is>
          <t>déterminé</t>
        </is>
      </c>
    </row>
    <row r="511" ht="15" customHeight="1" s="365">
      <c r="A511" s="372" t="inlineStr">
        <is>
          <t>Scieries</t>
        </is>
      </c>
      <c r="B511" s="372" t="inlineStr">
        <is>
          <t>Sciages</t>
        </is>
      </c>
      <c r="C511" s="372" t="n">
        <v>210</v>
      </c>
      <c r="D511" s="372" t="inlineStr"/>
      <c r="E511" s="372" t="inlineStr"/>
      <c r="F511" s="372" t="inlineStr"/>
      <c r="G511" s="372" t="inlineStr"/>
      <c r="H511" s="372" t="inlineStr"/>
      <c r="I511" s="372" t="n">
        <v>0</v>
      </c>
      <c r="J511" s="372" t="n">
        <v>500000000</v>
      </c>
      <c r="K511" s="372" t="inlineStr"/>
      <c r="L511" s="372" t="inlineStr">
        <is>
          <t>déterminé</t>
        </is>
      </c>
    </row>
    <row r="512" ht="15" customHeight="1" s="365">
      <c r="A512" s="372" t="inlineStr">
        <is>
          <t>Scieries</t>
        </is>
      </c>
      <c r="B512" s="372" t="inlineStr">
        <is>
          <t>Sciages F</t>
        </is>
      </c>
      <c r="C512" s="372" t="n">
        <v>1.55</v>
      </c>
      <c r="D512" s="372" t="inlineStr"/>
      <c r="E512" s="372" t="inlineStr"/>
      <c r="F512" s="372" t="inlineStr"/>
      <c r="G512" s="372" t="inlineStr"/>
      <c r="H512" s="372" t="inlineStr"/>
      <c r="I512" s="372" t="n">
        <v>0</v>
      </c>
      <c r="J512" s="372" t="n">
        <v>500000000</v>
      </c>
      <c r="K512" s="372" t="inlineStr"/>
      <c r="L512" s="372" t="inlineStr">
        <is>
          <t>déterminé</t>
        </is>
      </c>
    </row>
    <row r="513" ht="15" customHeight="1" s="365">
      <c r="A513" s="372" t="inlineStr">
        <is>
          <t>Scieries</t>
        </is>
      </c>
      <c r="B513" s="372" t="inlineStr">
        <is>
          <t>Sciages R</t>
        </is>
      </c>
      <c r="C513" s="372" t="n">
        <v>208</v>
      </c>
      <c r="D513" s="372" t="inlineStr"/>
      <c r="E513" s="372" t="inlineStr"/>
      <c r="F513" s="372" t="inlineStr"/>
      <c r="G513" s="372" t="inlineStr"/>
      <c r="H513" s="372" t="inlineStr"/>
      <c r="I513" s="372" t="n">
        <v>0</v>
      </c>
      <c r="J513" s="372" t="n">
        <v>500000000</v>
      </c>
      <c r="K513" s="372" t="inlineStr"/>
      <c r="L513" s="372" t="inlineStr">
        <is>
          <t>déterminé</t>
        </is>
      </c>
    </row>
    <row r="514" ht="15" customHeight="1" s="365">
      <c r="A514" s="372" t="inlineStr">
        <is>
          <t>Scieries</t>
        </is>
      </c>
      <c r="B514" s="372" t="inlineStr">
        <is>
          <t>Traverses</t>
        </is>
      </c>
      <c r="C514" s="372" t="n">
        <v>0</v>
      </c>
      <c r="D514" s="372" t="inlineStr"/>
      <c r="E514" s="372" t="inlineStr"/>
      <c r="F514" s="372" t="inlineStr"/>
      <c r="G514" s="372" t="inlineStr"/>
      <c r="H514" s="372" t="inlineStr"/>
      <c r="I514" s="372" t="n">
        <v>0</v>
      </c>
      <c r="J514" s="372" t="n">
        <v>500000000</v>
      </c>
      <c r="K514" s="372" t="inlineStr"/>
      <c r="L514" s="372" t="inlineStr">
        <is>
          <t>déterminé</t>
        </is>
      </c>
    </row>
    <row r="515" ht="15" customHeight="1" s="365">
      <c r="A515" s="372" t="inlineStr">
        <is>
          <t>Scieries</t>
        </is>
      </c>
      <c r="B515" s="372" t="inlineStr">
        <is>
          <t>Merrains</t>
        </is>
      </c>
      <c r="C515" s="372" t="n">
        <v>0</v>
      </c>
      <c r="D515" s="372" t="inlineStr"/>
      <c r="E515" s="372" t="inlineStr"/>
      <c r="F515" s="372" t="inlineStr"/>
      <c r="G515" s="372" t="inlineStr"/>
      <c r="H515" s="372" t="inlineStr"/>
      <c r="I515" s="372" t="n">
        <v>0</v>
      </c>
      <c r="J515" s="372" t="n">
        <v>500000000</v>
      </c>
      <c r="K515" s="372" t="inlineStr"/>
      <c r="L515" s="372" t="inlineStr">
        <is>
          <t>déterminé</t>
        </is>
      </c>
    </row>
    <row r="516" ht="15" customHeight="1" s="365">
      <c r="A516" s="372" t="inlineStr">
        <is>
          <t>Scieries F</t>
        </is>
      </c>
      <c r="B516" s="372" t="inlineStr">
        <is>
          <t>Combustibles chaudières collectives</t>
        </is>
      </c>
      <c r="C516" s="372" t="n">
        <v>4.32</v>
      </c>
      <c r="D516" s="372" t="n">
        <v>3.41</v>
      </c>
      <c r="E516" s="372" t="n">
        <v>5.24</v>
      </c>
      <c r="F516" s="372" t="inlineStr"/>
      <c r="G516" s="372" t="inlineStr"/>
      <c r="H516" s="372" t="inlineStr"/>
      <c r="I516" s="372" t="n">
        <v>0</v>
      </c>
      <c r="J516" s="372" t="n">
        <v>500000000</v>
      </c>
      <c r="K516" s="372" t="inlineStr"/>
      <c r="L516" s="372" t="inlineStr">
        <is>
          <t>libre</t>
        </is>
      </c>
    </row>
    <row r="517" ht="15" customHeight="1" s="365">
      <c r="A517" s="372" t="inlineStr">
        <is>
          <t>Scieries F</t>
        </is>
      </c>
      <c r="B517" s="372" t="inlineStr">
        <is>
          <t>Connexes hors écorces et déchets</t>
        </is>
      </c>
      <c r="C517" s="372" t="n">
        <v>6.45</v>
      </c>
      <c r="D517" s="372" t="n">
        <v>5.09</v>
      </c>
      <c r="E517" s="372" t="n">
        <v>7.81</v>
      </c>
      <c r="F517" s="372" t="inlineStr"/>
      <c r="G517" s="372" t="inlineStr"/>
      <c r="H517" s="372" t="inlineStr"/>
      <c r="I517" s="372" t="n">
        <v>0</v>
      </c>
      <c r="J517" s="372" t="n">
        <v>500000000</v>
      </c>
      <c r="K517" s="372" t="inlineStr"/>
      <c r="L517" s="372" t="inlineStr">
        <is>
          <t>libre</t>
        </is>
      </c>
    </row>
    <row r="518" ht="15" customHeight="1" s="365">
      <c r="A518" s="372" t="inlineStr">
        <is>
          <t>Scieries F</t>
        </is>
      </c>
      <c r="B518" s="372" t="inlineStr">
        <is>
          <t>Connexes plaquettes déchets</t>
        </is>
      </c>
      <c r="C518" s="372" t="n">
        <v>7.55</v>
      </c>
      <c r="D518" s="372" t="n">
        <v>6</v>
      </c>
      <c r="E518" s="372" t="n">
        <v>9.09</v>
      </c>
      <c r="F518" s="372" t="inlineStr"/>
      <c r="G518" s="372" t="inlineStr"/>
      <c r="H518" s="372" t="inlineStr"/>
      <c r="I518" s="372" t="n">
        <v>0</v>
      </c>
      <c r="J518" s="372" t="n">
        <v>500000000</v>
      </c>
      <c r="K518" s="372" t="inlineStr"/>
      <c r="L518" s="372" t="inlineStr">
        <is>
          <t>libre</t>
        </is>
      </c>
    </row>
    <row r="519" ht="15" customHeight="1" s="365">
      <c r="A519" s="372" t="inlineStr">
        <is>
          <t>Scieries F</t>
        </is>
      </c>
      <c r="B519" s="372" t="inlineStr">
        <is>
          <t>Connexes</t>
        </is>
      </c>
      <c r="C519" s="372" t="n">
        <v>7.55</v>
      </c>
      <c r="D519" s="372" t="n">
        <v>6</v>
      </c>
      <c r="E519" s="372" t="n">
        <v>9.09</v>
      </c>
      <c r="F519" s="372" t="inlineStr"/>
      <c r="G519" s="372" t="inlineStr"/>
      <c r="H519" s="372" t="inlineStr"/>
      <c r="I519" s="372" t="n">
        <v>0</v>
      </c>
      <c r="J519" s="372" t="n">
        <v>500000000</v>
      </c>
      <c r="K519" s="372" t="inlineStr"/>
      <c r="L519" s="372" t="inlineStr">
        <is>
          <t>libre</t>
        </is>
      </c>
    </row>
    <row r="520" ht="15" customHeight="1" s="365">
      <c r="A520" s="372" t="inlineStr">
        <is>
          <t>Scieries F</t>
        </is>
      </c>
      <c r="B520" s="372" t="inlineStr">
        <is>
          <t>Connexes F</t>
        </is>
      </c>
      <c r="C520" s="372" t="n">
        <v>7.55</v>
      </c>
      <c r="D520" s="372" t="n">
        <v>6</v>
      </c>
      <c r="E520" s="372" t="n">
        <v>9.09</v>
      </c>
      <c r="F520" s="372" t="inlineStr"/>
      <c r="G520" s="372" t="inlineStr"/>
      <c r="H520" s="372" t="inlineStr"/>
      <c r="I520" s="372" t="n">
        <v>0</v>
      </c>
      <c r="J520" s="372" t="n">
        <v>500000000</v>
      </c>
      <c r="K520" s="372" t="inlineStr"/>
      <c r="L520" s="372" t="inlineStr">
        <is>
          <t>libre</t>
        </is>
      </c>
    </row>
    <row r="521" ht="15" customHeight="1" s="365">
      <c r="A521" s="372" t="inlineStr">
        <is>
          <t>Scieries F</t>
        </is>
      </c>
      <c r="B521" s="372" t="inlineStr">
        <is>
          <t>Ecorces</t>
        </is>
      </c>
      <c r="C521" s="372" t="n">
        <v>1.09</v>
      </c>
      <c r="D521" s="372" t="n">
        <v>0.85</v>
      </c>
      <c r="E521" s="372" t="n">
        <v>1.3</v>
      </c>
      <c r="F521" s="372" t="inlineStr"/>
      <c r="G521" s="372" t="inlineStr"/>
      <c r="H521" s="372" t="inlineStr"/>
      <c r="I521" s="372" t="n">
        <v>0</v>
      </c>
      <c r="J521" s="372" t="n">
        <v>500000000</v>
      </c>
      <c r="K521" s="372" t="inlineStr"/>
      <c r="L521" s="372" t="inlineStr">
        <is>
          <t>libre</t>
        </is>
      </c>
    </row>
    <row r="522" ht="15" customHeight="1" s="365">
      <c r="A522" s="372" t="inlineStr">
        <is>
          <t>Scieries F</t>
        </is>
      </c>
      <c r="B522" s="372" t="inlineStr">
        <is>
          <t>Ecorces F</t>
        </is>
      </c>
      <c r="C522" s="372" t="n">
        <v>1.09</v>
      </c>
      <c r="D522" s="372" t="n">
        <v>0.85</v>
      </c>
      <c r="E522" s="372" t="n">
        <v>1.3</v>
      </c>
      <c r="F522" s="372" t="inlineStr"/>
      <c r="G522" s="372" t="inlineStr"/>
      <c r="H522" s="372" t="inlineStr"/>
      <c r="I522" s="372" t="n">
        <v>0</v>
      </c>
      <c r="J522" s="372" t="n">
        <v>500000000</v>
      </c>
      <c r="K522" s="372" t="inlineStr"/>
      <c r="L522" s="372" t="inlineStr">
        <is>
          <t>libre</t>
        </is>
      </c>
    </row>
    <row r="523" ht="15" customHeight="1" s="365">
      <c r="A523" s="372" t="inlineStr">
        <is>
          <t>Scieries F</t>
        </is>
      </c>
      <c r="B523" s="372" t="inlineStr">
        <is>
          <t>Connexes hors écorces</t>
        </is>
      </c>
      <c r="C523" s="372" t="n">
        <v>6.45</v>
      </c>
      <c r="D523" s="372" t="n">
        <v>5.09</v>
      </c>
      <c r="E523" s="372" t="n">
        <v>7.81</v>
      </c>
      <c r="F523" s="372" t="inlineStr"/>
      <c r="G523" s="372" t="inlineStr"/>
      <c r="H523" s="372" t="inlineStr"/>
      <c r="I523" s="372" t="n">
        <v>0</v>
      </c>
      <c r="J523" s="372" t="n">
        <v>500000000</v>
      </c>
      <c r="K523" s="372" t="inlineStr"/>
      <c r="L523" s="372" t="inlineStr">
        <is>
          <t>libre</t>
        </is>
      </c>
    </row>
    <row r="524" ht="15" customHeight="1" s="365">
      <c r="A524" s="372" t="inlineStr">
        <is>
          <t>Scieries F</t>
        </is>
      </c>
      <c r="B524" s="372" t="inlineStr">
        <is>
          <t>Connexes hors écorces F</t>
        </is>
      </c>
      <c r="C524" s="372" t="n">
        <v>6.45</v>
      </c>
      <c r="D524" s="372" t="n">
        <v>5.09</v>
      </c>
      <c r="E524" s="372" t="n">
        <v>7.81</v>
      </c>
      <c r="F524" s="372" t="inlineStr"/>
      <c r="G524" s="372" t="inlineStr"/>
      <c r="H524" s="372" t="inlineStr"/>
      <c r="I524" s="372" t="n">
        <v>0</v>
      </c>
      <c r="J524" s="372" t="n">
        <v>500000000</v>
      </c>
      <c r="K524" s="372" t="inlineStr"/>
      <c r="L524" s="372" t="inlineStr">
        <is>
          <t>libre</t>
        </is>
      </c>
    </row>
    <row r="525" ht="15" customHeight="1" s="365">
      <c r="A525" s="372" t="inlineStr">
        <is>
          <t>Scieries F</t>
        </is>
      </c>
      <c r="B525" s="372" t="inlineStr">
        <is>
          <t>Sciures</t>
        </is>
      </c>
      <c r="C525" s="372" t="n">
        <v>2.13</v>
      </c>
      <c r="D525" s="372" t="n">
        <v>1.68</v>
      </c>
      <c r="E525" s="372" t="n">
        <v>2.63</v>
      </c>
      <c r="F525" s="372" t="inlineStr"/>
      <c r="G525" s="372" t="inlineStr"/>
      <c r="H525" s="372" t="inlineStr"/>
      <c r="I525" s="372" t="n">
        <v>0</v>
      </c>
      <c r="J525" s="372" t="n">
        <v>500000000</v>
      </c>
      <c r="K525" s="372" t="inlineStr"/>
      <c r="L525" s="372" t="inlineStr">
        <is>
          <t>libre</t>
        </is>
      </c>
    </row>
    <row r="526" ht="15" customHeight="1" s="365">
      <c r="A526" s="372" t="inlineStr">
        <is>
          <t>Scieries F</t>
        </is>
      </c>
      <c r="B526" s="372" t="inlineStr">
        <is>
          <t>Sciures F</t>
        </is>
      </c>
      <c r="C526" s="372" t="n">
        <v>2.13</v>
      </c>
      <c r="D526" s="372" t="n">
        <v>1.68</v>
      </c>
      <c r="E526" s="372" t="n">
        <v>2.63</v>
      </c>
      <c r="F526" s="372" t="inlineStr"/>
      <c r="G526" s="372" t="inlineStr"/>
      <c r="H526" s="372" t="inlineStr"/>
      <c r="I526" s="372" t="n">
        <v>0</v>
      </c>
      <c r="J526" s="372" t="n">
        <v>500000000</v>
      </c>
      <c r="K526" s="372" t="inlineStr"/>
      <c r="L526" s="372" t="inlineStr">
        <is>
          <t>libre</t>
        </is>
      </c>
    </row>
    <row r="527" ht="15" customHeight="1" s="365">
      <c r="A527" s="372" t="inlineStr">
        <is>
          <t>Scieries F</t>
        </is>
      </c>
      <c r="B527" s="372" t="inlineStr">
        <is>
          <t>Plaquettes</t>
        </is>
      </c>
      <c r="C527" s="372" t="n">
        <v>4.32</v>
      </c>
      <c r="D527" s="372" t="n">
        <v>3.41</v>
      </c>
      <c r="E527" s="372" t="n">
        <v>5.24</v>
      </c>
      <c r="F527" s="372" t="inlineStr"/>
      <c r="G527" s="372" t="inlineStr"/>
      <c r="H527" s="372" t="inlineStr"/>
      <c r="I527" s="372" t="n">
        <v>0</v>
      </c>
      <c r="J527" s="372" t="n">
        <v>500000000</v>
      </c>
      <c r="K527" s="372" t="inlineStr"/>
      <c r="L527" s="372" t="inlineStr">
        <is>
          <t>libre</t>
        </is>
      </c>
    </row>
    <row r="528" ht="15" customHeight="1" s="365">
      <c r="A528" s="372" t="inlineStr">
        <is>
          <t>Scieries F</t>
        </is>
      </c>
      <c r="B528" s="372" t="inlineStr">
        <is>
          <t>Plaquettes de scierie</t>
        </is>
      </c>
      <c r="C528" s="372" t="n">
        <v>4.32</v>
      </c>
      <c r="D528" s="372" t="n">
        <v>3.41</v>
      </c>
      <c r="E528" s="372" t="n">
        <v>5.24</v>
      </c>
      <c r="F528" s="372" t="inlineStr"/>
      <c r="G528" s="372" t="inlineStr"/>
      <c r="H528" s="372" t="inlineStr"/>
      <c r="I528" s="372" t="n">
        <v>0</v>
      </c>
      <c r="J528" s="372" t="n">
        <v>500000000</v>
      </c>
      <c r="K528" s="372" t="inlineStr"/>
      <c r="L528" s="372" t="inlineStr">
        <is>
          <t>libre</t>
        </is>
      </c>
    </row>
    <row r="529" ht="15" customHeight="1" s="365">
      <c r="A529" s="372" t="inlineStr">
        <is>
          <t>Scieries F</t>
        </is>
      </c>
      <c r="B529" s="372" t="inlineStr">
        <is>
          <t>Plaquettes de scierie F</t>
        </is>
      </c>
      <c r="C529" s="372" t="n">
        <v>4.32</v>
      </c>
      <c r="D529" s="372" t="n">
        <v>3.41</v>
      </c>
      <c r="E529" s="372" t="n">
        <v>5.24</v>
      </c>
      <c r="F529" s="372" t="inlineStr"/>
      <c r="G529" s="372" t="inlineStr"/>
      <c r="H529" s="372" t="inlineStr"/>
      <c r="I529" s="372" t="n">
        <v>0</v>
      </c>
      <c r="J529" s="372" t="n">
        <v>500000000</v>
      </c>
      <c r="K529" s="372" t="inlineStr"/>
      <c r="L529" s="372" t="inlineStr">
        <is>
          <t>libre</t>
        </is>
      </c>
    </row>
    <row r="530" ht="15" customHeight="1" s="365">
      <c r="A530" s="372" t="inlineStr">
        <is>
          <t>Scieries F</t>
        </is>
      </c>
      <c r="B530" s="372" t="inlineStr">
        <is>
          <t>Sciages et autres</t>
        </is>
      </c>
      <c r="C530" s="372" t="n">
        <v>1.55</v>
      </c>
      <c r="D530" s="372" t="inlineStr"/>
      <c r="E530" s="372" t="inlineStr"/>
      <c r="F530" s="372" t="inlineStr"/>
      <c r="G530" s="372" t="inlineStr"/>
      <c r="H530" s="372" t="inlineStr"/>
      <c r="I530" s="372" t="n">
        <v>0</v>
      </c>
      <c r="J530" s="372" t="n">
        <v>500000000</v>
      </c>
      <c r="K530" s="372" t="inlineStr"/>
      <c r="L530" s="372" t="inlineStr">
        <is>
          <t>déterminé</t>
        </is>
      </c>
    </row>
    <row r="531" ht="15" customHeight="1" s="365">
      <c r="A531" s="372" t="inlineStr">
        <is>
          <t>Scieries F</t>
        </is>
      </c>
      <c r="B531" s="372" t="inlineStr">
        <is>
          <t>Sciages</t>
        </is>
      </c>
      <c r="C531" s="372" t="n">
        <v>1.55</v>
      </c>
      <c r="D531" s="372" t="inlineStr"/>
      <c r="E531" s="372" t="inlineStr"/>
      <c r="F531" s="372" t="inlineStr"/>
      <c r="G531" s="372" t="inlineStr"/>
      <c r="H531" s="372" t="inlineStr"/>
      <c r="I531" s="372" t="n">
        <v>0</v>
      </c>
      <c r="J531" s="372" t="n">
        <v>500000000</v>
      </c>
      <c r="K531" s="372" t="inlineStr"/>
      <c r="L531" s="372" t="inlineStr">
        <is>
          <t>déterminé</t>
        </is>
      </c>
    </row>
    <row r="532" ht="15" customHeight="1" s="365">
      <c r="A532" s="372" t="inlineStr">
        <is>
          <t>Scieries F</t>
        </is>
      </c>
      <c r="B532" s="372" t="inlineStr">
        <is>
          <t>Sciages F</t>
        </is>
      </c>
      <c r="C532" s="372" t="n">
        <v>1.55</v>
      </c>
      <c r="D532" s="372" t="inlineStr"/>
      <c r="E532" s="372" t="inlineStr"/>
      <c r="F532" s="372" t="n">
        <v>2</v>
      </c>
      <c r="G532" s="372" t="n">
        <v>0.3</v>
      </c>
      <c r="H532" s="372" t="n">
        <v>0.3</v>
      </c>
      <c r="I532" s="372" t="n">
        <v>0</v>
      </c>
      <c r="J532" s="372" t="n">
        <v>500000000</v>
      </c>
      <c r="K532" s="372" t="n">
        <v>1.51</v>
      </c>
      <c r="L532" s="372" t="inlineStr">
        <is>
          <t>mesuré</t>
        </is>
      </c>
    </row>
    <row r="533" ht="15" customHeight="1" s="365">
      <c r="A533" s="372" t="inlineStr">
        <is>
          <t>Scieries F</t>
        </is>
      </c>
      <c r="B533" s="372" t="inlineStr">
        <is>
          <t>Traverses</t>
        </is>
      </c>
      <c r="C533" s="372" t="n">
        <v>0</v>
      </c>
      <c r="D533" s="372" t="inlineStr"/>
      <c r="E533" s="372" t="inlineStr"/>
      <c r="F533" s="372" t="n">
        <v>0</v>
      </c>
      <c r="G533" s="372" t="n">
        <v>0</v>
      </c>
      <c r="H533" s="372" t="inlineStr"/>
      <c r="I533" s="372" t="n">
        <v>0</v>
      </c>
      <c r="J533" s="372" t="n">
        <v>500000000</v>
      </c>
      <c r="K533" s="372" t="n">
        <v>0</v>
      </c>
      <c r="L533" s="372" t="inlineStr">
        <is>
          <t>mesuré</t>
        </is>
      </c>
    </row>
    <row r="534" ht="15" customHeight="1" s="365">
      <c r="A534" s="372" t="inlineStr">
        <is>
          <t>Scieries F</t>
        </is>
      </c>
      <c r="B534" s="372" t="inlineStr">
        <is>
          <t>Merrains</t>
        </is>
      </c>
      <c r="C534" s="372" t="n">
        <v>0</v>
      </c>
      <c r="D534" s="372" t="inlineStr"/>
      <c r="E534" s="372" t="inlineStr"/>
      <c r="F534" s="372" t="n">
        <v>0</v>
      </c>
      <c r="G534" s="372" t="n">
        <v>0</v>
      </c>
      <c r="H534" s="372" t="inlineStr"/>
      <c r="I534" s="372" t="n">
        <v>0</v>
      </c>
      <c r="J534" s="372" t="n">
        <v>500000000</v>
      </c>
      <c r="K534" s="372" t="n">
        <v>0</v>
      </c>
      <c r="L534" s="372" t="inlineStr">
        <is>
          <t>mesuré</t>
        </is>
      </c>
    </row>
    <row r="535" ht="15" customHeight="1" s="365">
      <c r="A535" s="372" t="inlineStr">
        <is>
          <t>Scieries R</t>
        </is>
      </c>
      <c r="B535" s="372" t="inlineStr">
        <is>
          <t>Combustibles chaudières collectives</t>
        </is>
      </c>
      <c r="C535" s="372" t="n">
        <v>88.90000000000001</v>
      </c>
      <c r="D535" s="372" t="inlineStr"/>
      <c r="E535" s="372" t="inlineStr"/>
      <c r="F535" s="372" t="inlineStr"/>
      <c r="G535" s="372" t="inlineStr"/>
      <c r="H535" s="372" t="inlineStr"/>
      <c r="I535" s="372" t="n">
        <v>0</v>
      </c>
      <c r="J535" s="372" t="n">
        <v>500000000</v>
      </c>
      <c r="K535" s="372" t="inlineStr"/>
      <c r="L535" s="372" t="inlineStr">
        <is>
          <t>déterminé</t>
        </is>
      </c>
    </row>
    <row r="536" ht="15" customHeight="1" s="365">
      <c r="A536" s="372" t="inlineStr">
        <is>
          <t>Scieries R</t>
        </is>
      </c>
      <c r="B536" s="372" t="inlineStr">
        <is>
          <t>Connexes hors écorces et déchets</t>
        </is>
      </c>
      <c r="C536" s="372" t="n">
        <v>133</v>
      </c>
      <c r="D536" s="372" t="inlineStr"/>
      <c r="E536" s="372" t="inlineStr"/>
      <c r="F536" s="372" t="inlineStr"/>
      <c r="G536" s="372" t="inlineStr"/>
      <c r="H536" s="372" t="inlineStr"/>
      <c r="I536" s="372" t="n">
        <v>0</v>
      </c>
      <c r="J536" s="372" t="n">
        <v>500000000</v>
      </c>
      <c r="K536" s="372" t="inlineStr"/>
      <c r="L536" s="372" t="inlineStr">
        <is>
          <t>déterminé</t>
        </is>
      </c>
    </row>
    <row r="537" ht="15" customHeight="1" s="365">
      <c r="A537" s="372" t="inlineStr">
        <is>
          <t>Scieries R</t>
        </is>
      </c>
      <c r="B537" s="372" t="inlineStr">
        <is>
          <t>Connexes plaquettes déchets</t>
        </is>
      </c>
      <c r="C537" s="372" t="n">
        <v>171</v>
      </c>
      <c r="D537" s="372" t="inlineStr"/>
      <c r="E537" s="372" t="inlineStr"/>
      <c r="F537" s="372" t="inlineStr"/>
      <c r="G537" s="372" t="inlineStr"/>
      <c r="H537" s="372" t="inlineStr"/>
      <c r="I537" s="372" t="n">
        <v>0</v>
      </c>
      <c r="J537" s="372" t="n">
        <v>500000000</v>
      </c>
      <c r="K537" s="372" t="inlineStr"/>
      <c r="L537" s="372" t="inlineStr">
        <is>
          <t>déterminé</t>
        </is>
      </c>
    </row>
    <row r="538" ht="15" customHeight="1" s="365">
      <c r="A538" s="372" t="inlineStr">
        <is>
          <t>Scieries R</t>
        </is>
      </c>
      <c r="B538" s="372" t="inlineStr">
        <is>
          <t>Connexes</t>
        </is>
      </c>
      <c r="C538" s="372" t="n">
        <v>171</v>
      </c>
      <c r="D538" s="372" t="inlineStr"/>
      <c r="E538" s="372" t="inlineStr"/>
      <c r="F538" s="372" t="inlineStr"/>
      <c r="G538" s="372" t="inlineStr"/>
      <c r="H538" s="372" t="inlineStr"/>
      <c r="I538" s="372" t="n">
        <v>0</v>
      </c>
      <c r="J538" s="372" t="n">
        <v>500000000</v>
      </c>
      <c r="K538" s="372" t="inlineStr"/>
      <c r="L538" s="372" t="inlineStr">
        <is>
          <t>déterminé</t>
        </is>
      </c>
    </row>
    <row r="539" ht="15" customHeight="1" s="365">
      <c r="A539" s="372" t="inlineStr">
        <is>
          <t>Scieries R</t>
        </is>
      </c>
      <c r="B539" s="372" t="inlineStr">
        <is>
          <t>Connexes R</t>
        </is>
      </c>
      <c r="C539" s="372" t="n">
        <v>171</v>
      </c>
      <c r="D539" s="372" t="inlineStr"/>
      <c r="E539" s="372" t="inlineStr"/>
      <c r="F539" s="372" t="inlineStr"/>
      <c r="G539" s="372" t="inlineStr"/>
      <c r="H539" s="372" t="inlineStr"/>
      <c r="I539" s="372" t="n">
        <v>0</v>
      </c>
      <c r="J539" s="372" t="n">
        <v>500000000</v>
      </c>
      <c r="K539" s="372" t="inlineStr"/>
      <c r="L539" s="372" t="inlineStr">
        <is>
          <t>déterminé</t>
        </is>
      </c>
    </row>
    <row r="540" ht="15" customHeight="1" s="365">
      <c r="A540" s="372" t="inlineStr">
        <is>
          <t>Scieries R</t>
        </is>
      </c>
      <c r="B540" s="372" t="inlineStr">
        <is>
          <t>Ecorces</t>
        </is>
      </c>
      <c r="C540" s="372" t="n">
        <v>37.9</v>
      </c>
      <c r="D540" s="372" t="inlineStr"/>
      <c r="E540" s="372" t="inlineStr"/>
      <c r="F540" s="372" t="inlineStr"/>
      <c r="G540" s="372" t="inlineStr"/>
      <c r="H540" s="372" t="inlineStr"/>
      <c r="I540" s="372" t="n">
        <v>0</v>
      </c>
      <c r="J540" s="372" t="n">
        <v>500000000</v>
      </c>
      <c r="K540" s="372" t="inlineStr"/>
      <c r="L540" s="372" t="inlineStr">
        <is>
          <t>déterminé</t>
        </is>
      </c>
    </row>
    <row r="541" ht="15" customHeight="1" s="365">
      <c r="A541" s="372" t="inlineStr">
        <is>
          <t>Scieries R</t>
        </is>
      </c>
      <c r="B541" s="372" t="inlineStr">
        <is>
          <t>Ecorces R</t>
        </is>
      </c>
      <c r="C541" s="372" t="n">
        <v>37.9</v>
      </c>
      <c r="D541" s="372" t="inlineStr"/>
      <c r="E541" s="372" t="inlineStr"/>
      <c r="F541" s="372" t="inlineStr"/>
      <c r="G541" s="372" t="inlineStr"/>
      <c r="H541" s="372" t="inlineStr"/>
      <c r="I541" s="372" t="n">
        <v>0</v>
      </c>
      <c r="J541" s="372" t="n">
        <v>500000000</v>
      </c>
      <c r="K541" s="372" t="inlineStr"/>
      <c r="L541" s="372" t="inlineStr">
        <is>
          <t>déterminé</t>
        </is>
      </c>
    </row>
    <row r="542" ht="15" customHeight="1" s="365">
      <c r="A542" s="372" t="inlineStr">
        <is>
          <t>Scieries R</t>
        </is>
      </c>
      <c r="B542" s="372" t="inlineStr">
        <is>
          <t>Connexes hors écorces</t>
        </is>
      </c>
      <c r="C542" s="372" t="n">
        <v>133</v>
      </c>
      <c r="D542" s="372" t="inlineStr"/>
      <c r="E542" s="372" t="inlineStr"/>
      <c r="F542" s="372" t="inlineStr"/>
      <c r="G542" s="372" t="inlineStr"/>
      <c r="H542" s="372" t="inlineStr"/>
      <c r="I542" s="372" t="n">
        <v>0</v>
      </c>
      <c r="J542" s="372" t="n">
        <v>500000000</v>
      </c>
      <c r="K542" s="372" t="inlineStr"/>
      <c r="L542" s="372" t="inlineStr">
        <is>
          <t>déterminé</t>
        </is>
      </c>
    </row>
    <row r="543" ht="15" customHeight="1" s="365">
      <c r="A543" s="372" t="inlineStr">
        <is>
          <t>Scieries R</t>
        </is>
      </c>
      <c r="B543" s="372" t="inlineStr">
        <is>
          <t>Connexes hors écorces R</t>
        </is>
      </c>
      <c r="C543" s="372" t="n">
        <v>133</v>
      </c>
      <c r="D543" s="372" t="inlineStr"/>
      <c r="E543" s="372" t="inlineStr"/>
      <c r="F543" s="372" t="inlineStr"/>
      <c r="G543" s="372" t="inlineStr"/>
      <c r="H543" s="372" t="inlineStr"/>
      <c r="I543" s="372" t="n">
        <v>0</v>
      </c>
      <c r="J543" s="372" t="n">
        <v>500000000</v>
      </c>
      <c r="K543" s="372" t="inlineStr"/>
      <c r="L543" s="372" t="inlineStr">
        <is>
          <t>déterminé</t>
        </is>
      </c>
    </row>
    <row r="544" ht="15" customHeight="1" s="365">
      <c r="A544" s="372" t="inlineStr">
        <is>
          <t>Scieries R</t>
        </is>
      </c>
      <c r="B544" s="372" t="inlineStr">
        <is>
          <t>Sciures</t>
        </is>
      </c>
      <c r="C544" s="372" t="n">
        <v>43.8</v>
      </c>
      <c r="D544" s="372" t="inlineStr"/>
      <c r="E544" s="372" t="inlineStr"/>
      <c r="F544" s="372" t="inlineStr"/>
      <c r="G544" s="372" t="inlineStr"/>
      <c r="H544" s="372" t="inlineStr"/>
      <c r="I544" s="372" t="n">
        <v>0</v>
      </c>
      <c r="J544" s="372" t="n">
        <v>500000000</v>
      </c>
      <c r="K544" s="372" t="inlineStr"/>
      <c r="L544" s="372" t="inlineStr">
        <is>
          <t>déterminé</t>
        </is>
      </c>
    </row>
    <row r="545" ht="15" customHeight="1" s="365">
      <c r="A545" s="372" t="inlineStr">
        <is>
          <t>Scieries R</t>
        </is>
      </c>
      <c r="B545" s="372" t="inlineStr">
        <is>
          <t>Sciures R</t>
        </is>
      </c>
      <c r="C545" s="372" t="n">
        <v>43.8</v>
      </c>
      <c r="D545" s="372" t="inlineStr"/>
      <c r="E545" s="372" t="inlineStr"/>
      <c r="F545" s="372" t="inlineStr"/>
      <c r="G545" s="372" t="inlineStr"/>
      <c r="H545" s="372" t="inlineStr"/>
      <c r="I545" s="372" t="n">
        <v>0</v>
      </c>
      <c r="J545" s="372" t="n">
        <v>500000000</v>
      </c>
      <c r="K545" s="372" t="inlineStr"/>
      <c r="L545" s="372" t="inlineStr">
        <is>
          <t>déterminé</t>
        </is>
      </c>
    </row>
    <row r="546" ht="15" customHeight="1" s="365">
      <c r="A546" s="372" t="inlineStr">
        <is>
          <t>Scieries R</t>
        </is>
      </c>
      <c r="B546" s="372" t="inlineStr">
        <is>
          <t>Plaquettes</t>
        </is>
      </c>
      <c r="C546" s="372" t="n">
        <v>88.90000000000001</v>
      </c>
      <c r="D546" s="372" t="inlineStr"/>
      <c r="E546" s="372" t="inlineStr"/>
      <c r="F546" s="372" t="inlineStr"/>
      <c r="G546" s="372" t="inlineStr"/>
      <c r="H546" s="372" t="inlineStr"/>
      <c r="I546" s="372" t="n">
        <v>0</v>
      </c>
      <c r="J546" s="372" t="n">
        <v>500000000</v>
      </c>
      <c r="K546" s="372" t="inlineStr"/>
      <c r="L546" s="372" t="inlineStr">
        <is>
          <t>déterminé</t>
        </is>
      </c>
    </row>
    <row r="547" ht="15" customHeight="1" s="365">
      <c r="A547" s="372" t="inlineStr">
        <is>
          <t>Scieries R</t>
        </is>
      </c>
      <c r="B547" s="372" t="inlineStr">
        <is>
          <t>Plaquettes de scierie</t>
        </is>
      </c>
      <c r="C547" s="372" t="n">
        <v>88.90000000000001</v>
      </c>
      <c r="D547" s="372" t="inlineStr"/>
      <c r="E547" s="372" t="inlineStr"/>
      <c r="F547" s="372" t="inlineStr"/>
      <c r="G547" s="372" t="inlineStr"/>
      <c r="H547" s="372" t="inlineStr"/>
      <c r="I547" s="372" t="n">
        <v>0</v>
      </c>
      <c r="J547" s="372" t="n">
        <v>500000000</v>
      </c>
      <c r="K547" s="372" t="inlineStr"/>
      <c r="L547" s="372" t="inlineStr">
        <is>
          <t>déterminé</t>
        </is>
      </c>
    </row>
    <row r="548" ht="15" customHeight="1" s="365">
      <c r="A548" s="372" t="inlineStr">
        <is>
          <t>Scieries R</t>
        </is>
      </c>
      <c r="B548" s="372" t="inlineStr">
        <is>
          <t>Plaquettes de scierie R</t>
        </is>
      </c>
      <c r="C548" s="372" t="n">
        <v>88.90000000000001</v>
      </c>
      <c r="D548" s="372" t="inlineStr"/>
      <c r="E548" s="372" t="inlineStr"/>
      <c r="F548" s="372" t="inlineStr"/>
      <c r="G548" s="372" t="inlineStr"/>
      <c r="H548" s="372" t="inlineStr"/>
      <c r="I548" s="372" t="n">
        <v>0</v>
      </c>
      <c r="J548" s="372" t="n">
        <v>500000000</v>
      </c>
      <c r="K548" s="372" t="inlineStr"/>
      <c r="L548" s="372" t="inlineStr">
        <is>
          <t>déterminé</t>
        </is>
      </c>
    </row>
    <row r="549" ht="15" customHeight="1" s="365">
      <c r="A549" s="372" t="inlineStr">
        <is>
          <t>Scieries R</t>
        </is>
      </c>
      <c r="B549" s="372" t="inlineStr">
        <is>
          <t>Sciages et autres</t>
        </is>
      </c>
      <c r="C549" s="372" t="n">
        <v>208</v>
      </c>
      <c r="D549" s="372" t="inlineStr"/>
      <c r="E549" s="372" t="inlineStr"/>
      <c r="F549" s="372" t="inlineStr"/>
      <c r="G549" s="372" t="inlineStr"/>
      <c r="H549" s="372" t="inlineStr"/>
      <c r="I549" s="372" t="n">
        <v>0</v>
      </c>
      <c r="J549" s="372" t="n">
        <v>500000000</v>
      </c>
      <c r="K549" s="372" t="inlineStr"/>
      <c r="L549" s="372" t="inlineStr">
        <is>
          <t>déterminé</t>
        </is>
      </c>
    </row>
    <row r="550" ht="15" customHeight="1" s="365">
      <c r="A550" s="372" t="inlineStr">
        <is>
          <t>Scieries R</t>
        </is>
      </c>
      <c r="B550" s="372" t="inlineStr">
        <is>
          <t>Sciages</t>
        </is>
      </c>
      <c r="C550" s="372" t="n">
        <v>208</v>
      </c>
      <c r="D550" s="372" t="inlineStr"/>
      <c r="E550" s="372" t="inlineStr"/>
      <c r="F550" s="372" t="inlineStr"/>
      <c r="G550" s="372" t="inlineStr"/>
      <c r="H550" s="372" t="inlineStr"/>
      <c r="I550" s="372" t="n">
        <v>0</v>
      </c>
      <c r="J550" s="372" t="n">
        <v>500000000</v>
      </c>
      <c r="K550" s="372" t="inlineStr"/>
      <c r="L550" s="372" t="inlineStr">
        <is>
          <t>déterminé</t>
        </is>
      </c>
    </row>
    <row r="551" ht="15" customHeight="1" s="365">
      <c r="A551" s="372" t="inlineStr">
        <is>
          <t>Scieries R</t>
        </is>
      </c>
      <c r="B551" s="372" t="inlineStr">
        <is>
          <t>Sciages R</t>
        </is>
      </c>
      <c r="C551" s="372" t="n">
        <v>208</v>
      </c>
      <c r="D551" s="372" t="inlineStr"/>
      <c r="E551" s="372" t="inlineStr"/>
      <c r="F551" s="372" t="n">
        <v>234.36</v>
      </c>
      <c r="G551" s="372" t="n">
        <v>11.72</v>
      </c>
      <c r="H551" s="372" t="n">
        <v>0.1</v>
      </c>
      <c r="I551" s="372" t="n">
        <v>0</v>
      </c>
      <c r="J551" s="372" t="n">
        <v>500000000</v>
      </c>
      <c r="K551" s="372" t="n">
        <v>2.21</v>
      </c>
      <c r="L551" s="372" t="inlineStr">
        <is>
          <t>redondant</t>
        </is>
      </c>
    </row>
    <row r="552" ht="15" customHeight="1" s="365">
      <c r="A552" s="372" t="inlineStr">
        <is>
          <t>Production de granulés</t>
        </is>
      </c>
      <c r="B552" s="372" t="inlineStr">
        <is>
          <t>Granulés</t>
        </is>
      </c>
      <c r="C552" s="372" t="n">
        <v>101</v>
      </c>
      <c r="D552" s="372" t="inlineStr"/>
      <c r="E552" s="372" t="inlineStr"/>
      <c r="F552" s="372" t="n">
        <v>102.3</v>
      </c>
      <c r="G552" s="372" t="n">
        <v>7.67</v>
      </c>
      <c r="H552" s="372" t="n">
        <v>0.15</v>
      </c>
      <c r="I552" s="372" t="n">
        <v>0</v>
      </c>
      <c r="J552" s="372" t="n">
        <v>500000000</v>
      </c>
      <c r="K552" s="372" t="n">
        <v>0.19</v>
      </c>
      <c r="L552" s="372" t="inlineStr">
        <is>
          <t>redondant</t>
        </is>
      </c>
    </row>
    <row r="553" ht="15" customHeight="1" s="365">
      <c r="A553" s="372" t="inlineStr">
        <is>
          <t>Production de granulés</t>
        </is>
      </c>
      <c r="B553" s="372" t="inlineStr">
        <is>
          <t>Combustibles chaudières collectives</t>
        </is>
      </c>
      <c r="C553" s="372" t="n">
        <v>101</v>
      </c>
      <c r="D553" s="372" t="inlineStr"/>
      <c r="E553" s="372" t="inlineStr"/>
      <c r="F553" s="372" t="inlineStr"/>
      <c r="G553" s="372" t="inlineStr"/>
      <c r="H553" s="372" t="inlineStr"/>
      <c r="I553" s="372" t="n">
        <v>0</v>
      </c>
      <c r="J553" s="372" t="n">
        <v>500000000</v>
      </c>
      <c r="K553" s="372" t="inlineStr"/>
      <c r="L553" s="372" t="inlineStr">
        <is>
          <t>déterminé</t>
        </is>
      </c>
    </row>
    <row r="554" ht="15" customHeight="1" s="365">
      <c r="A554" s="372" t="inlineStr">
        <is>
          <t>Usines de contreplaqués</t>
        </is>
      </c>
      <c r="B554" s="372" t="inlineStr">
        <is>
          <t>Connexes plaquettes déchets</t>
        </is>
      </c>
      <c r="C554" s="372" t="n">
        <v>0</v>
      </c>
      <c r="D554" s="372" t="n">
        <v>0</v>
      </c>
      <c r="E554" s="372" t="n">
        <v>0.1</v>
      </c>
      <c r="F554" s="372" t="inlineStr"/>
      <c r="G554" s="372" t="inlineStr"/>
      <c r="H554" s="372" t="inlineStr"/>
      <c r="I554" s="372" t="n">
        <v>0</v>
      </c>
      <c r="J554" s="372" t="n">
        <v>500000000</v>
      </c>
      <c r="K554" s="372" t="inlineStr"/>
      <c r="L554" s="372" t="inlineStr">
        <is>
          <t>libre</t>
        </is>
      </c>
    </row>
    <row r="555" ht="15" customHeight="1" s="365">
      <c r="A555" s="372" t="inlineStr">
        <is>
          <t>Usines de contreplaqués</t>
        </is>
      </c>
      <c r="B555" s="372" t="inlineStr">
        <is>
          <t>Connexes</t>
        </is>
      </c>
      <c r="C555" s="372" t="n">
        <v>0</v>
      </c>
      <c r="D555" s="372" t="n">
        <v>0</v>
      </c>
      <c r="E555" s="372" t="n">
        <v>0.1</v>
      </c>
      <c r="F555" s="372" t="inlineStr"/>
      <c r="G555" s="372" t="inlineStr"/>
      <c r="H555" s="372" t="inlineStr"/>
      <c r="I555" s="372" t="n">
        <v>0</v>
      </c>
      <c r="J555" s="372" t="n">
        <v>500000000</v>
      </c>
      <c r="K555" s="372" t="inlineStr"/>
      <c r="L555" s="372" t="inlineStr">
        <is>
          <t>libre</t>
        </is>
      </c>
    </row>
    <row r="556" ht="15" customHeight="1" s="365">
      <c r="A556" s="372" t="inlineStr">
        <is>
          <t>Usines de contreplaqués</t>
        </is>
      </c>
      <c r="B556" s="372" t="inlineStr">
        <is>
          <t>Connexes F</t>
        </is>
      </c>
      <c r="C556" s="372" t="n">
        <v>0</v>
      </c>
      <c r="D556" s="372" t="n">
        <v>0</v>
      </c>
      <c r="E556" s="372" t="n">
        <v>0.04</v>
      </c>
      <c r="F556" s="372" t="inlineStr"/>
      <c r="G556" s="372" t="inlineStr"/>
      <c r="H556" s="372" t="inlineStr"/>
      <c r="I556" s="372" t="n">
        <v>0</v>
      </c>
      <c r="J556" s="372" t="n">
        <v>500000000</v>
      </c>
      <c r="K556" s="372" t="inlineStr"/>
      <c r="L556" s="372" t="inlineStr">
        <is>
          <t>libre</t>
        </is>
      </c>
    </row>
    <row r="557" ht="15" customHeight="1" s="365">
      <c r="A557" s="372" t="inlineStr">
        <is>
          <t>Usines de contreplaqués</t>
        </is>
      </c>
      <c r="B557" s="372" t="inlineStr">
        <is>
          <t>Connexes R</t>
        </is>
      </c>
      <c r="C557" s="372" t="n">
        <v>0</v>
      </c>
      <c r="D557" s="372" t="n">
        <v>0</v>
      </c>
      <c r="E557" s="372" t="n">
        <v>0.05</v>
      </c>
      <c r="F557" s="372" t="inlineStr"/>
      <c r="G557" s="372" t="inlineStr"/>
      <c r="H557" s="372" t="inlineStr"/>
      <c r="I557" s="372" t="n">
        <v>0</v>
      </c>
      <c r="J557" s="372" t="n">
        <v>500000000</v>
      </c>
      <c r="K557" s="372" t="inlineStr"/>
      <c r="L557" s="372" t="inlineStr">
        <is>
          <t>libre</t>
        </is>
      </c>
    </row>
    <row r="558" ht="15" customHeight="1" s="365">
      <c r="A558" s="372" t="inlineStr">
        <is>
          <t>Usines de contreplaqués</t>
        </is>
      </c>
      <c r="B558" s="372" t="inlineStr">
        <is>
          <t>Ecorces</t>
        </is>
      </c>
      <c r="C558" s="372" t="n">
        <v>0</v>
      </c>
      <c r="D558" s="372" t="n">
        <v>0</v>
      </c>
      <c r="E558" s="372" t="n">
        <v>0.05</v>
      </c>
      <c r="F558" s="372" t="inlineStr"/>
      <c r="G558" s="372" t="inlineStr"/>
      <c r="H558" s="372" t="inlineStr"/>
      <c r="I558" s="372" t="n">
        <v>0</v>
      </c>
      <c r="J558" s="372" t="n">
        <v>500000000</v>
      </c>
      <c r="K558" s="372" t="inlineStr"/>
      <c r="L558" s="372" t="inlineStr">
        <is>
          <t>libre</t>
        </is>
      </c>
    </row>
    <row r="559" ht="15" customHeight="1" s="365">
      <c r="A559" s="372" t="inlineStr">
        <is>
          <t>Usines de contreplaqués</t>
        </is>
      </c>
      <c r="B559" s="372" t="inlineStr">
        <is>
          <t>Ecorces F</t>
        </is>
      </c>
      <c r="C559" s="372" t="n">
        <v>0</v>
      </c>
      <c r="D559" s="372" t="n">
        <v>0</v>
      </c>
      <c r="E559" s="372" t="n">
        <v>0.04</v>
      </c>
      <c r="F559" s="372" t="inlineStr"/>
      <c r="G559" s="372" t="inlineStr"/>
      <c r="H559" s="372" t="inlineStr"/>
      <c r="I559" s="372" t="n">
        <v>0</v>
      </c>
      <c r="J559" s="372" t="n">
        <v>500000000</v>
      </c>
      <c r="K559" s="372" t="inlineStr"/>
      <c r="L559" s="372" t="inlineStr">
        <is>
          <t>libre</t>
        </is>
      </c>
    </row>
    <row r="560" ht="15" customHeight="1" s="365">
      <c r="A560" s="372" t="inlineStr">
        <is>
          <t>Usines de contreplaqués</t>
        </is>
      </c>
      <c r="B560" s="372" t="inlineStr">
        <is>
          <t>Ecorces R</t>
        </is>
      </c>
      <c r="C560" s="372" t="n">
        <v>0</v>
      </c>
      <c r="D560" s="372" t="n">
        <v>0</v>
      </c>
      <c r="E560" s="372" t="n">
        <v>0.05</v>
      </c>
      <c r="F560" s="372" t="inlineStr"/>
      <c r="G560" s="372" t="inlineStr"/>
      <c r="H560" s="372" t="inlineStr"/>
      <c r="I560" s="372" t="n">
        <v>0</v>
      </c>
      <c r="J560" s="372" t="n">
        <v>500000000</v>
      </c>
      <c r="K560" s="372" t="inlineStr"/>
      <c r="L560" s="372" t="inlineStr">
        <is>
          <t>libre</t>
        </is>
      </c>
    </row>
    <row r="561" ht="15" customHeight="1" s="365">
      <c r="A561" s="372" t="inlineStr">
        <is>
          <t>Usines de contreplaqués</t>
        </is>
      </c>
      <c r="B561" s="372" t="inlineStr">
        <is>
          <t>Panneaux placages contreplaqués</t>
        </is>
      </c>
      <c r="C561" s="372" t="n">
        <v>0</v>
      </c>
      <c r="D561" s="372" t="inlineStr"/>
      <c r="E561" s="372" t="inlineStr"/>
      <c r="F561" s="372" t="inlineStr"/>
      <c r="G561" s="372" t="inlineStr"/>
      <c r="H561" s="372" t="inlineStr"/>
      <c r="I561" s="372" t="n">
        <v>0</v>
      </c>
      <c r="J561" s="372" t="n">
        <v>500000000</v>
      </c>
      <c r="K561" s="372" t="inlineStr"/>
      <c r="L561" s="372" t="inlineStr">
        <is>
          <t>déterminé</t>
        </is>
      </c>
    </row>
    <row r="562" ht="15" customHeight="1" s="365">
      <c r="A562" s="372" t="inlineStr">
        <is>
          <t>Usines de contreplaqués</t>
        </is>
      </c>
      <c r="B562" s="372" t="inlineStr">
        <is>
          <t>Contreplaqués</t>
        </is>
      </c>
      <c r="C562" s="372" t="n">
        <v>0</v>
      </c>
      <c r="D562" s="372" t="inlineStr"/>
      <c r="E562" s="372" t="inlineStr"/>
      <c r="F562" s="372" t="n">
        <v>0</v>
      </c>
      <c r="G562" s="372" t="n">
        <v>0</v>
      </c>
      <c r="H562" s="372" t="inlineStr"/>
      <c r="I562" s="372" t="n">
        <v>0</v>
      </c>
      <c r="J562" s="372" t="n">
        <v>0</v>
      </c>
      <c r="K562" s="372" t="n">
        <v>0</v>
      </c>
      <c r="L562" s="372" t="inlineStr">
        <is>
          <t>mesuré</t>
        </is>
      </c>
    </row>
    <row r="563" ht="15" customHeight="1" s="365">
      <c r="A563" s="372" t="inlineStr">
        <is>
          <t>Usines de tranchage et déroulage</t>
        </is>
      </c>
      <c r="B563" s="372" t="inlineStr">
        <is>
          <t>Combustibles chaudières collectives</t>
        </is>
      </c>
      <c r="C563" s="372" t="n">
        <v>0</v>
      </c>
      <c r="D563" s="372" t="n">
        <v>0</v>
      </c>
      <c r="E563" s="372" t="n">
        <v>0</v>
      </c>
      <c r="F563" s="372" t="inlineStr"/>
      <c r="G563" s="372" t="inlineStr"/>
      <c r="H563" s="372" t="inlineStr"/>
      <c r="I563" s="372" t="n">
        <v>0</v>
      </c>
      <c r="J563" s="372" t="n">
        <v>500000000</v>
      </c>
      <c r="K563" s="372" t="inlineStr"/>
      <c r="L563" s="372" t="inlineStr">
        <is>
          <t>libre</t>
        </is>
      </c>
    </row>
    <row r="564" ht="15" customHeight="1" s="365">
      <c r="A564" s="372" t="inlineStr">
        <is>
          <t>Usines de tranchage et déroulage</t>
        </is>
      </c>
      <c r="B564" s="372" t="inlineStr">
        <is>
          <t>Connexes hors écorces et déchets</t>
        </is>
      </c>
      <c r="C564" s="372" t="n">
        <v>0</v>
      </c>
      <c r="D564" s="372" t="n">
        <v>0</v>
      </c>
      <c r="E564" s="372" t="n">
        <v>0</v>
      </c>
      <c r="F564" s="372" t="inlineStr"/>
      <c r="G564" s="372" t="inlineStr"/>
      <c r="H564" s="372" t="inlineStr"/>
      <c r="I564" s="372" t="n">
        <v>0</v>
      </c>
      <c r="J564" s="372" t="n">
        <v>500000000</v>
      </c>
      <c r="K564" s="372" t="inlineStr"/>
      <c r="L564" s="372" t="inlineStr">
        <is>
          <t>libre</t>
        </is>
      </c>
    </row>
    <row r="565" ht="15" customHeight="1" s="365">
      <c r="A565" s="372" t="inlineStr">
        <is>
          <t>Usines de tranchage et déroulage</t>
        </is>
      </c>
      <c r="B565" s="372" t="inlineStr">
        <is>
          <t>Connexes plaquettes déchets</t>
        </is>
      </c>
      <c r="C565" s="372" t="n">
        <v>0</v>
      </c>
      <c r="D565" s="372" t="n">
        <v>0</v>
      </c>
      <c r="E565" s="372" t="n">
        <v>0</v>
      </c>
      <c r="F565" s="372" t="inlineStr"/>
      <c r="G565" s="372" t="inlineStr"/>
      <c r="H565" s="372" t="inlineStr"/>
      <c r="I565" s="372" t="n">
        <v>0</v>
      </c>
      <c r="J565" s="372" t="n">
        <v>500000000</v>
      </c>
      <c r="K565" s="372" t="inlineStr"/>
      <c r="L565" s="372" t="inlineStr">
        <is>
          <t>libre</t>
        </is>
      </c>
    </row>
    <row r="566" ht="15" customHeight="1" s="365">
      <c r="A566" s="372" t="inlineStr">
        <is>
          <t>Usines de tranchage et déroulage</t>
        </is>
      </c>
      <c r="B566" s="372" t="inlineStr">
        <is>
          <t>Connexes</t>
        </is>
      </c>
      <c r="C566" s="372" t="n">
        <v>0</v>
      </c>
      <c r="D566" s="372" t="n">
        <v>0</v>
      </c>
      <c r="E566" s="372" t="n">
        <v>0</v>
      </c>
      <c r="F566" s="372" t="inlineStr"/>
      <c r="G566" s="372" t="inlineStr"/>
      <c r="H566" s="372" t="inlineStr"/>
      <c r="I566" s="372" t="n">
        <v>0</v>
      </c>
      <c r="J566" s="372" t="n">
        <v>500000000</v>
      </c>
      <c r="K566" s="372" t="inlineStr"/>
      <c r="L566" s="372" t="inlineStr">
        <is>
          <t>libre</t>
        </is>
      </c>
    </row>
    <row r="567" ht="15" customHeight="1" s="365">
      <c r="A567" s="372" t="inlineStr">
        <is>
          <t>Usines de tranchage et déroulage</t>
        </is>
      </c>
      <c r="B567" s="372" t="inlineStr">
        <is>
          <t>Connexes F</t>
        </is>
      </c>
      <c r="C567" s="372" t="n">
        <v>0</v>
      </c>
      <c r="D567" s="372" t="n">
        <v>0</v>
      </c>
      <c r="E567" s="372" t="n">
        <v>0</v>
      </c>
      <c r="F567" s="372" t="inlineStr"/>
      <c r="G567" s="372" t="inlineStr"/>
      <c r="H567" s="372" t="inlineStr"/>
      <c r="I567" s="372" t="n">
        <v>0</v>
      </c>
      <c r="J567" s="372" t="n">
        <v>500000000</v>
      </c>
      <c r="K567" s="372" t="inlineStr"/>
      <c r="L567" s="372" t="inlineStr">
        <is>
          <t>libre</t>
        </is>
      </c>
    </row>
    <row r="568" ht="15" customHeight="1" s="365">
      <c r="A568" s="372" t="inlineStr">
        <is>
          <t>Usines de tranchage et déroulage</t>
        </is>
      </c>
      <c r="B568" s="372" t="inlineStr">
        <is>
          <t>Connexes R</t>
        </is>
      </c>
      <c r="C568" s="372" t="n">
        <v>0</v>
      </c>
      <c r="D568" s="372" t="n">
        <v>0</v>
      </c>
      <c r="E568" s="372" t="n">
        <v>0</v>
      </c>
      <c r="F568" s="372" t="inlineStr"/>
      <c r="G568" s="372" t="inlineStr"/>
      <c r="H568" s="372" t="inlineStr"/>
      <c r="I568" s="372" t="n">
        <v>0</v>
      </c>
      <c r="J568" s="372" t="n">
        <v>500000000</v>
      </c>
      <c r="K568" s="372" t="inlineStr"/>
      <c r="L568" s="372" t="inlineStr">
        <is>
          <t>libre</t>
        </is>
      </c>
    </row>
    <row r="569" ht="15" customHeight="1" s="365">
      <c r="A569" s="372" t="inlineStr">
        <is>
          <t>Usines de tranchage et déroulage</t>
        </is>
      </c>
      <c r="B569" s="372" t="inlineStr">
        <is>
          <t>Ecorces</t>
        </is>
      </c>
      <c r="C569" s="372" t="n">
        <v>0</v>
      </c>
      <c r="D569" s="372" t="n">
        <v>0</v>
      </c>
      <c r="E569" s="372" t="n">
        <v>0</v>
      </c>
      <c r="F569" s="372" t="inlineStr"/>
      <c r="G569" s="372" t="inlineStr"/>
      <c r="H569" s="372" t="inlineStr"/>
      <c r="I569" s="372" t="n">
        <v>0</v>
      </c>
      <c r="J569" s="372" t="n">
        <v>500000000</v>
      </c>
      <c r="K569" s="372" t="inlineStr"/>
      <c r="L569" s="372" t="inlineStr">
        <is>
          <t>libre</t>
        </is>
      </c>
    </row>
    <row r="570" ht="15" customHeight="1" s="365">
      <c r="A570" s="372" t="inlineStr">
        <is>
          <t>Usines de tranchage et déroulage</t>
        </is>
      </c>
      <c r="B570" s="372" t="inlineStr">
        <is>
          <t>Ecorces F</t>
        </is>
      </c>
      <c r="C570" s="372" t="n">
        <v>0</v>
      </c>
      <c r="D570" s="372" t="inlineStr"/>
      <c r="E570" s="372" t="inlineStr"/>
      <c r="F570" s="372" t="inlineStr"/>
      <c r="G570" s="372" t="inlineStr"/>
      <c r="H570" s="372" t="inlineStr"/>
      <c r="I570" s="372" t="n">
        <v>0</v>
      </c>
      <c r="J570" s="372" t="n">
        <v>500000000</v>
      </c>
      <c r="K570" s="372" t="inlineStr"/>
      <c r="L570" s="372" t="inlineStr">
        <is>
          <t>déterminé</t>
        </is>
      </c>
    </row>
    <row r="571" ht="15" customHeight="1" s="365">
      <c r="A571" s="372" t="inlineStr">
        <is>
          <t>Usines de tranchage et déroulage</t>
        </is>
      </c>
      <c r="B571" s="372" t="inlineStr">
        <is>
          <t>Ecorces R</t>
        </is>
      </c>
      <c r="C571" s="372" t="n">
        <v>0</v>
      </c>
      <c r="D571" s="372" t="n">
        <v>0</v>
      </c>
      <c r="E571" s="372" t="n">
        <v>-0</v>
      </c>
      <c r="F571" s="372" t="inlineStr"/>
      <c r="G571" s="372" t="inlineStr"/>
      <c r="H571" s="372" t="inlineStr"/>
      <c r="I571" s="372" t="n">
        <v>0</v>
      </c>
      <c r="J571" s="372" t="n">
        <v>500000000</v>
      </c>
      <c r="K571" s="372" t="inlineStr"/>
      <c r="L571" s="372" t="inlineStr">
        <is>
          <t>libre</t>
        </is>
      </c>
    </row>
    <row r="572" ht="15" customHeight="1" s="365">
      <c r="A572" s="372" t="inlineStr">
        <is>
          <t>Usines de tranchage et déroulage</t>
        </is>
      </c>
      <c r="B572" s="372" t="inlineStr">
        <is>
          <t>Connexes hors écorces</t>
        </is>
      </c>
      <c r="C572" s="372" t="n">
        <v>0</v>
      </c>
      <c r="D572" s="372" t="n">
        <v>0</v>
      </c>
      <c r="E572" s="372" t="n">
        <v>0</v>
      </c>
      <c r="F572" s="372" t="inlineStr"/>
      <c r="G572" s="372" t="inlineStr"/>
      <c r="H572" s="372" t="inlineStr"/>
      <c r="I572" s="372" t="n">
        <v>0</v>
      </c>
      <c r="J572" s="372" t="n">
        <v>500000000</v>
      </c>
      <c r="K572" s="372" t="inlineStr"/>
      <c r="L572" s="372" t="inlineStr">
        <is>
          <t>libre</t>
        </is>
      </c>
    </row>
    <row r="573" ht="15" customHeight="1" s="365">
      <c r="A573" s="372" t="inlineStr">
        <is>
          <t>Usines de tranchage et déroulage</t>
        </is>
      </c>
      <c r="B573" s="372" t="inlineStr">
        <is>
          <t>Connexes hors écorces F</t>
        </is>
      </c>
      <c r="C573" s="372" t="n">
        <v>0</v>
      </c>
      <c r="D573" s="372" t="n">
        <v>0</v>
      </c>
      <c r="E573" s="372" t="n">
        <v>0</v>
      </c>
      <c r="F573" s="372" t="inlineStr"/>
      <c r="G573" s="372" t="inlineStr"/>
      <c r="H573" s="372" t="inlineStr"/>
      <c r="I573" s="372" t="n">
        <v>0</v>
      </c>
      <c r="J573" s="372" t="n">
        <v>500000000</v>
      </c>
      <c r="K573" s="372" t="inlineStr"/>
      <c r="L573" s="372" t="inlineStr">
        <is>
          <t>libre</t>
        </is>
      </c>
    </row>
    <row r="574" ht="15" customHeight="1" s="365">
      <c r="A574" s="372" t="inlineStr">
        <is>
          <t>Usines de tranchage et déroulage</t>
        </is>
      </c>
      <c r="B574" s="372" t="inlineStr">
        <is>
          <t>Connexes hors écorces R</t>
        </is>
      </c>
      <c r="C574" s="372" t="n">
        <v>0</v>
      </c>
      <c r="D574" s="372" t="n">
        <v>0</v>
      </c>
      <c r="E574" s="372" t="n">
        <v>0</v>
      </c>
      <c r="F574" s="372" t="inlineStr"/>
      <c r="G574" s="372" t="inlineStr"/>
      <c r="H574" s="372" t="inlineStr"/>
      <c r="I574" s="372" t="n">
        <v>0</v>
      </c>
      <c r="J574" s="372" t="n">
        <v>500000000</v>
      </c>
      <c r="K574" s="372" t="inlineStr"/>
      <c r="L574" s="372" t="inlineStr">
        <is>
          <t>libre</t>
        </is>
      </c>
    </row>
    <row r="575" ht="15" customHeight="1" s="365">
      <c r="A575" s="372" t="inlineStr">
        <is>
          <t>Usines de tranchage et déroulage</t>
        </is>
      </c>
      <c r="B575" s="372" t="inlineStr">
        <is>
          <t>Sciures</t>
        </is>
      </c>
      <c r="C575" s="372" t="n">
        <v>0</v>
      </c>
      <c r="D575" s="372" t="n">
        <v>0</v>
      </c>
      <c r="E575" s="372" t="n">
        <v>0</v>
      </c>
      <c r="F575" s="372" t="inlineStr"/>
      <c r="G575" s="372" t="inlineStr"/>
      <c r="H575" s="372" t="inlineStr"/>
      <c r="I575" s="372" t="n">
        <v>0</v>
      </c>
      <c r="J575" s="372" t="n">
        <v>500000000</v>
      </c>
      <c r="K575" s="372" t="inlineStr"/>
      <c r="L575" s="372" t="inlineStr">
        <is>
          <t>libre</t>
        </is>
      </c>
    </row>
    <row r="576" ht="15" customHeight="1" s="365">
      <c r="A576" s="372" t="inlineStr">
        <is>
          <t>Usines de tranchage et déroulage</t>
        </is>
      </c>
      <c r="B576" s="372" t="inlineStr">
        <is>
          <t>Sciures F</t>
        </is>
      </c>
      <c r="C576" s="372" t="n">
        <v>0</v>
      </c>
      <c r="D576" s="372" t="n">
        <v>0</v>
      </c>
      <c r="E576" s="372" t="n">
        <v>-0</v>
      </c>
      <c r="F576" s="372" t="inlineStr"/>
      <c r="G576" s="372" t="inlineStr"/>
      <c r="H576" s="372" t="inlineStr"/>
      <c r="I576" s="372" t="n">
        <v>0</v>
      </c>
      <c r="J576" s="372" t="n">
        <v>500000000</v>
      </c>
      <c r="K576" s="372" t="inlineStr"/>
      <c r="L576" s="372" t="inlineStr">
        <is>
          <t>libre</t>
        </is>
      </c>
    </row>
    <row r="577" ht="15" customHeight="1" s="365">
      <c r="A577" s="372" t="inlineStr">
        <is>
          <t>Usines de tranchage et déroulage</t>
        </is>
      </c>
      <c r="B577" s="372" t="inlineStr">
        <is>
          <t>Sciures R</t>
        </is>
      </c>
      <c r="C577" s="372" t="n">
        <v>0</v>
      </c>
      <c r="D577" s="372" t="n">
        <v>0</v>
      </c>
      <c r="E577" s="372" t="n">
        <v>-0</v>
      </c>
      <c r="F577" s="372" t="inlineStr"/>
      <c r="G577" s="372" t="inlineStr"/>
      <c r="H577" s="372" t="inlineStr"/>
      <c r="I577" s="372" t="n">
        <v>0</v>
      </c>
      <c r="J577" s="372" t="n">
        <v>500000000</v>
      </c>
      <c r="K577" s="372" t="inlineStr"/>
      <c r="L577" s="372" t="inlineStr">
        <is>
          <t>libre</t>
        </is>
      </c>
    </row>
    <row r="578" ht="15" customHeight="1" s="365">
      <c r="A578" s="372" t="inlineStr">
        <is>
          <t>Usines de tranchage et déroulage</t>
        </is>
      </c>
      <c r="B578" s="372" t="inlineStr">
        <is>
          <t>Plaquettes</t>
        </is>
      </c>
      <c r="C578" s="372" t="n">
        <v>0</v>
      </c>
      <c r="D578" s="372" t="n">
        <v>0</v>
      </c>
      <c r="E578" s="372" t="n">
        <v>0</v>
      </c>
      <c r="F578" s="372" t="inlineStr"/>
      <c r="G578" s="372" t="inlineStr"/>
      <c r="H578" s="372" t="inlineStr"/>
      <c r="I578" s="372" t="n">
        <v>0</v>
      </c>
      <c r="J578" s="372" t="n">
        <v>500000000</v>
      </c>
      <c r="K578" s="372" t="inlineStr"/>
      <c r="L578" s="372" t="inlineStr">
        <is>
          <t>libre</t>
        </is>
      </c>
    </row>
    <row r="579" ht="15" customHeight="1" s="365">
      <c r="A579" s="372" t="inlineStr">
        <is>
          <t>Usines de tranchage et déroulage</t>
        </is>
      </c>
      <c r="B579" s="372" t="inlineStr">
        <is>
          <t>Plaquettes de scierie</t>
        </is>
      </c>
      <c r="C579" s="372" t="n">
        <v>0</v>
      </c>
      <c r="D579" s="372" t="n">
        <v>0</v>
      </c>
      <c r="E579" s="372" t="n">
        <v>0</v>
      </c>
      <c r="F579" s="372" t="inlineStr"/>
      <c r="G579" s="372" t="inlineStr"/>
      <c r="H579" s="372" t="inlineStr"/>
      <c r="I579" s="372" t="n">
        <v>0</v>
      </c>
      <c r="J579" s="372" t="n">
        <v>500000000</v>
      </c>
      <c r="K579" s="372" t="inlineStr"/>
      <c r="L579" s="372" t="inlineStr">
        <is>
          <t>libre</t>
        </is>
      </c>
    </row>
    <row r="580" ht="15" customHeight="1" s="365">
      <c r="A580" s="372" t="inlineStr">
        <is>
          <t>Usines de tranchage et déroulage</t>
        </is>
      </c>
      <c r="B580" s="372" t="inlineStr">
        <is>
          <t>Plaquettes de scierie F</t>
        </is>
      </c>
      <c r="C580" s="372" t="n">
        <v>0</v>
      </c>
      <c r="D580" s="372" t="n">
        <v>0</v>
      </c>
      <c r="E580" s="372" t="n">
        <v>-0</v>
      </c>
      <c r="F580" s="372" t="inlineStr"/>
      <c r="G580" s="372" t="inlineStr"/>
      <c r="H580" s="372" t="inlineStr"/>
      <c r="I580" s="372" t="n">
        <v>0</v>
      </c>
      <c r="J580" s="372" t="n">
        <v>500000000</v>
      </c>
      <c r="K580" s="372" t="inlineStr"/>
      <c r="L580" s="372" t="inlineStr">
        <is>
          <t>libre</t>
        </is>
      </c>
    </row>
    <row r="581" ht="15" customHeight="1" s="365">
      <c r="A581" s="372" t="inlineStr">
        <is>
          <t>Usines de tranchage et déroulage</t>
        </is>
      </c>
      <c r="B581" s="372" t="inlineStr">
        <is>
          <t>Plaquettes de scierie R</t>
        </is>
      </c>
      <c r="C581" s="372" t="n">
        <v>0</v>
      </c>
      <c r="D581" s="372" t="n">
        <v>0</v>
      </c>
      <c r="E581" s="372" t="n">
        <v>-0</v>
      </c>
      <c r="F581" s="372" t="inlineStr"/>
      <c r="G581" s="372" t="inlineStr"/>
      <c r="H581" s="372" t="inlineStr"/>
      <c r="I581" s="372" t="n">
        <v>0</v>
      </c>
      <c r="J581" s="372" t="n">
        <v>500000000</v>
      </c>
      <c r="K581" s="372" t="inlineStr"/>
      <c r="L581" s="372" t="inlineStr">
        <is>
          <t>libre</t>
        </is>
      </c>
    </row>
    <row r="582" ht="15" customHeight="1" s="365">
      <c r="A582" s="372" t="inlineStr">
        <is>
          <t>Usines de tranchage et déroulage</t>
        </is>
      </c>
      <c r="B582" s="372" t="inlineStr">
        <is>
          <t>Panneaux placages contreplaqués</t>
        </is>
      </c>
      <c r="C582" s="372" t="n">
        <v>0</v>
      </c>
      <c r="D582" s="372" t="n">
        <v>0</v>
      </c>
      <c r="E582" s="372" t="n">
        <v>0</v>
      </c>
      <c r="F582" s="372" t="inlineStr"/>
      <c r="G582" s="372" t="inlineStr"/>
      <c r="H582" s="372" t="inlineStr"/>
      <c r="I582" s="372" t="n">
        <v>0</v>
      </c>
      <c r="J582" s="372" t="n">
        <v>500000000</v>
      </c>
      <c r="K582" s="372" t="inlineStr"/>
      <c r="L582" s="372" t="inlineStr">
        <is>
          <t>libre</t>
        </is>
      </c>
    </row>
    <row r="583" ht="15" customHeight="1" s="365">
      <c r="A583" s="372" t="inlineStr">
        <is>
          <t>Usines de tranchage et déroulage</t>
        </is>
      </c>
      <c r="B583" s="372" t="inlineStr">
        <is>
          <t>Placages</t>
        </is>
      </c>
      <c r="C583" s="372" t="n">
        <v>0</v>
      </c>
      <c r="D583" s="372" t="n">
        <v>0</v>
      </c>
      <c r="E583" s="372" t="n">
        <v>0</v>
      </c>
      <c r="F583" s="372" t="inlineStr"/>
      <c r="G583" s="372" t="inlineStr"/>
      <c r="H583" s="372" t="inlineStr"/>
      <c r="I583" s="372" t="n">
        <v>0</v>
      </c>
      <c r="J583" s="372" t="n">
        <v>0</v>
      </c>
      <c r="K583" s="372" t="inlineStr"/>
      <c r="L583" s="372" t="inlineStr">
        <is>
          <t>libre</t>
        </is>
      </c>
    </row>
    <row r="584" ht="15" customHeight="1" s="365">
      <c r="A584" s="372" t="inlineStr">
        <is>
          <t>Fabrication de pâte à papier</t>
        </is>
      </c>
      <c r="B584" s="372" t="inlineStr">
        <is>
          <t>Connexes plaquettes déchets</t>
        </is>
      </c>
      <c r="C584" s="372" t="n">
        <v>0</v>
      </c>
      <c r="D584" s="372" t="inlineStr"/>
      <c r="E584" s="372" t="inlineStr"/>
      <c r="F584" s="372" t="inlineStr"/>
      <c r="G584" s="372" t="inlineStr"/>
      <c r="H584" s="372" t="inlineStr"/>
      <c r="I584" s="372" t="n">
        <v>0</v>
      </c>
      <c r="J584" s="372" t="n">
        <v>500000000</v>
      </c>
      <c r="K584" s="372" t="inlineStr"/>
      <c r="L584" s="372" t="inlineStr">
        <is>
          <t>déterminé</t>
        </is>
      </c>
    </row>
    <row r="585" ht="15" customHeight="1" s="365">
      <c r="A585" s="372" t="inlineStr">
        <is>
          <t>Fabrication de pâte à papier</t>
        </is>
      </c>
      <c r="B585" s="372" t="inlineStr">
        <is>
          <t>Connexes</t>
        </is>
      </c>
      <c r="C585" s="372" t="n">
        <v>0</v>
      </c>
      <c r="D585" s="372" t="inlineStr"/>
      <c r="E585" s="372" t="inlineStr"/>
      <c r="F585" s="372" t="inlineStr"/>
      <c r="G585" s="372" t="inlineStr"/>
      <c r="H585" s="372" t="inlineStr"/>
      <c r="I585" s="372" t="n">
        <v>0</v>
      </c>
      <c r="J585" s="372" t="n">
        <v>500000000</v>
      </c>
      <c r="K585" s="372" t="inlineStr"/>
      <c r="L585" s="372" t="inlineStr">
        <is>
          <t>déterminé</t>
        </is>
      </c>
    </row>
    <row r="586" ht="15" customHeight="1" s="365">
      <c r="A586" s="372" t="inlineStr">
        <is>
          <t>Fabrication de pâte à papier</t>
        </is>
      </c>
      <c r="B586" s="372" t="inlineStr">
        <is>
          <t>Connexes F</t>
        </is>
      </c>
      <c r="C586" s="372" t="n">
        <v>0</v>
      </c>
      <c r="D586" s="372" t="inlineStr"/>
      <c r="E586" s="372" t="inlineStr"/>
      <c r="F586" s="372" t="inlineStr"/>
      <c r="G586" s="372" t="inlineStr"/>
      <c r="H586" s="372" t="inlineStr"/>
      <c r="I586" s="372" t="n">
        <v>0</v>
      </c>
      <c r="J586" s="372" t="n">
        <v>500000000</v>
      </c>
      <c r="K586" s="372" t="inlineStr"/>
      <c r="L586" s="372" t="inlineStr">
        <is>
          <t>déterminé</t>
        </is>
      </c>
    </row>
    <row r="587" ht="15" customHeight="1" s="365">
      <c r="A587" s="372" t="inlineStr">
        <is>
          <t>Fabrication de pâte à papier</t>
        </is>
      </c>
      <c r="B587" s="372" t="inlineStr">
        <is>
          <t>Connexes R</t>
        </is>
      </c>
      <c r="C587" s="372" t="n">
        <v>0</v>
      </c>
      <c r="D587" s="372" t="inlineStr"/>
      <c r="E587" s="372" t="inlineStr"/>
      <c r="F587" s="372" t="inlineStr"/>
      <c r="G587" s="372" t="inlineStr"/>
      <c r="H587" s="372" t="inlineStr"/>
      <c r="I587" s="372" t="n">
        <v>0</v>
      </c>
      <c r="J587" s="372" t="n">
        <v>500000000</v>
      </c>
      <c r="K587" s="372" t="inlineStr"/>
      <c r="L587" s="372" t="inlineStr">
        <is>
          <t>déterminé</t>
        </is>
      </c>
    </row>
    <row r="588" ht="15" customHeight="1" s="365">
      <c r="A588" s="372" t="inlineStr">
        <is>
          <t>Fabrication de pâte à papier</t>
        </is>
      </c>
      <c r="B588" s="372" t="inlineStr">
        <is>
          <t>Ecorces</t>
        </is>
      </c>
      <c r="C588" s="372" t="n">
        <v>0</v>
      </c>
      <c r="D588" s="372" t="inlineStr"/>
      <c r="E588" s="372" t="inlineStr"/>
      <c r="F588" s="372" t="inlineStr"/>
      <c r="G588" s="372" t="inlineStr"/>
      <c r="H588" s="372" t="inlineStr"/>
      <c r="I588" s="372" t="n">
        <v>0</v>
      </c>
      <c r="J588" s="372" t="n">
        <v>500000000</v>
      </c>
      <c r="K588" s="372" t="inlineStr"/>
      <c r="L588" s="372" t="inlineStr">
        <is>
          <t>déterminé</t>
        </is>
      </c>
    </row>
    <row r="589" ht="15" customHeight="1" s="365">
      <c r="A589" s="372" t="inlineStr">
        <is>
          <t>Fabrication de pâte à papier</t>
        </is>
      </c>
      <c r="B589" s="372" t="inlineStr">
        <is>
          <t>Ecorces F</t>
        </is>
      </c>
      <c r="C589" s="372" t="n">
        <v>0</v>
      </c>
      <c r="D589" s="372" t="inlineStr"/>
      <c r="E589" s="372" t="inlineStr"/>
      <c r="F589" s="372" t="inlineStr"/>
      <c r="G589" s="372" t="inlineStr"/>
      <c r="H589" s="372" t="inlineStr"/>
      <c r="I589" s="372" t="n">
        <v>0</v>
      </c>
      <c r="J589" s="372" t="n">
        <v>500000000</v>
      </c>
      <c r="K589" s="372" t="inlineStr"/>
      <c r="L589" s="372" t="inlineStr">
        <is>
          <t>déterminé</t>
        </is>
      </c>
    </row>
    <row r="590" ht="15" customHeight="1" s="365">
      <c r="A590" s="372" t="inlineStr">
        <is>
          <t>Fabrication de pâte à papier</t>
        </is>
      </c>
      <c r="B590" s="372" t="inlineStr">
        <is>
          <t>Ecorces R</t>
        </is>
      </c>
      <c r="C590" s="372" t="n">
        <v>0</v>
      </c>
      <c r="D590" s="372" t="inlineStr"/>
      <c r="E590" s="372" t="inlineStr"/>
      <c r="F590" s="372" t="inlineStr"/>
      <c r="G590" s="372" t="inlineStr"/>
      <c r="H590" s="372" t="inlineStr"/>
      <c r="I590" s="372" t="n">
        <v>0</v>
      </c>
      <c r="J590" s="372" t="n">
        <v>500000000</v>
      </c>
      <c r="K590" s="372" t="inlineStr"/>
      <c r="L590" s="372" t="inlineStr">
        <is>
          <t>déterminé</t>
        </is>
      </c>
    </row>
    <row r="591" ht="15" customHeight="1" s="365">
      <c r="A591" s="372" t="inlineStr">
        <is>
          <t>Fabrication de pâte à papier</t>
        </is>
      </c>
      <c r="B591" s="372" t="inlineStr">
        <is>
          <t>Pâte à papier</t>
        </is>
      </c>
      <c r="C591" s="372" t="n">
        <v>183</v>
      </c>
      <c r="D591" s="372" t="inlineStr"/>
      <c r="E591" s="372" t="inlineStr"/>
      <c r="F591" s="372" t="inlineStr"/>
      <c r="G591" s="372" t="inlineStr"/>
      <c r="H591" s="372" t="inlineStr"/>
      <c r="I591" s="372" t="n">
        <v>0</v>
      </c>
      <c r="J591" s="372" t="n">
        <v>500000000</v>
      </c>
      <c r="K591" s="372" t="inlineStr"/>
      <c r="L591" s="372" t="inlineStr">
        <is>
          <t>déterminé</t>
        </is>
      </c>
    </row>
    <row r="592" ht="15" customHeight="1" s="365">
      <c r="A592" s="372" t="inlineStr">
        <is>
          <t>Fabrication de pâte à papier</t>
        </is>
      </c>
      <c r="B592" s="372" t="inlineStr">
        <is>
          <t>Pâte à papier mécanique</t>
        </is>
      </c>
      <c r="C592" s="372" t="n">
        <v>179</v>
      </c>
      <c r="D592" s="372" t="inlineStr"/>
      <c r="E592" s="372" t="inlineStr"/>
      <c r="F592" s="372" t="n">
        <v>156.73</v>
      </c>
      <c r="G592" s="372" t="n">
        <v>7.84</v>
      </c>
      <c r="H592" s="372" t="n">
        <v>0.1</v>
      </c>
      <c r="I592" s="372" t="n">
        <v>0</v>
      </c>
      <c r="J592" s="372" t="n">
        <v>500000000</v>
      </c>
      <c r="K592" s="372" t="n">
        <v>2.9</v>
      </c>
      <c r="L592" s="372" t="inlineStr">
        <is>
          <t>redondant</t>
        </is>
      </c>
    </row>
    <row r="593" ht="15" customHeight="1" s="365">
      <c r="A593" s="372" t="inlineStr">
        <is>
          <t>Fabrication de pâte à papier</t>
        </is>
      </c>
      <c r="B593" s="372" t="inlineStr">
        <is>
          <t>Pâte à papier chimique</t>
        </is>
      </c>
      <c r="C593" s="372" t="n">
        <v>3.8</v>
      </c>
      <c r="D593" s="372" t="inlineStr"/>
      <c r="E593" s="372" t="inlineStr"/>
      <c r="F593" s="372" t="n">
        <v>2.91</v>
      </c>
      <c r="G593" s="372" t="n">
        <v>0.15</v>
      </c>
      <c r="H593" s="372" t="n">
        <v>0.1</v>
      </c>
      <c r="I593" s="372" t="n">
        <v>0</v>
      </c>
      <c r="J593" s="372" t="n">
        <v>500000000</v>
      </c>
      <c r="K593" s="372" t="n">
        <v>6.1</v>
      </c>
      <c r="L593" s="372" t="inlineStr">
        <is>
          <t>redondant</t>
        </is>
      </c>
    </row>
    <row r="594" ht="15" customHeight="1" s="365">
      <c r="A594" s="372" t="inlineStr">
        <is>
          <t>Fabrication de pâte à papier</t>
        </is>
      </c>
      <c r="B594" s="372" t="inlineStr">
        <is>
          <t>Résidus de pâte à papier</t>
        </is>
      </c>
      <c r="C594" s="372" t="n">
        <v>3.99</v>
      </c>
      <c r="D594" s="372" t="inlineStr"/>
      <c r="E594" s="372" t="inlineStr"/>
      <c r="F594" s="372" t="inlineStr"/>
      <c r="G594" s="372" t="inlineStr"/>
      <c r="H594" s="372" t="inlineStr"/>
      <c r="I594" s="372" t="n">
        <v>0</v>
      </c>
      <c r="J594" s="372" t="n">
        <v>500000000</v>
      </c>
      <c r="K594" s="372" t="inlineStr"/>
      <c r="L594" s="372" t="inlineStr">
        <is>
          <t>déterminé</t>
        </is>
      </c>
    </row>
    <row r="595" ht="15" customHeight="1" s="365">
      <c r="A595" s="372" t="inlineStr">
        <is>
          <t>Fabrication de papiers cartons</t>
        </is>
      </c>
      <c r="B595" s="372" t="inlineStr">
        <is>
          <t>Papiers cartons</t>
        </is>
      </c>
      <c r="C595" s="372" t="n">
        <v>492</v>
      </c>
      <c r="D595" s="372" t="inlineStr"/>
      <c r="E595" s="372" t="inlineStr"/>
      <c r="F595" s="372" t="n">
        <v>491.73</v>
      </c>
      <c r="G595" s="372" t="n">
        <v>24.59</v>
      </c>
      <c r="H595" s="372" t="n">
        <v>0.1</v>
      </c>
      <c r="I595" s="372" t="n">
        <v>0</v>
      </c>
      <c r="J595" s="372" t="n">
        <v>500000000</v>
      </c>
      <c r="K595" s="372" t="n">
        <v>0</v>
      </c>
      <c r="L595" s="372" t="inlineStr">
        <is>
          <t>mesuré</t>
        </is>
      </c>
    </row>
    <row r="596" ht="15" customHeight="1" s="365">
      <c r="A596" s="372" t="inlineStr">
        <is>
          <t>Fabrication d'emballages bois</t>
        </is>
      </c>
      <c r="B596" s="372" t="inlineStr">
        <is>
          <t>Palettes et emballages</t>
        </is>
      </c>
      <c r="C596" s="372" t="n">
        <v>44</v>
      </c>
      <c r="D596" s="372" t="inlineStr"/>
      <c r="E596" s="372" t="inlineStr"/>
      <c r="F596" s="372" t="n">
        <v>43.95</v>
      </c>
      <c r="G596" s="372" t="n">
        <v>21.97</v>
      </c>
      <c r="H596" s="372" t="n">
        <v>1</v>
      </c>
      <c r="I596" s="372" t="n">
        <v>0</v>
      </c>
      <c r="J596" s="372" t="n">
        <v>500000000</v>
      </c>
      <c r="K596" s="372" t="n">
        <v>0</v>
      </c>
      <c r="L596" s="372" t="inlineStr">
        <is>
          <t>mesuré</t>
        </is>
      </c>
    </row>
    <row r="597" ht="15" customHeight="1" s="365">
      <c r="A597" s="372" t="inlineStr">
        <is>
          <t>Consommation</t>
        </is>
      </c>
      <c r="B597" s="372" t="inlineStr">
        <is>
          <t>Combustibles chaudières collectives</t>
        </is>
      </c>
      <c r="C597" s="372" t="n">
        <v>259</v>
      </c>
      <c r="D597" s="372" t="n">
        <v>244</v>
      </c>
      <c r="E597" s="372" t="n">
        <v>500000000</v>
      </c>
      <c r="F597" s="372" t="inlineStr"/>
      <c r="G597" s="372" t="inlineStr"/>
      <c r="H597" s="372" t="inlineStr"/>
      <c r="I597" s="372" t="n">
        <v>0</v>
      </c>
      <c r="J597" s="372" t="n">
        <v>500000000</v>
      </c>
      <c r="K597" s="372" t="inlineStr"/>
      <c r="L597" s="372" t="inlineStr">
        <is>
          <t>libre unbounded</t>
        </is>
      </c>
    </row>
    <row r="598" ht="15" customHeight="1" s="365">
      <c r="A598" s="372" t="inlineStr">
        <is>
          <t>Consommation</t>
        </is>
      </c>
      <c r="B598" s="372" t="inlineStr">
        <is>
          <t>Connexes hors écorces et déchets</t>
        </is>
      </c>
      <c r="C598" s="372" t="n">
        <v>259</v>
      </c>
      <c r="D598" s="372" t="n">
        <v>244</v>
      </c>
      <c r="E598" s="372" t="n">
        <v>500000000</v>
      </c>
      <c r="F598" s="372" t="inlineStr"/>
      <c r="G598" s="372" t="inlineStr"/>
      <c r="H598" s="372" t="inlineStr"/>
      <c r="I598" s="372" t="n">
        <v>0</v>
      </c>
      <c r="J598" s="372" t="n">
        <v>500000000</v>
      </c>
      <c r="K598" s="372" t="inlineStr"/>
      <c r="L598" s="372" t="inlineStr">
        <is>
          <t>libre unbounded</t>
        </is>
      </c>
    </row>
    <row r="599" ht="15" customHeight="1" s="365">
      <c r="A599" s="372" t="inlineStr">
        <is>
          <t>Consommation</t>
        </is>
      </c>
      <c r="B599" s="372" t="inlineStr">
        <is>
          <t>Connexes plaquettes déchets</t>
        </is>
      </c>
      <c r="C599" s="372" t="n">
        <v>259</v>
      </c>
      <c r="D599" s="372" t="n">
        <v>244</v>
      </c>
      <c r="E599" s="372" t="n">
        <v>500000000</v>
      </c>
      <c r="F599" s="372" t="inlineStr"/>
      <c r="G599" s="372" t="inlineStr"/>
      <c r="H599" s="372" t="inlineStr"/>
      <c r="I599" s="372" t="n">
        <v>0</v>
      </c>
      <c r="J599" s="372" t="n">
        <v>500000000</v>
      </c>
      <c r="K599" s="372" t="inlineStr"/>
      <c r="L599" s="372" t="inlineStr">
        <is>
          <t>libre unbounded</t>
        </is>
      </c>
    </row>
    <row r="600" ht="15" customHeight="1" s="365">
      <c r="A600" s="372" t="inlineStr">
        <is>
          <t>Consommation</t>
        </is>
      </c>
      <c r="B600" s="372" t="inlineStr">
        <is>
          <t>Déchets bois</t>
        </is>
      </c>
      <c r="C600" s="372" t="n">
        <v>259</v>
      </c>
      <c r="D600" s="372" t="n">
        <v>244</v>
      </c>
      <c r="E600" s="372" t="n">
        <v>500000000</v>
      </c>
      <c r="F600" s="372" t="inlineStr"/>
      <c r="G600" s="372" t="inlineStr"/>
      <c r="H600" s="372" t="inlineStr"/>
      <c r="I600" s="372" t="n">
        <v>0</v>
      </c>
      <c r="J600" s="372" t="n">
        <v>500000000</v>
      </c>
      <c r="K600" s="372" t="inlineStr"/>
      <c r="L600" s="372" t="inlineStr">
        <is>
          <t>libre unbounded</t>
        </is>
      </c>
    </row>
    <row r="601" ht="15" customHeight="1" s="365">
      <c r="A601" s="372" t="inlineStr">
        <is>
          <t>Consommation</t>
        </is>
      </c>
      <c r="B601" s="372" t="inlineStr">
        <is>
          <t>Papier à recycler</t>
        </is>
      </c>
      <c r="C601" s="372" t="n">
        <v>196</v>
      </c>
      <c r="D601" s="372" t="inlineStr"/>
      <c r="E601" s="372" t="inlineStr"/>
      <c r="F601" s="372" t="inlineStr"/>
      <c r="G601" s="372" t="inlineStr"/>
      <c r="H601" s="372" t="inlineStr"/>
      <c r="I601" s="372" t="n">
        <v>0</v>
      </c>
      <c r="J601" s="372" t="n">
        <v>500000000</v>
      </c>
      <c r="K601" s="372" t="inlineStr"/>
      <c r="L601" s="372" t="inlineStr">
        <is>
          <t>déterminé</t>
        </is>
      </c>
    </row>
    <row r="602" ht="15" customHeight="1" s="365">
      <c r="A602" s="372" t="inlineStr">
        <is>
          <t>Hors Pays de Savoie</t>
        </is>
      </c>
      <c r="B602" s="372" t="inlineStr">
        <is>
          <t>Bois rond</t>
        </is>
      </c>
      <c r="C602" s="372" t="n">
        <v>249</v>
      </c>
      <c r="D602" s="372" t="inlineStr"/>
      <c r="E602" s="372" t="inlineStr"/>
      <c r="F602" s="372" t="inlineStr"/>
      <c r="G602" s="372" t="inlineStr"/>
      <c r="H602" s="372" t="inlineStr"/>
      <c r="I602" s="372" t="n">
        <v>0</v>
      </c>
      <c r="J602" s="372" t="n">
        <v>500000000</v>
      </c>
      <c r="K602" s="372" t="inlineStr"/>
      <c r="L602" s="372" t="inlineStr">
        <is>
          <t>déterminé</t>
        </is>
      </c>
    </row>
    <row r="603" ht="15" customHeight="1" s="365">
      <c r="A603" s="372" t="inlineStr">
        <is>
          <t>Hors Pays de Savoie</t>
        </is>
      </c>
      <c r="B603" s="372" t="inlineStr">
        <is>
          <t>Bois rond F hors BE</t>
        </is>
      </c>
      <c r="C603" s="372" t="n">
        <v>3.12</v>
      </c>
      <c r="D603" s="372" t="n">
        <v>2.43</v>
      </c>
      <c r="E603" s="372" t="n">
        <v>2.73</v>
      </c>
      <c r="F603" s="372" t="inlineStr"/>
      <c r="G603" s="372" t="inlineStr"/>
      <c r="H603" s="372" t="inlineStr"/>
      <c r="I603" s="372" t="n">
        <v>0</v>
      </c>
      <c r="J603" s="372" t="n">
        <v>500000000</v>
      </c>
      <c r="K603" s="372" t="inlineStr"/>
      <c r="L603" s="372" t="inlineStr">
        <is>
          <t>libre</t>
        </is>
      </c>
    </row>
    <row r="604" ht="15" customHeight="1" s="365">
      <c r="A604" s="372" t="inlineStr">
        <is>
          <t>Hors Pays de Savoie</t>
        </is>
      </c>
      <c r="B604" s="372" t="inlineStr">
        <is>
          <t>Bois rond R hors BE</t>
        </is>
      </c>
      <c r="C604" s="372" t="n">
        <v>53.9</v>
      </c>
      <c r="D604" s="372" t="n">
        <v>53.2</v>
      </c>
      <c r="E604" s="372" t="n">
        <v>54.57</v>
      </c>
      <c r="F604" s="372" t="inlineStr"/>
      <c r="G604" s="372" t="inlineStr"/>
      <c r="H604" s="372" t="inlineStr"/>
      <c r="I604" s="372" t="n">
        <v>0</v>
      </c>
      <c r="J604" s="372" t="n">
        <v>500000000</v>
      </c>
      <c r="K604" s="372" t="inlineStr"/>
      <c r="L604" s="372" t="inlineStr">
        <is>
          <t>libre</t>
        </is>
      </c>
    </row>
    <row r="605" ht="15" customHeight="1" s="365">
      <c r="A605" s="372" t="inlineStr">
        <is>
          <t>Hors Pays de Savoie</t>
        </is>
      </c>
      <c r="B605" s="372" t="inlineStr">
        <is>
          <t>Bois d'œuvre</t>
        </is>
      </c>
      <c r="C605" s="372" t="n">
        <v>55.7</v>
      </c>
      <c r="D605" s="372" t="inlineStr"/>
      <c r="E605" s="372" t="inlineStr"/>
      <c r="F605" s="372" t="inlineStr"/>
      <c r="G605" s="372" t="inlineStr"/>
      <c r="H605" s="372" t="inlineStr"/>
      <c r="I605" s="372" t="n">
        <v>0</v>
      </c>
      <c r="J605" s="372" t="n">
        <v>500000000</v>
      </c>
      <c r="K605" s="372" t="inlineStr"/>
      <c r="L605" s="372" t="inlineStr">
        <is>
          <t>déterminé</t>
        </is>
      </c>
    </row>
    <row r="606" ht="15" customHeight="1" s="365">
      <c r="A606" s="372" t="inlineStr">
        <is>
          <t>Hors Pays de Savoie</t>
        </is>
      </c>
      <c r="B606" s="372" t="inlineStr">
        <is>
          <t>Bois d'œuvre F</t>
        </is>
      </c>
      <c r="C606" s="372" t="n">
        <v>2.43</v>
      </c>
      <c r="D606" s="372" t="inlineStr"/>
      <c r="E606" s="372" t="inlineStr"/>
      <c r="F606" s="372" t="n">
        <v>1.81</v>
      </c>
      <c r="G606" s="372" t="n">
        <v>0.18</v>
      </c>
      <c r="H606" s="372" t="n">
        <v>0.2</v>
      </c>
      <c r="I606" s="372" t="n">
        <v>0</v>
      </c>
      <c r="J606" s="372" t="n">
        <v>500000000</v>
      </c>
      <c r="K606" s="372" t="n">
        <v>3.45</v>
      </c>
      <c r="L606" s="372" t="inlineStr">
        <is>
          <t>redondant</t>
        </is>
      </c>
    </row>
    <row r="607" ht="15" customHeight="1" s="365">
      <c r="A607" s="372" t="inlineStr">
        <is>
          <t>Hors Pays de Savoie</t>
        </is>
      </c>
      <c r="B607" s="372" t="inlineStr">
        <is>
          <t>Bois d'œuvre R</t>
        </is>
      </c>
      <c r="C607" s="372" t="n">
        <v>53.2</v>
      </c>
      <c r="D607" s="372" t="inlineStr"/>
      <c r="E607" s="372" t="inlineStr"/>
      <c r="F607" s="372" t="n">
        <v>38.42</v>
      </c>
      <c r="G607" s="372" t="n">
        <v>3.84</v>
      </c>
      <c r="H607" s="372" t="n">
        <v>0.2</v>
      </c>
      <c r="I607" s="372" t="n">
        <v>0</v>
      </c>
      <c r="J607" s="372" t="n">
        <v>500000000</v>
      </c>
      <c r="K607" s="372" t="n">
        <v>3.86</v>
      </c>
      <c r="L607" s="372" t="inlineStr">
        <is>
          <t>redondant</t>
        </is>
      </c>
    </row>
    <row r="608" ht="15" customHeight="1" s="365">
      <c r="A608" s="372" t="inlineStr">
        <is>
          <t>Hors Pays de Savoie</t>
        </is>
      </c>
      <c r="B608" s="372" t="inlineStr">
        <is>
          <t>Bois d'industrie</t>
        </is>
      </c>
      <c r="C608" s="372" t="n">
        <v>1.37</v>
      </c>
      <c r="D608" s="372" t="inlineStr"/>
      <c r="E608" s="372" t="inlineStr"/>
      <c r="F608" s="372" t="inlineStr"/>
      <c r="G608" s="372" t="inlineStr"/>
      <c r="H608" s="372" t="inlineStr"/>
      <c r="I608" s="372" t="n">
        <v>0</v>
      </c>
      <c r="J608" s="372" t="n">
        <v>500000000</v>
      </c>
      <c r="K608" s="372" t="inlineStr"/>
      <c r="L608" s="372" t="inlineStr">
        <is>
          <t>déterminé</t>
        </is>
      </c>
    </row>
    <row r="609" ht="15" customHeight="1" s="365">
      <c r="A609" s="372" t="inlineStr">
        <is>
          <t>Hors Pays de Savoie</t>
        </is>
      </c>
      <c r="B609" s="372" t="inlineStr">
        <is>
          <t>Bois d'industrie F</t>
        </is>
      </c>
      <c r="C609" s="372" t="n">
        <v>0.6899999999999999</v>
      </c>
      <c r="D609" s="372" t="n">
        <v>0</v>
      </c>
      <c r="E609" s="372" t="n">
        <v>1.37</v>
      </c>
      <c r="F609" s="372" t="inlineStr"/>
      <c r="G609" s="372" t="inlineStr"/>
      <c r="H609" s="372" t="inlineStr"/>
      <c r="I609" s="372" t="n">
        <v>0</v>
      </c>
      <c r="J609" s="372" t="n">
        <v>500000000</v>
      </c>
      <c r="K609" s="372" t="inlineStr"/>
      <c r="L609" s="372" t="inlineStr">
        <is>
          <t>libre</t>
        </is>
      </c>
    </row>
    <row r="610" ht="15" customHeight="1" s="365">
      <c r="A610" s="372" t="inlineStr">
        <is>
          <t>Hors Pays de Savoie</t>
        </is>
      </c>
      <c r="B610" s="372" t="inlineStr">
        <is>
          <t>Bois d'industrie R</t>
        </is>
      </c>
      <c r="C610" s="372" t="n">
        <v>0.6899999999999999</v>
      </c>
      <c r="D610" s="372" t="n">
        <v>0</v>
      </c>
      <c r="E610" s="372" t="n">
        <v>1.37</v>
      </c>
      <c r="F610" s="372" t="inlineStr"/>
      <c r="G610" s="372" t="inlineStr"/>
      <c r="H610" s="372" t="inlineStr"/>
      <c r="I610" s="372" t="n">
        <v>0</v>
      </c>
      <c r="J610" s="372" t="n">
        <v>500000000</v>
      </c>
      <c r="K610" s="372" t="inlineStr"/>
      <c r="L610" s="372" t="inlineStr">
        <is>
          <t>libre</t>
        </is>
      </c>
    </row>
    <row r="611" ht="15" customHeight="1" s="365">
      <c r="A611" s="372" t="inlineStr">
        <is>
          <t>Hors Pays de Savoie</t>
        </is>
      </c>
      <c r="B611" s="372" t="inlineStr">
        <is>
          <t>Bois bûche ménages</t>
        </is>
      </c>
      <c r="C611" s="372" t="n">
        <v>192</v>
      </c>
      <c r="D611" s="372" t="inlineStr"/>
      <c r="E611" s="372" t="inlineStr"/>
      <c r="F611" s="372" t="inlineStr"/>
      <c r="G611" s="372" t="inlineStr"/>
      <c r="H611" s="372" t="inlineStr"/>
      <c r="I611" s="372" t="n">
        <v>0</v>
      </c>
      <c r="J611" s="372" t="n">
        <v>500000000</v>
      </c>
      <c r="K611" s="372" t="inlineStr"/>
      <c r="L611" s="372" t="inlineStr">
        <is>
          <t>déterminé</t>
        </is>
      </c>
    </row>
    <row r="612" ht="15" customHeight="1" s="365">
      <c r="A612" s="372" t="inlineStr">
        <is>
          <t>Hors Pays de Savoie</t>
        </is>
      </c>
      <c r="B612" s="372" t="inlineStr">
        <is>
          <t>Bois bûche officiel</t>
        </is>
      </c>
      <c r="C612" s="372" t="n">
        <v>192</v>
      </c>
      <c r="D612" s="372" t="inlineStr"/>
      <c r="E612" s="372" t="inlineStr"/>
      <c r="F612" s="372" t="n">
        <v>120.68</v>
      </c>
      <c r="G612" s="372" t="n">
        <v>18.1</v>
      </c>
      <c r="H612" s="372" t="n">
        <v>0.3</v>
      </c>
      <c r="I612" s="372" t="n">
        <v>0</v>
      </c>
      <c r="J612" s="372" t="n">
        <v>500000000</v>
      </c>
      <c r="K612" s="372" t="n">
        <v>3.93</v>
      </c>
      <c r="L612" s="372" t="inlineStr">
        <is>
          <t>redondant</t>
        </is>
      </c>
    </row>
    <row r="613" ht="15" customHeight="1" s="365">
      <c r="A613" s="372" t="inlineStr">
        <is>
          <t>Hors Pays de Savoie</t>
        </is>
      </c>
      <c r="B613" s="372" t="inlineStr">
        <is>
          <t>Combustibles chaudières collectives</t>
        </is>
      </c>
      <c r="C613" s="372" t="n">
        <v>184</v>
      </c>
      <c r="D613" s="372" t="n">
        <v>178</v>
      </c>
      <c r="E613" s="372" t="n">
        <v>368.6</v>
      </c>
      <c r="F613" s="372" t="inlineStr"/>
      <c r="G613" s="372" t="inlineStr"/>
      <c r="H613" s="372" t="inlineStr"/>
      <c r="I613" s="372" t="n">
        <v>0</v>
      </c>
      <c r="J613" s="372" t="n">
        <v>500000000</v>
      </c>
      <c r="K613" s="372" t="inlineStr"/>
      <c r="L613" s="372" t="inlineStr">
        <is>
          <t>libre</t>
        </is>
      </c>
    </row>
    <row r="614" ht="15" customHeight="1" s="365">
      <c r="A614" s="372" t="inlineStr">
        <is>
          <t>Hors Pays de Savoie</t>
        </is>
      </c>
      <c r="B614" s="372" t="inlineStr">
        <is>
          <t>Connexes hors écorces et déchets</t>
        </is>
      </c>
      <c r="C614" s="372" t="n">
        <v>137</v>
      </c>
      <c r="D614" s="372" t="n">
        <v>36.1</v>
      </c>
      <c r="E614" s="372" t="n">
        <v>192</v>
      </c>
      <c r="F614" s="372" t="inlineStr"/>
      <c r="G614" s="372" t="inlineStr"/>
      <c r="H614" s="372" t="inlineStr"/>
      <c r="I614" s="372" t="n">
        <v>0</v>
      </c>
      <c r="J614" s="372" t="n">
        <v>500000000</v>
      </c>
      <c r="K614" s="372" t="inlineStr"/>
      <c r="L614" s="372" t="inlineStr">
        <is>
          <t>libre</t>
        </is>
      </c>
    </row>
    <row r="615" ht="15" customHeight="1" s="365">
      <c r="A615" s="372" t="inlineStr">
        <is>
          <t>Hors Pays de Savoie</t>
        </is>
      </c>
      <c r="B615" s="372" t="inlineStr">
        <is>
          <t>Connexes plaquettes déchets</t>
        </is>
      </c>
      <c r="C615" s="372" t="n">
        <v>330</v>
      </c>
      <c r="D615" s="372" t="inlineStr"/>
      <c r="E615" s="372" t="inlineStr"/>
      <c r="F615" s="372" t="inlineStr"/>
      <c r="G615" s="372" t="inlineStr"/>
      <c r="H615" s="372" t="inlineStr"/>
      <c r="I615" s="372" t="n">
        <v>0</v>
      </c>
      <c r="J615" s="372" t="n">
        <v>500000000</v>
      </c>
      <c r="K615" s="372" t="inlineStr"/>
      <c r="L615" s="372" t="inlineStr">
        <is>
          <t>déterminé</t>
        </is>
      </c>
    </row>
    <row r="616" ht="15" customHeight="1" s="365">
      <c r="A616" s="372" t="inlineStr">
        <is>
          <t>Hors Pays de Savoie</t>
        </is>
      </c>
      <c r="B616" s="372" t="inlineStr">
        <is>
          <t>Connexes</t>
        </is>
      </c>
      <c r="C616" s="372" t="n">
        <v>191</v>
      </c>
      <c r="D616" s="372" t="n">
        <v>189</v>
      </c>
      <c r="E616" s="372" t="n">
        <v>191</v>
      </c>
      <c r="F616" s="372" t="inlineStr"/>
      <c r="G616" s="372" t="inlineStr"/>
      <c r="H616" s="372" t="inlineStr"/>
      <c r="I616" s="372" t="n">
        <v>0</v>
      </c>
      <c r="J616" s="372" t="n">
        <v>500000000</v>
      </c>
      <c r="K616" s="372" t="inlineStr"/>
      <c r="L616" s="372" t="inlineStr">
        <is>
          <t>libre</t>
        </is>
      </c>
    </row>
    <row r="617" ht="15" customHeight="1" s="365">
      <c r="A617" s="372" t="inlineStr">
        <is>
          <t>Hors Pays de Savoie</t>
        </is>
      </c>
      <c r="B617" s="372" t="inlineStr">
        <is>
          <t>Connexes F</t>
        </is>
      </c>
      <c r="C617" s="372" t="n">
        <v>110</v>
      </c>
      <c r="D617" s="372" t="n">
        <v>0</v>
      </c>
      <c r="E617" s="372" t="n">
        <v>191</v>
      </c>
      <c r="F617" s="372" t="inlineStr"/>
      <c r="G617" s="372" t="inlineStr"/>
      <c r="H617" s="372" t="inlineStr"/>
      <c r="I617" s="372" t="n">
        <v>0</v>
      </c>
      <c r="J617" s="372" t="n">
        <v>500000000</v>
      </c>
      <c r="K617" s="372" t="inlineStr"/>
      <c r="L617" s="372" t="inlineStr">
        <is>
          <t>libre</t>
        </is>
      </c>
    </row>
    <row r="618" ht="15" customHeight="1" s="365">
      <c r="A618" s="372" t="inlineStr">
        <is>
          <t>Hors Pays de Savoie</t>
        </is>
      </c>
      <c r="B618" s="372" t="inlineStr">
        <is>
          <t>Connexes R</t>
        </is>
      </c>
      <c r="C618" s="372" t="n">
        <v>80.7</v>
      </c>
      <c r="D618" s="372" t="n">
        <v>0</v>
      </c>
      <c r="E618" s="372" t="n">
        <v>345</v>
      </c>
      <c r="F618" s="372" t="inlineStr"/>
      <c r="G618" s="372" t="inlineStr"/>
      <c r="H618" s="372" t="inlineStr"/>
      <c r="I618" s="372" t="n">
        <v>0</v>
      </c>
      <c r="J618" s="372" t="n">
        <v>500000000</v>
      </c>
      <c r="K618" s="372" t="inlineStr"/>
      <c r="L618" s="372" t="inlineStr">
        <is>
          <t>libre</t>
        </is>
      </c>
    </row>
    <row r="619" ht="15" customHeight="1" s="365">
      <c r="A619" s="372" t="inlineStr">
        <is>
          <t>Hors Pays de Savoie</t>
        </is>
      </c>
      <c r="B619" s="372" t="inlineStr">
        <is>
          <t>Ecorces</t>
        </is>
      </c>
      <c r="C619" s="372" t="n">
        <v>53.8</v>
      </c>
      <c r="D619" s="372" t="n">
        <v>0</v>
      </c>
      <c r="E619" s="372" t="n">
        <v>68.7</v>
      </c>
      <c r="F619" s="372" t="inlineStr"/>
      <c r="G619" s="372" t="inlineStr"/>
      <c r="H619" s="372" t="inlineStr"/>
      <c r="I619" s="372" t="n">
        <v>0</v>
      </c>
      <c r="J619" s="372" t="n">
        <v>500000000</v>
      </c>
      <c r="K619" s="372" t="inlineStr"/>
      <c r="L619" s="372" t="inlineStr">
        <is>
          <t>libre</t>
        </is>
      </c>
    </row>
    <row r="620" ht="15" customHeight="1" s="365">
      <c r="A620" s="372" t="inlineStr">
        <is>
          <t>Hors Pays de Savoie</t>
        </is>
      </c>
      <c r="B620" s="372" t="inlineStr">
        <is>
          <t>Ecorces F</t>
        </is>
      </c>
      <c r="C620" s="372" t="n">
        <v>34.9</v>
      </c>
      <c r="D620" s="372" t="n">
        <v>0</v>
      </c>
      <c r="E620" s="372" t="n">
        <v>68.7</v>
      </c>
      <c r="F620" s="372" t="inlineStr"/>
      <c r="G620" s="372" t="inlineStr"/>
      <c r="H620" s="372" t="inlineStr"/>
      <c r="I620" s="372" t="n">
        <v>0</v>
      </c>
      <c r="J620" s="372" t="n">
        <v>500000000</v>
      </c>
      <c r="K620" s="372" t="inlineStr"/>
      <c r="L620" s="372" t="inlineStr">
        <is>
          <t>libre</t>
        </is>
      </c>
    </row>
    <row r="621" ht="15" customHeight="1" s="365">
      <c r="A621" s="372" t="inlineStr">
        <is>
          <t>Hors Pays de Savoie</t>
        </is>
      </c>
      <c r="B621" s="372" t="inlineStr">
        <is>
          <t>Ecorces R</t>
        </is>
      </c>
      <c r="C621" s="372" t="n">
        <v>18.9</v>
      </c>
      <c r="D621" s="372" t="n">
        <v>0</v>
      </c>
      <c r="E621" s="372" t="n">
        <v>63</v>
      </c>
      <c r="F621" s="372" t="inlineStr"/>
      <c r="G621" s="372" t="inlineStr"/>
      <c r="H621" s="372" t="inlineStr"/>
      <c r="I621" s="372" t="n">
        <v>0</v>
      </c>
      <c r="J621" s="372" t="n">
        <v>500000000</v>
      </c>
      <c r="K621" s="372" t="inlineStr"/>
      <c r="L621" s="372" t="inlineStr">
        <is>
          <t>libre</t>
        </is>
      </c>
    </row>
    <row r="622" ht="15" customHeight="1" s="365">
      <c r="A622" s="372" t="inlineStr">
        <is>
          <t>Hors Pays de Savoie</t>
        </is>
      </c>
      <c r="B622" s="372" t="inlineStr">
        <is>
          <t>Connexes hors écorces</t>
        </is>
      </c>
      <c r="C622" s="372" t="n">
        <v>137</v>
      </c>
      <c r="D622" s="372" t="n">
        <v>36.1</v>
      </c>
      <c r="E622" s="372" t="n">
        <v>191</v>
      </c>
      <c r="F622" s="372" t="inlineStr"/>
      <c r="G622" s="372" t="inlineStr"/>
      <c r="H622" s="372" t="inlineStr"/>
      <c r="I622" s="372" t="n">
        <v>0</v>
      </c>
      <c r="J622" s="372" t="n">
        <v>500000000</v>
      </c>
      <c r="K622" s="372" t="inlineStr"/>
      <c r="L622" s="372" t="inlineStr">
        <is>
          <t>libre</t>
        </is>
      </c>
    </row>
    <row r="623" ht="15" customHeight="1" s="365">
      <c r="A623" s="372" t="inlineStr">
        <is>
          <t>Hors Pays de Savoie</t>
        </is>
      </c>
      <c r="B623" s="372" t="inlineStr">
        <is>
          <t>Connexes hors écorces F</t>
        </is>
      </c>
      <c r="C623" s="372" t="n">
        <v>75.2</v>
      </c>
      <c r="D623" s="372" t="n">
        <v>0</v>
      </c>
      <c r="E623" s="372" t="n">
        <v>191</v>
      </c>
      <c r="F623" s="372" t="inlineStr"/>
      <c r="G623" s="372" t="inlineStr"/>
      <c r="H623" s="372" t="inlineStr"/>
      <c r="I623" s="372" t="n">
        <v>0</v>
      </c>
      <c r="J623" s="372" t="n">
        <v>500000000</v>
      </c>
      <c r="K623" s="372" t="inlineStr"/>
      <c r="L623" s="372" t="inlineStr">
        <is>
          <t>libre</t>
        </is>
      </c>
    </row>
    <row r="624" ht="15" customHeight="1" s="365">
      <c r="A624" s="372" t="inlineStr">
        <is>
          <t>Hors Pays de Savoie</t>
        </is>
      </c>
      <c r="B624" s="372" t="inlineStr">
        <is>
          <t>Connexes hors écorces R</t>
        </is>
      </c>
      <c r="C624" s="372" t="n">
        <v>61.8</v>
      </c>
      <c r="D624" s="372" t="n">
        <v>0</v>
      </c>
      <c r="E624" s="372" t="n">
        <v>191</v>
      </c>
      <c r="F624" s="372" t="inlineStr"/>
      <c r="G624" s="372" t="inlineStr"/>
      <c r="H624" s="372" t="inlineStr"/>
      <c r="I624" s="372" t="n">
        <v>0</v>
      </c>
      <c r="J624" s="372" t="n">
        <v>500000000</v>
      </c>
      <c r="K624" s="372" t="inlineStr"/>
      <c r="L624" s="372" t="inlineStr">
        <is>
          <t>libre</t>
        </is>
      </c>
    </row>
    <row r="625" ht="15" customHeight="1" s="365">
      <c r="A625" s="372" t="inlineStr">
        <is>
          <t>Hors Pays de Savoie</t>
        </is>
      </c>
      <c r="B625" s="372" t="inlineStr">
        <is>
          <t>Sciures</t>
        </is>
      </c>
      <c r="C625" s="372" t="n">
        <v>131</v>
      </c>
      <c r="D625" s="372" t="n">
        <v>0</v>
      </c>
      <c r="E625" s="372" t="n">
        <v>191</v>
      </c>
      <c r="F625" s="372" t="inlineStr"/>
      <c r="G625" s="372" t="inlineStr"/>
      <c r="H625" s="372" t="inlineStr"/>
      <c r="I625" s="372" t="n">
        <v>0</v>
      </c>
      <c r="J625" s="372" t="n">
        <v>500000000</v>
      </c>
      <c r="K625" s="372" t="inlineStr"/>
      <c r="L625" s="372" t="inlineStr">
        <is>
          <t>libre</t>
        </is>
      </c>
    </row>
    <row r="626" ht="15" customHeight="1" s="365">
      <c r="A626" s="372" t="inlineStr">
        <is>
          <t>Hors Pays de Savoie</t>
        </is>
      </c>
      <c r="B626" s="372" t="inlineStr">
        <is>
          <t>Sciures F</t>
        </is>
      </c>
      <c r="C626" s="372" t="n">
        <v>74</v>
      </c>
      <c r="D626" s="372" t="n">
        <v>0</v>
      </c>
      <c r="E626" s="372" t="n">
        <v>191</v>
      </c>
      <c r="F626" s="372" t="inlineStr"/>
      <c r="G626" s="372" t="inlineStr"/>
      <c r="H626" s="372" t="inlineStr"/>
      <c r="I626" s="372" t="n">
        <v>0</v>
      </c>
      <c r="J626" s="372" t="n">
        <v>500000000</v>
      </c>
      <c r="K626" s="372" t="inlineStr"/>
      <c r="L626" s="372" t="inlineStr">
        <is>
          <t>libre</t>
        </is>
      </c>
    </row>
    <row r="627" ht="15" customHeight="1" s="365">
      <c r="A627" s="372" t="inlineStr">
        <is>
          <t>Hors Pays de Savoie</t>
        </is>
      </c>
      <c r="B627" s="372" t="inlineStr">
        <is>
          <t>Sciures R</t>
        </is>
      </c>
      <c r="C627" s="372" t="n">
        <v>57.2</v>
      </c>
      <c r="D627" s="372" t="n">
        <v>0</v>
      </c>
      <c r="E627" s="372" t="n">
        <v>191</v>
      </c>
      <c r="F627" s="372" t="inlineStr"/>
      <c r="G627" s="372" t="inlineStr"/>
      <c r="H627" s="372" t="inlineStr"/>
      <c r="I627" s="372" t="n">
        <v>0</v>
      </c>
      <c r="J627" s="372" t="n">
        <v>500000000</v>
      </c>
      <c r="K627" s="372" t="inlineStr"/>
      <c r="L627" s="372" t="inlineStr">
        <is>
          <t>libre</t>
        </is>
      </c>
    </row>
    <row r="628" ht="15" customHeight="1" s="365">
      <c r="A628" s="372" t="inlineStr">
        <is>
          <t>Hors Pays de Savoie</t>
        </is>
      </c>
      <c r="B628" s="372" t="inlineStr">
        <is>
          <t>Plaquettes</t>
        </is>
      </c>
      <c r="C628" s="372" t="n">
        <v>145</v>
      </c>
      <c r="D628" s="372" t="n">
        <v>139</v>
      </c>
      <c r="E628" s="372" t="n">
        <v>330</v>
      </c>
      <c r="F628" s="372" t="inlineStr"/>
      <c r="G628" s="372" t="inlineStr"/>
      <c r="H628" s="372" t="inlineStr"/>
      <c r="I628" s="372" t="n">
        <v>0</v>
      </c>
      <c r="J628" s="372" t="n">
        <v>500000000</v>
      </c>
      <c r="K628" s="372" t="inlineStr"/>
      <c r="L628" s="372" t="inlineStr">
        <is>
          <t>libre</t>
        </is>
      </c>
    </row>
    <row r="629" ht="15" customHeight="1" s="365">
      <c r="A629" s="372" t="inlineStr">
        <is>
          <t>Hors Pays de Savoie</t>
        </is>
      </c>
      <c r="B629" s="372" t="inlineStr">
        <is>
          <t>Plaquettes de scierie</t>
        </is>
      </c>
      <c r="C629" s="372" t="n">
        <v>5.72</v>
      </c>
      <c r="D629" s="372" t="n">
        <v>0</v>
      </c>
      <c r="E629" s="372" t="n">
        <v>191</v>
      </c>
      <c r="F629" s="372" t="inlineStr"/>
      <c r="G629" s="372" t="inlineStr"/>
      <c r="H629" s="372" t="inlineStr"/>
      <c r="I629" s="372" t="n">
        <v>0</v>
      </c>
      <c r="J629" s="372" t="n">
        <v>500000000</v>
      </c>
      <c r="K629" s="372" t="inlineStr"/>
      <c r="L629" s="372" t="inlineStr">
        <is>
          <t>libre</t>
        </is>
      </c>
    </row>
    <row r="630" ht="15" customHeight="1" s="365">
      <c r="A630" s="372" t="inlineStr">
        <is>
          <t>Hors Pays de Savoie</t>
        </is>
      </c>
      <c r="B630" s="372" t="inlineStr">
        <is>
          <t>Plaquettes de scierie F</t>
        </is>
      </c>
      <c r="C630" s="372" t="n">
        <v>1.15</v>
      </c>
      <c r="D630" s="372" t="n">
        <v>0</v>
      </c>
      <c r="E630" s="372" t="n">
        <v>191</v>
      </c>
      <c r="F630" s="372" t="inlineStr"/>
      <c r="G630" s="372" t="inlineStr"/>
      <c r="H630" s="372" t="inlineStr"/>
      <c r="I630" s="372" t="n">
        <v>0</v>
      </c>
      <c r="J630" s="372" t="n">
        <v>500000000</v>
      </c>
      <c r="K630" s="372" t="inlineStr"/>
      <c r="L630" s="372" t="inlineStr">
        <is>
          <t>libre</t>
        </is>
      </c>
    </row>
    <row r="631" ht="15" customHeight="1" s="365">
      <c r="A631" s="372" t="inlineStr">
        <is>
          <t>Hors Pays de Savoie</t>
        </is>
      </c>
      <c r="B631" s="372" t="inlineStr">
        <is>
          <t>Plaquettes de scierie R</t>
        </is>
      </c>
      <c r="C631" s="372" t="n">
        <v>4.58</v>
      </c>
      <c r="D631" s="372" t="n">
        <v>0</v>
      </c>
      <c r="E631" s="372" t="n">
        <v>154</v>
      </c>
      <c r="F631" s="372" t="inlineStr"/>
      <c r="G631" s="372" t="inlineStr"/>
      <c r="H631" s="372" t="inlineStr"/>
      <c r="I631" s="372" t="n">
        <v>0</v>
      </c>
      <c r="J631" s="372" t="n">
        <v>500000000</v>
      </c>
      <c r="K631" s="372" t="inlineStr"/>
      <c r="L631" s="372" t="inlineStr">
        <is>
          <t>libre</t>
        </is>
      </c>
    </row>
    <row r="632" ht="15" customHeight="1" s="365">
      <c r="A632" s="372" t="inlineStr">
        <is>
          <t>Hors Pays de Savoie</t>
        </is>
      </c>
      <c r="B632" s="372" t="inlineStr">
        <is>
          <t>Plaquettes forestières</t>
        </is>
      </c>
      <c r="C632" s="372" t="n">
        <v>139</v>
      </c>
      <c r="D632" s="372" t="inlineStr"/>
      <c r="E632" s="372" t="inlineStr"/>
      <c r="F632" s="372" t="inlineStr"/>
      <c r="G632" s="372" t="inlineStr"/>
      <c r="H632" s="372" t="inlineStr"/>
      <c r="I632" s="372" t="n">
        <v>0</v>
      </c>
      <c r="J632" s="372" t="n">
        <v>500000000</v>
      </c>
      <c r="K632" s="372" t="inlineStr"/>
      <c r="L632" s="372" t="inlineStr">
        <is>
          <t>déterminé</t>
        </is>
      </c>
    </row>
    <row r="633" ht="15" customHeight="1" s="365">
      <c r="A633" s="372" t="inlineStr">
        <is>
          <t>Hors Pays de Savoie</t>
        </is>
      </c>
      <c r="B633" s="372" t="inlineStr">
        <is>
          <t>Déchets bois</t>
        </is>
      </c>
      <c r="C633" s="372" t="n">
        <v>0</v>
      </c>
      <c r="D633" s="372" t="n">
        <v>0</v>
      </c>
      <c r="E633" s="372" t="n">
        <v>1.55</v>
      </c>
      <c r="F633" s="372" t="inlineStr"/>
      <c r="G633" s="372" t="inlineStr"/>
      <c r="H633" s="372" t="inlineStr"/>
      <c r="I633" s="372" t="n">
        <v>0</v>
      </c>
      <c r="J633" s="372" t="n">
        <v>500000000</v>
      </c>
      <c r="K633" s="372" t="inlineStr"/>
      <c r="L633" s="372" t="inlineStr">
        <is>
          <t>libre</t>
        </is>
      </c>
    </row>
    <row r="634" ht="15" customHeight="1" s="365">
      <c r="A634" s="372" t="inlineStr">
        <is>
          <t>Hors Pays de Savoie</t>
        </is>
      </c>
      <c r="B634" s="372" t="inlineStr">
        <is>
          <t>Sciages et autres</t>
        </is>
      </c>
      <c r="C634" s="372" t="n">
        <v>124</v>
      </c>
      <c r="D634" s="372" t="inlineStr"/>
      <c r="E634" s="372" t="inlineStr"/>
      <c r="F634" s="372" t="inlineStr"/>
      <c r="G634" s="372" t="inlineStr"/>
      <c r="H634" s="372" t="inlineStr"/>
      <c r="I634" s="372" t="n">
        <v>0</v>
      </c>
      <c r="J634" s="372" t="n">
        <v>500000000</v>
      </c>
      <c r="K634" s="372" t="inlineStr"/>
      <c r="L634" s="372" t="inlineStr">
        <is>
          <t>déterminé</t>
        </is>
      </c>
    </row>
    <row r="635" ht="15" customHeight="1" s="365">
      <c r="A635" s="372" t="inlineStr">
        <is>
          <t>Hors Pays de Savoie</t>
        </is>
      </c>
      <c r="B635" s="372" t="inlineStr">
        <is>
          <t>Sciages</t>
        </is>
      </c>
      <c r="C635" s="372" t="n">
        <v>124</v>
      </c>
      <c r="D635" s="372" t="n">
        <v>124</v>
      </c>
      <c r="E635" s="372" t="n">
        <v>124</v>
      </c>
      <c r="F635" s="372" t="inlineStr"/>
      <c r="G635" s="372" t="inlineStr"/>
      <c r="H635" s="372" t="inlineStr"/>
      <c r="I635" s="372" t="n">
        <v>0</v>
      </c>
      <c r="J635" s="372" t="n">
        <v>500000000</v>
      </c>
      <c r="K635" s="372" t="inlineStr"/>
      <c r="L635" s="372" t="inlineStr">
        <is>
          <t>libre</t>
        </is>
      </c>
    </row>
    <row r="636" ht="15" customHeight="1" s="365">
      <c r="A636" s="372" t="inlineStr">
        <is>
          <t>Hors Pays de Savoie</t>
        </is>
      </c>
      <c r="B636" s="372" t="inlineStr">
        <is>
          <t>Sciages F</t>
        </is>
      </c>
      <c r="C636" s="372" t="n">
        <v>0</v>
      </c>
      <c r="D636" s="372" t="n">
        <v>0</v>
      </c>
      <c r="E636" s="372" t="n">
        <v>0.09</v>
      </c>
      <c r="F636" s="372" t="inlineStr"/>
      <c r="G636" s="372" t="inlineStr"/>
      <c r="H636" s="372" t="inlineStr"/>
      <c r="I636" s="372" t="n">
        <v>0</v>
      </c>
      <c r="J636" s="372" t="n">
        <v>500000000</v>
      </c>
      <c r="K636" s="372" t="inlineStr"/>
      <c r="L636" s="372" t="inlineStr">
        <is>
          <t>libre</t>
        </is>
      </c>
    </row>
    <row r="637" ht="15" customHeight="1" s="365">
      <c r="A637" s="372" t="inlineStr">
        <is>
          <t>Hors Pays de Savoie</t>
        </is>
      </c>
      <c r="B637" s="372" t="inlineStr">
        <is>
          <t>Sciages R</t>
        </is>
      </c>
      <c r="C637" s="372" t="n">
        <v>124</v>
      </c>
      <c r="D637" s="372" t="inlineStr"/>
      <c r="E637" s="372" t="inlineStr"/>
      <c r="F637" s="372" t="n">
        <v>150.08</v>
      </c>
      <c r="G637" s="372" t="n">
        <v>22.51</v>
      </c>
      <c r="H637" s="372" t="n">
        <v>0.3</v>
      </c>
      <c r="I637" s="372" t="n">
        <v>0</v>
      </c>
      <c r="J637" s="372" t="n">
        <v>500000000</v>
      </c>
      <c r="K637" s="372" t="n">
        <v>1.17</v>
      </c>
      <c r="L637" s="372" t="inlineStr">
        <is>
          <t>redondant</t>
        </is>
      </c>
    </row>
    <row r="638" ht="15" customHeight="1" s="365">
      <c r="A638" s="372" t="inlineStr">
        <is>
          <t>Hors Pays de Savoie</t>
        </is>
      </c>
      <c r="B638" s="372" t="inlineStr">
        <is>
          <t>Traverses</t>
        </is>
      </c>
      <c r="C638" s="372" t="n">
        <v>0</v>
      </c>
      <c r="D638" s="372" t="n">
        <v>0</v>
      </c>
      <c r="E638" s="372" t="n">
        <v>0.09</v>
      </c>
      <c r="F638" s="372" t="inlineStr"/>
      <c r="G638" s="372" t="inlineStr"/>
      <c r="H638" s="372" t="inlineStr"/>
      <c r="I638" s="372" t="n">
        <v>0</v>
      </c>
      <c r="J638" s="372" t="n">
        <v>500000000</v>
      </c>
      <c r="K638" s="372" t="inlineStr"/>
      <c r="L638" s="372" t="inlineStr">
        <is>
          <t>libre</t>
        </is>
      </c>
    </row>
    <row r="639" ht="15" customHeight="1" s="365">
      <c r="A639" s="372" t="inlineStr">
        <is>
          <t>Hors Pays de Savoie</t>
        </is>
      </c>
      <c r="B639" s="372" t="inlineStr">
        <is>
          <t>Merrains</t>
        </is>
      </c>
      <c r="C639" s="372" t="n">
        <v>0</v>
      </c>
      <c r="D639" s="372" t="n">
        <v>0</v>
      </c>
      <c r="E639" s="372" t="n">
        <v>0.09</v>
      </c>
      <c r="F639" s="372" t="inlineStr"/>
      <c r="G639" s="372" t="inlineStr"/>
      <c r="H639" s="372" t="inlineStr"/>
      <c r="I639" s="372" t="n">
        <v>0</v>
      </c>
      <c r="J639" s="372" t="n">
        <v>500000000</v>
      </c>
      <c r="K639" s="372" t="inlineStr"/>
      <c r="L639" s="372" t="inlineStr">
        <is>
          <t>libre</t>
        </is>
      </c>
    </row>
    <row r="640" ht="15" customHeight="1" s="365">
      <c r="A640" s="372" t="inlineStr">
        <is>
          <t>Hors Pays de Savoie</t>
        </is>
      </c>
      <c r="B640" s="372" t="inlineStr">
        <is>
          <t>Granulés</t>
        </is>
      </c>
      <c r="C640" s="372" t="n">
        <v>38.6</v>
      </c>
      <c r="D640" s="372" t="inlineStr"/>
      <c r="E640" s="372" t="inlineStr"/>
      <c r="F640" s="372" t="n">
        <v>23.25</v>
      </c>
      <c r="G640" s="372" t="n">
        <v>11.62</v>
      </c>
      <c r="H640" s="372" t="n">
        <v>1</v>
      </c>
      <c r="I640" s="372" t="n">
        <v>0</v>
      </c>
      <c r="J640" s="372" t="n">
        <v>500000000</v>
      </c>
      <c r="K640" s="372" t="n">
        <v>1.32</v>
      </c>
      <c r="L640" s="372" t="inlineStr">
        <is>
          <t>redondant</t>
        </is>
      </c>
    </row>
    <row r="641" ht="15" customHeight="1" s="365">
      <c r="A641" s="372" t="inlineStr">
        <is>
          <t>Hors Pays de Savoie</t>
        </is>
      </c>
      <c r="B641" s="372" t="inlineStr">
        <is>
          <t>Palettes et emballages</t>
        </is>
      </c>
      <c r="C641" s="372" t="n">
        <v>196</v>
      </c>
      <c r="D641" s="372" t="inlineStr"/>
      <c r="E641" s="372" t="inlineStr"/>
      <c r="F641" s="372" t="inlineStr"/>
      <c r="G641" s="372" t="inlineStr"/>
      <c r="H641" s="372" t="inlineStr"/>
      <c r="I641" s="372" t="n">
        <v>0</v>
      </c>
      <c r="J641" s="372" t="n">
        <v>500000000</v>
      </c>
      <c r="K641" s="372" t="inlineStr"/>
      <c r="L641" s="372" t="inlineStr">
        <is>
          <t>déterminé</t>
        </is>
      </c>
    </row>
    <row r="642" ht="15" customHeight="1" s="365">
      <c r="A642" s="372" t="inlineStr">
        <is>
          <t>Hors Pays de Savoie</t>
        </is>
      </c>
      <c r="B642" s="372" t="inlineStr">
        <is>
          <t>Panneaux placages contreplaqués</t>
        </is>
      </c>
      <c r="C642" s="372" t="n">
        <v>32.4</v>
      </c>
      <c r="D642" s="372" t="inlineStr"/>
      <c r="E642" s="372" t="inlineStr"/>
      <c r="F642" s="372" t="inlineStr"/>
      <c r="G642" s="372" t="inlineStr"/>
      <c r="H642" s="372" t="inlineStr"/>
      <c r="I642" s="372" t="n">
        <v>0</v>
      </c>
      <c r="J642" s="372" t="n">
        <v>500000000</v>
      </c>
      <c r="K642" s="372" t="inlineStr"/>
      <c r="L642" s="372" t="inlineStr">
        <is>
          <t>déterminé</t>
        </is>
      </c>
    </row>
    <row r="643" ht="15" customHeight="1" s="365">
      <c r="A643" s="372" t="inlineStr">
        <is>
          <t>Hors Pays de Savoie</t>
        </is>
      </c>
      <c r="B643" s="372" t="inlineStr">
        <is>
          <t>Placages</t>
        </is>
      </c>
      <c r="C643" s="372" t="n">
        <v>11.6</v>
      </c>
      <c r="D643" s="372" t="n">
        <v>0</v>
      </c>
      <c r="E643" s="372" t="n">
        <v>22.4</v>
      </c>
      <c r="F643" s="372" t="inlineStr"/>
      <c r="G643" s="372" t="inlineStr"/>
      <c r="H643" s="372" t="inlineStr"/>
      <c r="I643" s="372" t="n">
        <v>0</v>
      </c>
      <c r="J643" s="372" t="n">
        <v>500000000</v>
      </c>
      <c r="K643" s="372" t="inlineStr"/>
      <c r="L643" s="372" t="inlineStr">
        <is>
          <t>libre</t>
        </is>
      </c>
    </row>
    <row r="644" ht="15" customHeight="1" s="365">
      <c r="A644" s="372" t="inlineStr">
        <is>
          <t>Hors Pays de Savoie</t>
        </is>
      </c>
      <c r="B644" s="372" t="inlineStr">
        <is>
          <t>Contreplaqués</t>
        </is>
      </c>
      <c r="C644" s="372" t="n">
        <v>11.6</v>
      </c>
      <c r="D644" s="372" t="n">
        <v>0</v>
      </c>
      <c r="E644" s="372" t="n">
        <v>22.4</v>
      </c>
      <c r="F644" s="372" t="inlineStr"/>
      <c r="G644" s="372" t="inlineStr"/>
      <c r="H644" s="372" t="inlineStr"/>
      <c r="I644" s="372" t="n">
        <v>0</v>
      </c>
      <c r="J644" s="372" t="n">
        <v>500000000</v>
      </c>
      <c r="K644" s="372" t="inlineStr"/>
      <c r="L644" s="372" t="inlineStr">
        <is>
          <t>libre</t>
        </is>
      </c>
    </row>
    <row r="645" ht="15" customHeight="1" s="365">
      <c r="A645" s="372" t="inlineStr">
        <is>
          <t>Hors Pays de Savoie</t>
        </is>
      </c>
      <c r="B645" s="372" t="inlineStr">
        <is>
          <t>Panneaux</t>
        </is>
      </c>
      <c r="C645" s="372" t="n">
        <v>9.26</v>
      </c>
      <c r="D645" s="372" t="n">
        <v>0</v>
      </c>
      <c r="E645" s="372" t="n">
        <v>22.4</v>
      </c>
      <c r="F645" s="372" t="inlineStr"/>
      <c r="G645" s="372" t="inlineStr"/>
      <c r="H645" s="372" t="inlineStr"/>
      <c r="I645" s="372" t="n">
        <v>0</v>
      </c>
      <c r="J645" s="372" t="n">
        <v>500000000</v>
      </c>
      <c r="K645" s="372" t="inlineStr"/>
      <c r="L645" s="372" t="inlineStr">
        <is>
          <t>libre</t>
        </is>
      </c>
    </row>
    <row r="646" ht="15" customHeight="1" s="365">
      <c r="A646" s="372" t="inlineStr">
        <is>
          <t>Hors Pays de Savoie</t>
        </is>
      </c>
      <c r="B646" s="372" t="inlineStr">
        <is>
          <t>Panneaux particules</t>
        </is>
      </c>
      <c r="C646" s="372" t="n">
        <v>2.32</v>
      </c>
      <c r="D646" s="372" t="n">
        <v>0</v>
      </c>
      <c r="E646" s="372" t="n">
        <v>22.4</v>
      </c>
      <c r="F646" s="372" t="inlineStr"/>
      <c r="G646" s="372" t="inlineStr"/>
      <c r="H646" s="372" t="inlineStr"/>
      <c r="I646" s="372" t="n">
        <v>0</v>
      </c>
      <c r="J646" s="372" t="n">
        <v>500000000</v>
      </c>
      <c r="K646" s="372" t="inlineStr"/>
      <c r="L646" s="372" t="inlineStr">
        <is>
          <t>libre</t>
        </is>
      </c>
    </row>
    <row r="647" ht="15" customHeight="1" s="365">
      <c r="A647" s="372" t="inlineStr">
        <is>
          <t>Hors Pays de Savoie</t>
        </is>
      </c>
      <c r="B647" s="372" t="inlineStr">
        <is>
          <t>Panneaux fibres</t>
        </is>
      </c>
      <c r="C647" s="372" t="n">
        <v>2.32</v>
      </c>
      <c r="D647" s="372" t="n">
        <v>0</v>
      </c>
      <c r="E647" s="372" t="n">
        <v>22.4</v>
      </c>
      <c r="F647" s="372" t="inlineStr"/>
      <c r="G647" s="372" t="inlineStr"/>
      <c r="H647" s="372" t="inlineStr"/>
      <c r="I647" s="372" t="n">
        <v>0</v>
      </c>
      <c r="J647" s="372" t="n">
        <v>500000000</v>
      </c>
      <c r="K647" s="372" t="inlineStr"/>
      <c r="L647" s="372" t="inlineStr">
        <is>
          <t>libre</t>
        </is>
      </c>
    </row>
    <row r="648" ht="15" customHeight="1" s="365">
      <c r="A648" s="372" t="inlineStr">
        <is>
          <t>Hors Pays de Savoie</t>
        </is>
      </c>
      <c r="B648" s="372" t="inlineStr">
        <is>
          <t>Panneaux MDF</t>
        </is>
      </c>
      <c r="C648" s="372" t="n">
        <v>2.32</v>
      </c>
      <c r="D648" s="372" t="n">
        <v>0</v>
      </c>
      <c r="E648" s="372" t="n">
        <v>22.4</v>
      </c>
      <c r="F648" s="372" t="inlineStr"/>
      <c r="G648" s="372" t="inlineStr"/>
      <c r="H648" s="372" t="inlineStr"/>
      <c r="I648" s="372" t="n">
        <v>0</v>
      </c>
      <c r="J648" s="372" t="n">
        <v>500000000</v>
      </c>
      <c r="K648" s="372" t="inlineStr"/>
      <c r="L648" s="372" t="inlineStr">
        <is>
          <t>libre</t>
        </is>
      </c>
    </row>
    <row r="649" ht="15" customHeight="1" s="365">
      <c r="A649" s="372" t="inlineStr">
        <is>
          <t>Hors Pays de Savoie</t>
        </is>
      </c>
      <c r="B649" s="372" t="inlineStr">
        <is>
          <t>Panneaux OSB</t>
        </is>
      </c>
      <c r="C649" s="372" t="n">
        <v>2.32</v>
      </c>
      <c r="D649" s="372" t="n">
        <v>0</v>
      </c>
      <c r="E649" s="372" t="n">
        <v>22.4</v>
      </c>
      <c r="F649" s="372" t="inlineStr"/>
      <c r="G649" s="372" t="inlineStr"/>
      <c r="H649" s="372" t="inlineStr"/>
      <c r="I649" s="372" t="n">
        <v>0</v>
      </c>
      <c r="J649" s="372" t="n">
        <v>500000000</v>
      </c>
      <c r="K649" s="372" t="inlineStr"/>
      <c r="L649" s="372" t="inlineStr">
        <is>
          <t>libre</t>
        </is>
      </c>
    </row>
    <row r="650" ht="15" customHeight="1" s="365">
      <c r="A650" s="372" t="inlineStr">
        <is>
          <t>Hors Pays de Savoie</t>
        </is>
      </c>
      <c r="B650" s="372" t="inlineStr">
        <is>
          <t>Pâte à papier</t>
        </is>
      </c>
      <c r="C650" s="372" t="n">
        <v>189</v>
      </c>
      <c r="D650" s="372" t="inlineStr"/>
      <c r="E650" s="372" t="inlineStr"/>
      <c r="F650" s="372" t="n">
        <v>190.31</v>
      </c>
      <c r="G650" s="372" t="n">
        <v>9.52</v>
      </c>
      <c r="H650" s="372" t="n">
        <v>0.1</v>
      </c>
      <c r="I650" s="372" t="n">
        <v>0</v>
      </c>
      <c r="J650" s="372" t="n">
        <v>500000000</v>
      </c>
      <c r="K650" s="372" t="n">
        <v>0.15</v>
      </c>
      <c r="L650" s="372" t="inlineStr">
        <is>
          <t>redondant</t>
        </is>
      </c>
    </row>
    <row r="651" ht="15" customHeight="1" s="365">
      <c r="A651" s="372" t="inlineStr">
        <is>
          <t>Hors Pays de Savoie</t>
        </is>
      </c>
      <c r="B651" s="372" t="inlineStr">
        <is>
          <t>Pâte à papier mécanique</t>
        </is>
      </c>
      <c r="C651" s="372" t="n">
        <v>59.3</v>
      </c>
      <c r="D651" s="372" t="n">
        <v>0</v>
      </c>
      <c r="E651" s="372" t="n">
        <v>189</v>
      </c>
      <c r="F651" s="372" t="inlineStr"/>
      <c r="G651" s="372" t="inlineStr"/>
      <c r="H651" s="372" t="inlineStr"/>
      <c r="I651" s="372" t="n">
        <v>0</v>
      </c>
      <c r="J651" s="372" t="n">
        <v>500000000</v>
      </c>
      <c r="K651" s="372" t="inlineStr"/>
      <c r="L651" s="372" t="inlineStr">
        <is>
          <t>libre</t>
        </is>
      </c>
    </row>
    <row r="652" ht="15" customHeight="1" s="365">
      <c r="A652" s="372" t="inlineStr">
        <is>
          <t>Hors Pays de Savoie</t>
        </is>
      </c>
      <c r="B652" s="372" t="inlineStr">
        <is>
          <t>Pâte à papier chimique</t>
        </is>
      </c>
      <c r="C652" s="372" t="n">
        <v>130</v>
      </c>
      <c r="D652" s="372" t="n">
        <v>0</v>
      </c>
      <c r="E652" s="372" t="n">
        <v>189</v>
      </c>
      <c r="F652" s="372" t="inlineStr"/>
      <c r="G652" s="372" t="inlineStr"/>
      <c r="H652" s="372" t="inlineStr"/>
      <c r="I652" s="372" t="n">
        <v>0</v>
      </c>
      <c r="J652" s="372" t="n">
        <v>500000000</v>
      </c>
      <c r="K652" s="372" t="inlineStr"/>
      <c r="L652" s="372" t="inlineStr">
        <is>
          <t>libre</t>
        </is>
      </c>
    </row>
    <row r="653" ht="15" customHeight="1" s="365">
      <c r="A653" s="372" t="inlineStr">
        <is>
          <t>Hors Pays de Savoie</t>
        </is>
      </c>
      <c r="B653" s="372" t="inlineStr">
        <is>
          <t>Papiers cartons</t>
        </is>
      </c>
      <c r="C653" s="372" t="n">
        <v>181</v>
      </c>
      <c r="D653" s="372" t="inlineStr"/>
      <c r="E653" s="372" t="inlineStr"/>
      <c r="F653" s="372" t="inlineStr"/>
      <c r="G653" s="372" t="inlineStr"/>
      <c r="H653" s="372" t="inlineStr"/>
      <c r="I653" s="372" t="n">
        <v>0</v>
      </c>
      <c r="J653" s="372" t="n">
        <v>500000000</v>
      </c>
      <c r="K653" s="372" t="inlineStr"/>
      <c r="L653" s="372" t="inlineStr">
        <is>
          <t>déterminé</t>
        </is>
      </c>
    </row>
    <row r="654" ht="15" customHeight="1" s="365">
      <c r="A654" s="372" t="inlineStr">
        <is>
          <t>Hors Pays de Savoie</t>
        </is>
      </c>
      <c r="B654" s="372" t="inlineStr">
        <is>
          <t>Papier à recycler</t>
        </is>
      </c>
      <c r="C654" s="372" t="n">
        <v>94.2</v>
      </c>
      <c r="D654" s="372" t="inlineStr"/>
      <c r="E654" s="372" t="inlineStr"/>
      <c r="F654" s="372" t="n">
        <v>94.16</v>
      </c>
      <c r="G654" s="372" t="n">
        <v>4.71</v>
      </c>
      <c r="H654" s="372" t="n">
        <v>0.1</v>
      </c>
      <c r="I654" s="372" t="n">
        <v>0</v>
      </c>
      <c r="J654" s="372" t="n">
        <v>500000000</v>
      </c>
      <c r="K654" s="372" t="n">
        <v>0</v>
      </c>
      <c r="L654" s="372" t="inlineStr">
        <is>
          <t>mesuré</t>
        </is>
      </c>
    </row>
    <row r="655" ht="15" customHeight="1" s="365">
      <c r="A655" s="372" t="inlineStr">
        <is>
          <t>International</t>
        </is>
      </c>
      <c r="B655" s="372" t="inlineStr">
        <is>
          <t>Bois rond</t>
        </is>
      </c>
      <c r="C655" s="372" t="n">
        <v>2.28</v>
      </c>
      <c r="D655" s="372" t="inlineStr"/>
      <c r="E655" s="372" t="inlineStr"/>
      <c r="F655" s="372" t="n">
        <v>3.21</v>
      </c>
      <c r="G655" s="372" t="n">
        <v>0.48</v>
      </c>
      <c r="H655" s="372" t="n">
        <v>0.3</v>
      </c>
      <c r="I655" s="372" t="n">
        <v>0</v>
      </c>
      <c r="J655" s="372" t="n">
        <v>500000000</v>
      </c>
      <c r="K655" s="372" t="n">
        <v>1.93</v>
      </c>
      <c r="L655" s="372" t="inlineStr">
        <is>
          <t>redondant</t>
        </is>
      </c>
    </row>
    <row r="656" ht="15" customHeight="1" s="365">
      <c r="A656" s="372" t="inlineStr">
        <is>
          <t>International</t>
        </is>
      </c>
      <c r="B656" s="372" t="inlineStr">
        <is>
          <t>Bois rond F hors BE</t>
        </is>
      </c>
      <c r="C656" s="372" t="n">
        <v>0.58</v>
      </c>
      <c r="D656" s="372" t="n">
        <v>0</v>
      </c>
      <c r="E656" s="372" t="n">
        <v>2.28</v>
      </c>
      <c r="F656" s="372" t="inlineStr"/>
      <c r="G656" s="372" t="inlineStr"/>
      <c r="H656" s="372" t="inlineStr"/>
      <c r="I656" s="372" t="n">
        <v>0</v>
      </c>
      <c r="J656" s="372" t="n">
        <v>500000000</v>
      </c>
      <c r="K656" s="372" t="inlineStr"/>
      <c r="L656" s="372" t="inlineStr">
        <is>
          <t>libre</t>
        </is>
      </c>
    </row>
    <row r="657" ht="15" customHeight="1" s="365">
      <c r="A657" s="372" t="inlineStr">
        <is>
          <t>International</t>
        </is>
      </c>
      <c r="B657" s="372" t="inlineStr">
        <is>
          <t>Bois rond R hors BE</t>
        </is>
      </c>
      <c r="C657" s="372" t="n">
        <v>0.84</v>
      </c>
      <c r="D657" s="372" t="n">
        <v>0</v>
      </c>
      <c r="E657" s="372" t="n">
        <v>2.28</v>
      </c>
      <c r="F657" s="372" t="inlineStr"/>
      <c r="G657" s="372" t="inlineStr"/>
      <c r="H657" s="372" t="inlineStr"/>
      <c r="I657" s="372" t="n">
        <v>0</v>
      </c>
      <c r="J657" s="372" t="n">
        <v>500000000</v>
      </c>
      <c r="K657" s="372" t="inlineStr"/>
      <c r="L657" s="372" t="inlineStr">
        <is>
          <t>libre</t>
        </is>
      </c>
    </row>
    <row r="658" ht="15" customHeight="1" s="365">
      <c r="A658" s="372" t="inlineStr">
        <is>
          <t>International</t>
        </is>
      </c>
      <c r="B658" s="372" t="inlineStr">
        <is>
          <t>Bois d'œuvre</t>
        </is>
      </c>
      <c r="C658" s="372" t="n">
        <v>1.04</v>
      </c>
      <c r="D658" s="372" t="n">
        <v>0</v>
      </c>
      <c r="E658" s="372" t="n">
        <v>2.28</v>
      </c>
      <c r="F658" s="372" t="inlineStr"/>
      <c r="G658" s="372" t="inlineStr"/>
      <c r="H658" s="372" t="inlineStr"/>
      <c r="I658" s="372" t="n">
        <v>0</v>
      </c>
      <c r="J658" s="372" t="n">
        <v>500000000</v>
      </c>
      <c r="K658" s="372" t="inlineStr"/>
      <c r="L658" s="372" t="inlineStr">
        <is>
          <t>libre</t>
        </is>
      </c>
    </row>
    <row r="659" ht="15" customHeight="1" s="365">
      <c r="A659" s="372" t="inlineStr">
        <is>
          <t>International</t>
        </is>
      </c>
      <c r="B659" s="372" t="inlineStr">
        <is>
          <t>Bois d'œuvre F</t>
        </is>
      </c>
      <c r="C659" s="372" t="n">
        <v>0.39</v>
      </c>
      <c r="D659" s="372" t="n">
        <v>0</v>
      </c>
      <c r="E659" s="372" t="n">
        <v>2.28</v>
      </c>
      <c r="F659" s="372" t="inlineStr"/>
      <c r="G659" s="372" t="inlineStr"/>
      <c r="H659" s="372" t="inlineStr"/>
      <c r="I659" s="372" t="n">
        <v>0</v>
      </c>
      <c r="J659" s="372" t="n">
        <v>500000000</v>
      </c>
      <c r="K659" s="372" t="inlineStr"/>
      <c r="L659" s="372" t="inlineStr">
        <is>
          <t>libre</t>
        </is>
      </c>
    </row>
    <row r="660" ht="15" customHeight="1" s="365">
      <c r="A660" s="372" t="inlineStr">
        <is>
          <t>International</t>
        </is>
      </c>
      <c r="B660" s="372" t="inlineStr">
        <is>
          <t>Bois d'œuvre R</t>
        </is>
      </c>
      <c r="C660" s="372" t="n">
        <v>0.65</v>
      </c>
      <c r="D660" s="372" t="n">
        <v>0</v>
      </c>
      <c r="E660" s="372" t="n">
        <v>2.28</v>
      </c>
      <c r="F660" s="372" t="inlineStr"/>
      <c r="G660" s="372" t="inlineStr"/>
      <c r="H660" s="372" t="inlineStr"/>
      <c r="I660" s="372" t="n">
        <v>0</v>
      </c>
      <c r="J660" s="372" t="n">
        <v>500000000</v>
      </c>
      <c r="K660" s="372" t="inlineStr"/>
      <c r="L660" s="372" t="inlineStr">
        <is>
          <t>libre</t>
        </is>
      </c>
    </row>
    <row r="661" ht="15" customHeight="1" s="365">
      <c r="A661" s="372" t="inlineStr">
        <is>
          <t>International</t>
        </is>
      </c>
      <c r="B661" s="372" t="inlineStr">
        <is>
          <t>Bois d'industrie</t>
        </is>
      </c>
      <c r="C661" s="372" t="n">
        <v>0.38</v>
      </c>
      <c r="D661" s="372" t="n">
        <v>0</v>
      </c>
      <c r="E661" s="372" t="n">
        <v>1.37</v>
      </c>
      <c r="F661" s="372" t="inlineStr"/>
      <c r="G661" s="372" t="inlineStr"/>
      <c r="H661" s="372" t="inlineStr"/>
      <c r="I661" s="372" t="n">
        <v>0</v>
      </c>
      <c r="J661" s="372" t="n">
        <v>500000000</v>
      </c>
      <c r="K661" s="372" t="inlineStr"/>
      <c r="L661" s="372" t="inlineStr">
        <is>
          <t>libre</t>
        </is>
      </c>
    </row>
    <row r="662" ht="15" customHeight="1" s="365">
      <c r="A662" s="372" t="inlineStr">
        <is>
          <t>International</t>
        </is>
      </c>
      <c r="B662" s="372" t="inlineStr">
        <is>
          <t>Bois d'industrie F</t>
        </is>
      </c>
      <c r="C662" s="372" t="n">
        <v>0.19</v>
      </c>
      <c r="D662" s="372" t="n">
        <v>0</v>
      </c>
      <c r="E662" s="372" t="n">
        <v>1.37</v>
      </c>
      <c r="F662" s="372" t="inlineStr"/>
      <c r="G662" s="372" t="inlineStr"/>
      <c r="H662" s="372" t="inlineStr"/>
      <c r="I662" s="372" t="n">
        <v>0</v>
      </c>
      <c r="J662" s="372" t="n">
        <v>500000000</v>
      </c>
      <c r="K662" s="372" t="inlineStr"/>
      <c r="L662" s="372" t="inlineStr">
        <is>
          <t>libre</t>
        </is>
      </c>
    </row>
    <row r="663" ht="15" customHeight="1" s="365">
      <c r="A663" s="372" t="inlineStr">
        <is>
          <t>International</t>
        </is>
      </c>
      <c r="B663" s="372" t="inlineStr">
        <is>
          <t>Bois d'industrie R</t>
        </is>
      </c>
      <c r="C663" s="372" t="n">
        <v>0.19</v>
      </c>
      <c r="D663" s="372" t="n">
        <v>0</v>
      </c>
      <c r="E663" s="372" t="n">
        <v>1.37</v>
      </c>
      <c r="F663" s="372" t="inlineStr"/>
      <c r="G663" s="372" t="inlineStr"/>
      <c r="H663" s="372" t="inlineStr"/>
      <c r="I663" s="372" t="n">
        <v>0</v>
      </c>
      <c r="J663" s="372" t="n">
        <v>500000000</v>
      </c>
      <c r="K663" s="372" t="inlineStr"/>
      <c r="L663" s="372" t="inlineStr">
        <is>
          <t>libre</t>
        </is>
      </c>
    </row>
    <row r="664" ht="15" customHeight="1" s="365">
      <c r="A664" s="372" t="inlineStr">
        <is>
          <t>International</t>
        </is>
      </c>
      <c r="B664" s="372" t="inlineStr">
        <is>
          <t>Bois bûche ménages</t>
        </is>
      </c>
      <c r="C664" s="372" t="n">
        <v>0.86</v>
      </c>
      <c r="D664" s="372" t="n">
        <v>0</v>
      </c>
      <c r="E664" s="372" t="n">
        <v>2.28</v>
      </c>
      <c r="F664" s="372" t="inlineStr"/>
      <c r="G664" s="372" t="inlineStr"/>
      <c r="H664" s="372" t="inlineStr"/>
      <c r="I664" s="372" t="n">
        <v>0</v>
      </c>
      <c r="J664" s="372" t="n">
        <v>500000000</v>
      </c>
      <c r="K664" s="372" t="inlineStr"/>
      <c r="L664" s="372" t="inlineStr">
        <is>
          <t>libre</t>
        </is>
      </c>
    </row>
    <row r="665" ht="15" customHeight="1" s="365">
      <c r="A665" s="372" t="inlineStr">
        <is>
          <t>International</t>
        </is>
      </c>
      <c r="B665" s="372" t="inlineStr">
        <is>
          <t>Bois bûche officiel</t>
        </is>
      </c>
      <c r="C665" s="372" t="n">
        <v>0.86</v>
      </c>
      <c r="D665" s="372" t="n">
        <v>0</v>
      </c>
      <c r="E665" s="372" t="n">
        <v>2.28</v>
      </c>
      <c r="F665" s="372" t="inlineStr"/>
      <c r="G665" s="372" t="inlineStr"/>
      <c r="H665" s="372" t="inlineStr"/>
      <c r="I665" s="372" t="n">
        <v>0</v>
      </c>
      <c r="J665" s="372" t="n">
        <v>500000000</v>
      </c>
      <c r="K665" s="372" t="inlineStr"/>
      <c r="L665" s="372" t="inlineStr">
        <is>
          <t>libre</t>
        </is>
      </c>
    </row>
    <row r="666" ht="15" customHeight="1" s="365">
      <c r="A666" s="372" t="inlineStr">
        <is>
          <t>International</t>
        </is>
      </c>
      <c r="B666" s="372" t="inlineStr">
        <is>
          <t>Combustibles chaudières collectives</t>
        </is>
      </c>
      <c r="C666" s="372" t="n">
        <v>52.2</v>
      </c>
      <c r="D666" s="372" t="n">
        <v>0</v>
      </c>
      <c r="E666" s="372" t="n">
        <v>38.6</v>
      </c>
      <c r="F666" s="372" t="inlineStr"/>
      <c r="G666" s="372" t="inlineStr"/>
      <c r="H666" s="372" t="inlineStr"/>
      <c r="I666" s="372" t="n">
        <v>0</v>
      </c>
      <c r="J666" s="372" t="n">
        <v>500000000</v>
      </c>
      <c r="K666" s="372" t="inlineStr"/>
      <c r="L666" s="372" t="inlineStr">
        <is>
          <t>libre</t>
        </is>
      </c>
    </row>
    <row r="667" ht="15" customHeight="1" s="365">
      <c r="A667" s="372" t="inlineStr">
        <is>
          <t>International</t>
        </is>
      </c>
      <c r="B667" s="372" t="inlineStr">
        <is>
          <t>Connexes hors écorces et déchets</t>
        </is>
      </c>
      <c r="C667" s="372" t="n">
        <v>6.95</v>
      </c>
      <c r="D667" s="372" t="n">
        <v>0</v>
      </c>
      <c r="E667" s="372" t="n">
        <v>21.5</v>
      </c>
      <c r="F667" s="372" t="inlineStr"/>
      <c r="G667" s="372" t="inlineStr"/>
      <c r="H667" s="372" t="inlineStr"/>
      <c r="I667" s="372" t="n">
        <v>0</v>
      </c>
      <c r="J667" s="372" t="n">
        <v>500000000</v>
      </c>
      <c r="K667" s="372" t="inlineStr"/>
      <c r="L667" s="372" t="inlineStr">
        <is>
          <t>libre</t>
        </is>
      </c>
    </row>
    <row r="668" ht="15" customHeight="1" s="365">
      <c r="A668" s="372" t="inlineStr">
        <is>
          <t>International</t>
        </is>
      </c>
      <c r="B668" s="372" t="inlineStr">
        <is>
          <t>Connexes plaquettes déchets</t>
        </is>
      </c>
      <c r="C668" s="372" t="n">
        <v>21.5</v>
      </c>
      <c r="D668" s="372" t="inlineStr"/>
      <c r="E668" s="372" t="inlineStr"/>
      <c r="F668" s="372" t="n">
        <v>17.49</v>
      </c>
      <c r="G668" s="372" t="n">
        <v>2.62</v>
      </c>
      <c r="H668" s="372" t="n">
        <v>0.3</v>
      </c>
      <c r="I668" s="372" t="n">
        <v>0</v>
      </c>
      <c r="J668" s="372" t="n">
        <v>500000000</v>
      </c>
      <c r="K668" s="372" t="n">
        <v>1.51</v>
      </c>
      <c r="L668" s="372" t="inlineStr">
        <is>
          <t>mesuré</t>
        </is>
      </c>
    </row>
    <row r="669" ht="15" customHeight="1" s="365">
      <c r="A669" s="372" t="inlineStr">
        <is>
          <t>International</t>
        </is>
      </c>
      <c r="B669" s="372" t="inlineStr">
        <is>
          <t>Connexes</t>
        </is>
      </c>
      <c r="C669" s="372" t="n">
        <v>11.9</v>
      </c>
      <c r="D669" s="372" t="n">
        <v>0</v>
      </c>
      <c r="E669" s="372" t="n">
        <v>21.5</v>
      </c>
      <c r="F669" s="372" t="inlineStr"/>
      <c r="G669" s="372" t="inlineStr"/>
      <c r="H669" s="372" t="inlineStr"/>
      <c r="I669" s="372" t="n">
        <v>0</v>
      </c>
      <c r="J669" s="372" t="n">
        <v>500000000</v>
      </c>
      <c r="K669" s="372" t="inlineStr"/>
      <c r="L669" s="372" t="inlineStr">
        <is>
          <t>libre</t>
        </is>
      </c>
    </row>
    <row r="670" ht="15" customHeight="1" s="365">
      <c r="A670" s="372" t="inlineStr">
        <is>
          <t>International</t>
        </is>
      </c>
      <c r="B670" s="372" t="inlineStr">
        <is>
          <t>Connexes F</t>
        </is>
      </c>
      <c r="C670" s="372" t="n">
        <v>3.98</v>
      </c>
      <c r="D670" s="372" t="n">
        <v>0</v>
      </c>
      <c r="E670" s="372" t="n">
        <v>42.9</v>
      </c>
      <c r="F670" s="372" t="inlineStr"/>
      <c r="G670" s="372" t="inlineStr"/>
      <c r="H670" s="372" t="inlineStr"/>
      <c r="I670" s="372" t="n">
        <v>0</v>
      </c>
      <c r="J670" s="372" t="n">
        <v>500000000</v>
      </c>
      <c r="K670" s="372" t="inlineStr"/>
      <c r="L670" s="372" t="inlineStr">
        <is>
          <t>libre</t>
        </is>
      </c>
    </row>
    <row r="671" ht="15" customHeight="1" s="365">
      <c r="A671" s="372" t="inlineStr">
        <is>
          <t>International</t>
        </is>
      </c>
      <c r="B671" s="372" t="inlineStr">
        <is>
          <t>Connexes R</t>
        </is>
      </c>
      <c r="C671" s="372" t="n">
        <v>7.95</v>
      </c>
      <c r="D671" s="372" t="n">
        <v>0</v>
      </c>
      <c r="E671" s="372" t="n">
        <v>42.9</v>
      </c>
      <c r="F671" s="372" t="inlineStr"/>
      <c r="G671" s="372" t="inlineStr"/>
      <c r="H671" s="372" t="inlineStr"/>
      <c r="I671" s="372" t="n">
        <v>0</v>
      </c>
      <c r="J671" s="372" t="n">
        <v>500000000</v>
      </c>
      <c r="K671" s="372" t="inlineStr"/>
      <c r="L671" s="372" t="inlineStr">
        <is>
          <t>libre</t>
        </is>
      </c>
    </row>
    <row r="672" ht="15" customHeight="1" s="365">
      <c r="A672" s="372" t="inlineStr">
        <is>
          <t>International</t>
        </is>
      </c>
      <c r="B672" s="372" t="inlineStr">
        <is>
          <t>Ecorces</t>
        </is>
      </c>
      <c r="C672" s="372" t="n">
        <v>4.98</v>
      </c>
      <c r="D672" s="372" t="n">
        <v>0</v>
      </c>
      <c r="E672" s="372" t="n">
        <v>21.5</v>
      </c>
      <c r="F672" s="372" t="inlineStr"/>
      <c r="G672" s="372" t="inlineStr"/>
      <c r="H672" s="372" t="inlineStr"/>
      <c r="I672" s="372" t="n">
        <v>0</v>
      </c>
      <c r="J672" s="372" t="n">
        <v>500000000</v>
      </c>
      <c r="K672" s="372" t="inlineStr"/>
      <c r="L672" s="372" t="inlineStr">
        <is>
          <t>libre</t>
        </is>
      </c>
    </row>
    <row r="673" ht="15" customHeight="1" s="365">
      <c r="A673" s="372" t="inlineStr">
        <is>
          <t>International</t>
        </is>
      </c>
      <c r="B673" s="372" t="inlineStr">
        <is>
          <t>Ecorces F</t>
        </is>
      </c>
      <c r="C673" s="372" t="n">
        <v>1.77</v>
      </c>
      <c r="D673" s="372" t="n">
        <v>0</v>
      </c>
      <c r="E673" s="372" t="n">
        <v>21.5</v>
      </c>
      <c r="F673" s="372" t="inlineStr"/>
      <c r="G673" s="372" t="inlineStr"/>
      <c r="H673" s="372" t="inlineStr"/>
      <c r="I673" s="372" t="n">
        <v>0</v>
      </c>
      <c r="J673" s="372" t="n">
        <v>500000000</v>
      </c>
      <c r="K673" s="372" t="inlineStr"/>
      <c r="L673" s="372" t="inlineStr">
        <is>
          <t>libre</t>
        </is>
      </c>
    </row>
    <row r="674" ht="15" customHeight="1" s="365">
      <c r="A674" s="372" t="inlineStr">
        <is>
          <t>International</t>
        </is>
      </c>
      <c r="B674" s="372" t="inlineStr">
        <is>
          <t>Ecorces R</t>
        </is>
      </c>
      <c r="C674" s="372" t="n">
        <v>3.21</v>
      </c>
      <c r="D674" s="372" t="n">
        <v>0</v>
      </c>
      <c r="E674" s="372" t="n">
        <v>21.5</v>
      </c>
      <c r="F674" s="372" t="inlineStr"/>
      <c r="G674" s="372" t="inlineStr"/>
      <c r="H674" s="372" t="inlineStr"/>
      <c r="I674" s="372" t="n">
        <v>0</v>
      </c>
      <c r="J674" s="372" t="n">
        <v>500000000</v>
      </c>
      <c r="K674" s="372" t="inlineStr"/>
      <c r="L674" s="372" t="inlineStr">
        <is>
          <t>libre</t>
        </is>
      </c>
    </row>
    <row r="675" ht="15" customHeight="1" s="365">
      <c r="A675" s="372" t="inlineStr">
        <is>
          <t>International</t>
        </is>
      </c>
      <c r="B675" s="372" t="inlineStr">
        <is>
          <t>Connexes hors écorces</t>
        </is>
      </c>
      <c r="C675" s="372" t="n">
        <v>6.95</v>
      </c>
      <c r="D675" s="372" t="n">
        <v>0</v>
      </c>
      <c r="E675" s="372" t="n">
        <v>21.5</v>
      </c>
      <c r="F675" s="372" t="inlineStr"/>
      <c r="G675" s="372" t="inlineStr"/>
      <c r="H675" s="372" t="inlineStr"/>
      <c r="I675" s="372" t="n">
        <v>0</v>
      </c>
      <c r="J675" s="372" t="n">
        <v>500000000</v>
      </c>
      <c r="K675" s="372" t="inlineStr"/>
      <c r="L675" s="372" t="inlineStr">
        <is>
          <t>libre</t>
        </is>
      </c>
    </row>
    <row r="676" ht="15" customHeight="1" s="365">
      <c r="A676" s="372" t="inlineStr">
        <is>
          <t>International</t>
        </is>
      </c>
      <c r="B676" s="372" t="inlineStr">
        <is>
          <t>Connexes hors écorces F</t>
        </is>
      </c>
      <c r="C676" s="372" t="n">
        <v>2.21</v>
      </c>
      <c r="D676" s="372" t="n">
        <v>0</v>
      </c>
      <c r="E676" s="372" t="n">
        <v>21.5</v>
      </c>
      <c r="F676" s="372" t="inlineStr"/>
      <c r="G676" s="372" t="inlineStr"/>
      <c r="H676" s="372" t="inlineStr"/>
      <c r="I676" s="372" t="n">
        <v>0</v>
      </c>
      <c r="J676" s="372" t="n">
        <v>500000000</v>
      </c>
      <c r="K676" s="372" t="inlineStr"/>
      <c r="L676" s="372" t="inlineStr">
        <is>
          <t>libre</t>
        </is>
      </c>
    </row>
    <row r="677" ht="15" customHeight="1" s="365">
      <c r="A677" s="372" t="inlineStr">
        <is>
          <t>International</t>
        </is>
      </c>
      <c r="B677" s="372" t="inlineStr">
        <is>
          <t>Connexes hors écorces R</t>
        </is>
      </c>
      <c r="C677" s="372" t="n">
        <v>4.74</v>
      </c>
      <c r="D677" s="372" t="n">
        <v>0</v>
      </c>
      <c r="E677" s="372" t="n">
        <v>21.5</v>
      </c>
      <c r="F677" s="372" t="inlineStr"/>
      <c r="G677" s="372" t="inlineStr"/>
      <c r="H677" s="372" t="inlineStr"/>
      <c r="I677" s="372" t="n">
        <v>0</v>
      </c>
      <c r="J677" s="372" t="n">
        <v>500000000</v>
      </c>
      <c r="K677" s="372" t="inlineStr"/>
      <c r="L677" s="372" t="inlineStr">
        <is>
          <t>libre</t>
        </is>
      </c>
    </row>
    <row r="678" ht="15" customHeight="1" s="365">
      <c r="A678" s="372" t="inlineStr">
        <is>
          <t>International</t>
        </is>
      </c>
      <c r="B678" s="372" t="inlineStr">
        <is>
          <t>Sciures</t>
        </is>
      </c>
      <c r="C678" s="372" t="n">
        <v>2.65</v>
      </c>
      <c r="D678" s="372" t="n">
        <v>0</v>
      </c>
      <c r="E678" s="372" t="n">
        <v>21.5</v>
      </c>
      <c r="F678" s="372" t="inlineStr"/>
      <c r="G678" s="372" t="inlineStr"/>
      <c r="H678" s="372" t="inlineStr"/>
      <c r="I678" s="372" t="n">
        <v>0</v>
      </c>
      <c r="J678" s="372" t="n">
        <v>500000000</v>
      </c>
      <c r="K678" s="372" t="inlineStr"/>
      <c r="L678" s="372" t="inlineStr">
        <is>
          <t>libre</t>
        </is>
      </c>
    </row>
    <row r="679" ht="15" customHeight="1" s="365">
      <c r="A679" s="372" t="inlineStr">
        <is>
          <t>International</t>
        </is>
      </c>
      <c r="B679" s="372" t="inlineStr">
        <is>
          <t>Sciures F</t>
        </is>
      </c>
      <c r="C679" s="372" t="n">
        <v>1.29</v>
      </c>
      <c r="D679" s="372" t="n">
        <v>0</v>
      </c>
      <c r="E679" s="372" t="n">
        <v>21.5</v>
      </c>
      <c r="F679" s="372" t="inlineStr"/>
      <c r="G679" s="372" t="inlineStr"/>
      <c r="H679" s="372" t="inlineStr"/>
      <c r="I679" s="372" t="n">
        <v>0</v>
      </c>
      <c r="J679" s="372" t="n">
        <v>500000000</v>
      </c>
      <c r="K679" s="372" t="inlineStr"/>
      <c r="L679" s="372" t="inlineStr">
        <is>
          <t>libre</t>
        </is>
      </c>
    </row>
    <row r="680" ht="15" customHeight="1" s="365">
      <c r="A680" s="372" t="inlineStr">
        <is>
          <t>International</t>
        </is>
      </c>
      <c r="B680" s="372" t="inlineStr">
        <is>
          <t>Sciures R</t>
        </is>
      </c>
      <c r="C680" s="372" t="n">
        <v>1.36</v>
      </c>
      <c r="D680" s="372" t="n">
        <v>0</v>
      </c>
      <c r="E680" s="372" t="n">
        <v>21.5</v>
      </c>
      <c r="F680" s="372" t="inlineStr"/>
      <c r="G680" s="372" t="inlineStr"/>
      <c r="H680" s="372" t="inlineStr"/>
      <c r="I680" s="372" t="n">
        <v>0</v>
      </c>
      <c r="J680" s="372" t="n">
        <v>500000000</v>
      </c>
      <c r="K680" s="372" t="inlineStr"/>
      <c r="L680" s="372" t="inlineStr">
        <is>
          <t>libre</t>
        </is>
      </c>
    </row>
    <row r="681" ht="15" customHeight="1" s="365">
      <c r="A681" s="372" t="inlineStr">
        <is>
          <t>International</t>
        </is>
      </c>
      <c r="B681" s="372" t="inlineStr">
        <is>
          <t>Plaquettes</t>
        </is>
      </c>
      <c r="C681" s="372" t="n">
        <v>13.8</v>
      </c>
      <c r="D681" s="372" t="n">
        <v>0</v>
      </c>
      <c r="E681" s="372" t="n">
        <v>21.5</v>
      </c>
      <c r="F681" s="372" t="inlineStr"/>
      <c r="G681" s="372" t="inlineStr"/>
      <c r="H681" s="372" t="inlineStr"/>
      <c r="I681" s="372" t="n">
        <v>0</v>
      </c>
      <c r="J681" s="372" t="n">
        <v>500000000</v>
      </c>
      <c r="K681" s="372" t="inlineStr"/>
      <c r="L681" s="372" t="inlineStr">
        <is>
          <t>libre</t>
        </is>
      </c>
    </row>
    <row r="682" ht="15" customHeight="1" s="365">
      <c r="A682" s="372" t="inlineStr">
        <is>
          <t>International</t>
        </is>
      </c>
      <c r="B682" s="372" t="inlineStr">
        <is>
          <t>Plaquettes de scierie</t>
        </is>
      </c>
      <c r="C682" s="372" t="n">
        <v>4.3</v>
      </c>
      <c r="D682" s="372" t="n">
        <v>0</v>
      </c>
      <c r="E682" s="372" t="n">
        <v>21.5</v>
      </c>
      <c r="F682" s="372" t="inlineStr"/>
      <c r="G682" s="372" t="inlineStr"/>
      <c r="H682" s="372" t="inlineStr"/>
      <c r="I682" s="372" t="n">
        <v>0</v>
      </c>
      <c r="J682" s="372" t="n">
        <v>500000000</v>
      </c>
      <c r="K682" s="372" t="inlineStr"/>
      <c r="L682" s="372" t="inlineStr">
        <is>
          <t>libre</t>
        </is>
      </c>
    </row>
    <row r="683" ht="15" customHeight="1" s="365">
      <c r="A683" s="372" t="inlineStr">
        <is>
          <t>International</t>
        </is>
      </c>
      <c r="B683" s="372" t="inlineStr">
        <is>
          <t>Plaquettes de scierie F</t>
        </is>
      </c>
      <c r="C683" s="372" t="n">
        <v>0.91</v>
      </c>
      <c r="D683" s="372" t="n">
        <v>0</v>
      </c>
      <c r="E683" s="372" t="n">
        <v>21.5</v>
      </c>
      <c r="F683" s="372" t="inlineStr"/>
      <c r="G683" s="372" t="inlineStr"/>
      <c r="H683" s="372" t="inlineStr"/>
      <c r="I683" s="372" t="n">
        <v>0</v>
      </c>
      <c r="J683" s="372" t="n">
        <v>500000000</v>
      </c>
      <c r="K683" s="372" t="inlineStr"/>
      <c r="L683" s="372" t="inlineStr">
        <is>
          <t>libre</t>
        </is>
      </c>
    </row>
    <row r="684" ht="15" customHeight="1" s="365">
      <c r="A684" s="372" t="inlineStr">
        <is>
          <t>International</t>
        </is>
      </c>
      <c r="B684" s="372" t="inlineStr">
        <is>
          <t>Plaquettes de scierie R</t>
        </is>
      </c>
      <c r="C684" s="372" t="n">
        <v>3.38</v>
      </c>
      <c r="D684" s="372" t="n">
        <v>0</v>
      </c>
      <c r="E684" s="372" t="n">
        <v>21.5</v>
      </c>
      <c r="F684" s="372" t="inlineStr"/>
      <c r="G684" s="372" t="inlineStr"/>
      <c r="H684" s="372" t="inlineStr"/>
      <c r="I684" s="372" t="n">
        <v>0</v>
      </c>
      <c r="J684" s="372" t="n">
        <v>500000000</v>
      </c>
      <c r="K684" s="372" t="inlineStr"/>
      <c r="L684" s="372" t="inlineStr">
        <is>
          <t>libre</t>
        </is>
      </c>
    </row>
    <row r="685" ht="15" customHeight="1" s="365">
      <c r="A685" s="372" t="inlineStr">
        <is>
          <t>International</t>
        </is>
      </c>
      <c r="B685" s="372" t="inlineStr">
        <is>
          <t>Plaquettes forestières</t>
        </is>
      </c>
      <c r="C685" s="372" t="n">
        <v>9.539999999999999</v>
      </c>
      <c r="D685" s="372" t="n">
        <v>0</v>
      </c>
      <c r="E685" s="372" t="n">
        <v>21.5</v>
      </c>
      <c r="F685" s="372" t="inlineStr"/>
      <c r="G685" s="372" t="inlineStr"/>
      <c r="H685" s="372" t="inlineStr"/>
      <c r="I685" s="372" t="n">
        <v>0</v>
      </c>
      <c r="J685" s="372" t="n">
        <v>500000000</v>
      </c>
      <c r="K685" s="372" t="inlineStr"/>
      <c r="L685" s="372" t="inlineStr">
        <is>
          <t>libre</t>
        </is>
      </c>
    </row>
    <row r="686" ht="15" customHeight="1" s="365">
      <c r="A686" s="372" t="inlineStr">
        <is>
          <t>International</t>
        </is>
      </c>
      <c r="B686" s="372" t="inlineStr">
        <is>
          <t>Déchets bois</t>
        </is>
      </c>
      <c r="C686" s="372" t="n">
        <v>0</v>
      </c>
      <c r="D686" s="372" t="n">
        <v>0</v>
      </c>
      <c r="E686" s="372" t="n">
        <v>1.55</v>
      </c>
      <c r="F686" s="372" t="inlineStr"/>
      <c r="G686" s="372" t="inlineStr"/>
      <c r="H686" s="372" t="inlineStr"/>
      <c r="I686" s="372" t="n">
        <v>0</v>
      </c>
      <c r="J686" s="372" t="n">
        <v>500000000</v>
      </c>
      <c r="K686" s="372" t="inlineStr"/>
      <c r="L686" s="372" t="inlineStr">
        <is>
          <t>libre</t>
        </is>
      </c>
    </row>
    <row r="687" ht="15" customHeight="1" s="365">
      <c r="A687" s="372" t="inlineStr">
        <is>
          <t>International</t>
        </is>
      </c>
      <c r="B687" s="372" t="inlineStr">
        <is>
          <t>Sciages et autres</t>
        </is>
      </c>
      <c r="C687" s="372" t="n">
        <v>4.71</v>
      </c>
      <c r="D687" s="372" t="inlineStr"/>
      <c r="E687" s="372" t="inlineStr"/>
      <c r="F687" s="372" t="n">
        <v>3.98</v>
      </c>
      <c r="G687" s="372" t="n">
        <v>0.6</v>
      </c>
      <c r="H687" s="372" t="n">
        <v>0.3</v>
      </c>
      <c r="I687" s="372" t="n">
        <v>0</v>
      </c>
      <c r="J687" s="372" t="n">
        <v>500000000</v>
      </c>
      <c r="K687" s="372" t="n">
        <v>1.22</v>
      </c>
      <c r="L687" s="372" t="inlineStr">
        <is>
          <t>mesuré</t>
        </is>
      </c>
    </row>
    <row r="688" ht="15" customHeight="1" s="365">
      <c r="A688" s="372" t="inlineStr">
        <is>
          <t>International</t>
        </is>
      </c>
      <c r="B688" s="372" t="inlineStr">
        <is>
          <t>Sciages</t>
        </is>
      </c>
      <c r="C688" s="372" t="n">
        <v>4.71</v>
      </c>
      <c r="D688" s="372" t="n">
        <v>4.62</v>
      </c>
      <c r="E688" s="372" t="n">
        <v>4.71</v>
      </c>
      <c r="F688" s="372" t="inlineStr"/>
      <c r="G688" s="372" t="inlineStr"/>
      <c r="H688" s="372" t="inlineStr"/>
      <c r="I688" s="372" t="n">
        <v>0</v>
      </c>
      <c r="J688" s="372" t="n">
        <v>500000000</v>
      </c>
      <c r="K688" s="372" t="inlineStr"/>
      <c r="L688" s="372" t="inlineStr">
        <is>
          <t>libre</t>
        </is>
      </c>
    </row>
    <row r="689" ht="15" customHeight="1" s="365">
      <c r="A689" s="372" t="inlineStr">
        <is>
          <t>International</t>
        </is>
      </c>
      <c r="B689" s="372" t="inlineStr">
        <is>
          <t>Sciages F</t>
        </is>
      </c>
      <c r="C689" s="372" t="n">
        <v>0</v>
      </c>
      <c r="D689" s="372" t="n">
        <v>0</v>
      </c>
      <c r="E689" s="372" t="n">
        <v>0.09</v>
      </c>
      <c r="F689" s="372" t="inlineStr"/>
      <c r="G689" s="372" t="inlineStr"/>
      <c r="H689" s="372" t="inlineStr"/>
      <c r="I689" s="372" t="n">
        <v>0</v>
      </c>
      <c r="J689" s="372" t="n">
        <v>500000000</v>
      </c>
      <c r="K689" s="372" t="inlineStr"/>
      <c r="L689" s="372" t="inlineStr">
        <is>
          <t>libre</t>
        </is>
      </c>
    </row>
    <row r="690" ht="15" customHeight="1" s="365">
      <c r="A690" s="372" t="inlineStr">
        <is>
          <t>International</t>
        </is>
      </c>
      <c r="B690" s="372" t="inlineStr">
        <is>
          <t>Sciages R</t>
        </is>
      </c>
      <c r="C690" s="372" t="n">
        <v>4.71</v>
      </c>
      <c r="D690" s="372" t="n">
        <v>4.62</v>
      </c>
      <c r="E690" s="372" t="n">
        <v>4.71</v>
      </c>
      <c r="F690" s="372" t="inlineStr"/>
      <c r="G690" s="372" t="inlineStr"/>
      <c r="H690" s="372" t="inlineStr"/>
      <c r="I690" s="372" t="n">
        <v>0</v>
      </c>
      <c r="J690" s="372" t="n">
        <v>500000000</v>
      </c>
      <c r="K690" s="372" t="inlineStr"/>
      <c r="L690" s="372" t="inlineStr">
        <is>
          <t>libre</t>
        </is>
      </c>
    </row>
    <row r="691" ht="15" customHeight="1" s="365">
      <c r="A691" s="372" t="inlineStr">
        <is>
          <t>International</t>
        </is>
      </c>
      <c r="B691" s="372" t="inlineStr">
        <is>
          <t>Traverses</t>
        </is>
      </c>
      <c r="C691" s="372" t="n">
        <v>0</v>
      </c>
      <c r="D691" s="372" t="n">
        <v>0</v>
      </c>
      <c r="E691" s="372" t="n">
        <v>0.09</v>
      </c>
      <c r="F691" s="372" t="inlineStr"/>
      <c r="G691" s="372" t="inlineStr"/>
      <c r="H691" s="372" t="inlineStr"/>
      <c r="I691" s="372" t="n">
        <v>0</v>
      </c>
      <c r="J691" s="372" t="n">
        <v>500000000</v>
      </c>
      <c r="K691" s="372" t="inlineStr"/>
      <c r="L691" s="372" t="inlineStr">
        <is>
          <t>libre</t>
        </is>
      </c>
    </row>
    <row r="692" ht="15" customHeight="1" s="365">
      <c r="A692" s="372" t="inlineStr">
        <is>
          <t>International</t>
        </is>
      </c>
      <c r="B692" s="372" t="inlineStr">
        <is>
          <t>Granulés</t>
        </is>
      </c>
      <c r="C692" s="372" t="n">
        <v>38.4</v>
      </c>
      <c r="D692" s="372" t="n">
        <v>0</v>
      </c>
      <c r="E692" s="372" t="n">
        <v>38.6</v>
      </c>
      <c r="F692" s="372" t="inlineStr"/>
      <c r="G692" s="372" t="inlineStr"/>
      <c r="H692" s="372" t="inlineStr"/>
      <c r="I692" s="372" t="n">
        <v>0</v>
      </c>
      <c r="J692" s="372" t="n">
        <v>500000000</v>
      </c>
      <c r="K692" s="372" t="inlineStr"/>
      <c r="L692" s="372" t="inlineStr">
        <is>
          <t>libre</t>
        </is>
      </c>
    </row>
    <row r="693" ht="15" customHeight="1" s="365">
      <c r="A693" s="372" t="inlineStr">
        <is>
          <t>International</t>
        </is>
      </c>
      <c r="B693" s="372" t="inlineStr">
        <is>
          <t>Palettes et emballages</t>
        </is>
      </c>
      <c r="C693" s="372" t="n">
        <v>0</v>
      </c>
      <c r="D693" s="372" t="inlineStr"/>
      <c r="E693" s="372" t="inlineStr"/>
      <c r="F693" s="372" t="n">
        <v>0</v>
      </c>
      <c r="G693" s="372" t="n">
        <v>0</v>
      </c>
      <c r="H693" s="372" t="inlineStr"/>
      <c r="I693" s="372" t="n">
        <v>0</v>
      </c>
      <c r="J693" s="372" t="n">
        <v>500000000</v>
      </c>
      <c r="K693" s="372" t="n">
        <v>0</v>
      </c>
      <c r="L693" s="372" t="inlineStr">
        <is>
          <t>mesuré</t>
        </is>
      </c>
    </row>
    <row r="694" ht="15" customHeight="1" s="365">
      <c r="A694" s="372" t="inlineStr">
        <is>
          <t>International</t>
        </is>
      </c>
      <c r="B694" s="372" t="inlineStr">
        <is>
          <t>Panneaux placages contreplaqués</t>
        </is>
      </c>
      <c r="C694" s="372" t="n">
        <v>22.4</v>
      </c>
      <c r="D694" s="372" t="inlineStr"/>
      <c r="E694" s="372" t="inlineStr"/>
      <c r="F694" s="372" t="n">
        <v>22.4</v>
      </c>
      <c r="G694" s="372" t="n">
        <v>3.36</v>
      </c>
      <c r="H694" s="372" t="n">
        <v>0.3</v>
      </c>
      <c r="I694" s="372" t="n">
        <v>0</v>
      </c>
      <c r="J694" s="372" t="n">
        <v>500000000</v>
      </c>
      <c r="K694" s="372" t="n">
        <v>0</v>
      </c>
      <c r="L694" s="372" t="inlineStr">
        <is>
          <t>mesuré</t>
        </is>
      </c>
    </row>
    <row r="695" ht="15" customHeight="1" s="365">
      <c r="A695" s="372" t="inlineStr">
        <is>
          <t>International</t>
        </is>
      </c>
      <c r="B695" s="372" t="inlineStr">
        <is>
          <t>Placages</t>
        </is>
      </c>
      <c r="C695" s="372" t="n">
        <v>8</v>
      </c>
      <c r="D695" s="372" t="n">
        <v>0</v>
      </c>
      <c r="E695" s="372" t="n">
        <v>22.4</v>
      </c>
      <c r="F695" s="372" t="inlineStr"/>
      <c r="G695" s="372" t="inlineStr"/>
      <c r="H695" s="372" t="inlineStr"/>
      <c r="I695" s="372" t="n">
        <v>0</v>
      </c>
      <c r="J695" s="372" t="n">
        <v>500000000</v>
      </c>
      <c r="K695" s="372" t="inlineStr"/>
      <c r="L695" s="372" t="inlineStr">
        <is>
          <t>libre</t>
        </is>
      </c>
    </row>
    <row r="696" ht="15" customHeight="1" s="365">
      <c r="A696" s="372" t="inlineStr">
        <is>
          <t>International</t>
        </is>
      </c>
      <c r="B696" s="372" t="inlineStr">
        <is>
          <t>Contreplaqués</t>
        </is>
      </c>
      <c r="C696" s="372" t="n">
        <v>8</v>
      </c>
      <c r="D696" s="372" t="n">
        <v>0</v>
      </c>
      <c r="E696" s="372" t="n">
        <v>22.4</v>
      </c>
      <c r="F696" s="372" t="inlineStr"/>
      <c r="G696" s="372" t="inlineStr"/>
      <c r="H696" s="372" t="inlineStr"/>
      <c r="I696" s="372" t="n">
        <v>0</v>
      </c>
      <c r="J696" s="372" t="n">
        <v>500000000</v>
      </c>
      <c r="K696" s="372" t="inlineStr"/>
      <c r="L696" s="372" t="inlineStr">
        <is>
          <t>libre</t>
        </is>
      </c>
    </row>
    <row r="697" ht="15" customHeight="1" s="365">
      <c r="A697" s="372" t="inlineStr">
        <is>
          <t>International</t>
        </is>
      </c>
      <c r="B697" s="372" t="inlineStr">
        <is>
          <t>Panneaux</t>
        </is>
      </c>
      <c r="C697" s="372" t="n">
        <v>6.4</v>
      </c>
      <c r="D697" s="372" t="n">
        <v>0</v>
      </c>
      <c r="E697" s="372" t="n">
        <v>22.4</v>
      </c>
      <c r="F697" s="372" t="inlineStr"/>
      <c r="G697" s="372" t="inlineStr"/>
      <c r="H697" s="372" t="inlineStr"/>
      <c r="I697" s="372" t="n">
        <v>0</v>
      </c>
      <c r="J697" s="372" t="n">
        <v>500000000</v>
      </c>
      <c r="K697" s="372" t="inlineStr"/>
      <c r="L697" s="372" t="inlineStr">
        <is>
          <t>libre</t>
        </is>
      </c>
    </row>
    <row r="698" ht="15" customHeight="1" s="365">
      <c r="A698" s="372" t="inlineStr">
        <is>
          <t>International</t>
        </is>
      </c>
      <c r="B698" s="372" t="inlineStr">
        <is>
          <t>Panneaux particules</t>
        </is>
      </c>
      <c r="C698" s="372" t="n">
        <v>1.6</v>
      </c>
      <c r="D698" s="372" t="n">
        <v>0</v>
      </c>
      <c r="E698" s="372" t="n">
        <v>22.4</v>
      </c>
      <c r="F698" s="372" t="inlineStr"/>
      <c r="G698" s="372" t="inlineStr"/>
      <c r="H698" s="372" t="inlineStr"/>
      <c r="I698" s="372" t="n">
        <v>0</v>
      </c>
      <c r="J698" s="372" t="n">
        <v>500000000</v>
      </c>
      <c r="K698" s="372" t="inlineStr"/>
      <c r="L698" s="372" t="inlineStr">
        <is>
          <t>libre</t>
        </is>
      </c>
    </row>
    <row r="699" ht="15" customHeight="1" s="365">
      <c r="A699" s="372" t="inlineStr">
        <is>
          <t>International</t>
        </is>
      </c>
      <c r="B699" s="372" t="inlineStr">
        <is>
          <t>Panneaux fibres</t>
        </is>
      </c>
      <c r="C699" s="372" t="n">
        <v>1.6</v>
      </c>
      <c r="D699" s="372" t="n">
        <v>0</v>
      </c>
      <c r="E699" s="372" t="n">
        <v>22.4</v>
      </c>
      <c r="F699" s="372" t="inlineStr"/>
      <c r="G699" s="372" t="inlineStr"/>
      <c r="H699" s="372" t="inlineStr"/>
      <c r="I699" s="372" t="n">
        <v>0</v>
      </c>
      <c r="J699" s="372" t="n">
        <v>500000000</v>
      </c>
      <c r="K699" s="372" t="inlineStr"/>
      <c r="L699" s="372" t="inlineStr">
        <is>
          <t>libre</t>
        </is>
      </c>
    </row>
    <row r="700" ht="15" customHeight="1" s="365">
      <c r="A700" s="372" t="inlineStr">
        <is>
          <t>International</t>
        </is>
      </c>
      <c r="B700" s="372" t="inlineStr">
        <is>
          <t>Panneaux MDF</t>
        </is>
      </c>
      <c r="C700" s="372" t="n">
        <v>1.6</v>
      </c>
      <c r="D700" s="372" t="n">
        <v>0</v>
      </c>
      <c r="E700" s="372" t="n">
        <v>22.4</v>
      </c>
      <c r="F700" s="372" t="inlineStr"/>
      <c r="G700" s="372" t="inlineStr"/>
      <c r="H700" s="372" t="inlineStr"/>
      <c r="I700" s="372" t="n">
        <v>0</v>
      </c>
      <c r="J700" s="372" t="n">
        <v>500000000</v>
      </c>
      <c r="K700" s="372" t="inlineStr"/>
      <c r="L700" s="372" t="inlineStr">
        <is>
          <t>libre</t>
        </is>
      </c>
    </row>
    <row r="701" ht="15" customHeight="1" s="365">
      <c r="A701" s="372" t="inlineStr">
        <is>
          <t>International</t>
        </is>
      </c>
      <c r="B701" s="372" t="inlineStr">
        <is>
          <t>Panneaux OSB</t>
        </is>
      </c>
      <c r="C701" s="372" t="n">
        <v>1.6</v>
      </c>
      <c r="D701" s="372" t="n">
        <v>0</v>
      </c>
      <c r="E701" s="372" t="n">
        <v>22.4</v>
      </c>
      <c r="F701" s="372" t="inlineStr"/>
      <c r="G701" s="372" t="inlineStr"/>
      <c r="H701" s="372" t="inlineStr"/>
      <c r="I701" s="372" t="n">
        <v>0</v>
      </c>
      <c r="J701" s="372" t="n">
        <v>500000000</v>
      </c>
      <c r="K701" s="372" t="inlineStr"/>
      <c r="L701" s="372" t="inlineStr">
        <is>
          <t>libre</t>
        </is>
      </c>
    </row>
    <row r="702" ht="15" customHeight="1" s="365">
      <c r="A702" s="372" t="inlineStr">
        <is>
          <t>International</t>
        </is>
      </c>
      <c r="B702" s="372" t="inlineStr">
        <is>
          <t>Pâte à papier</t>
        </is>
      </c>
      <c r="C702" s="372" t="n">
        <v>94.5</v>
      </c>
      <c r="D702" s="372" t="n">
        <v>0</v>
      </c>
      <c r="E702" s="372" t="n">
        <v>189</v>
      </c>
      <c r="F702" s="372" t="inlineStr"/>
      <c r="G702" s="372" t="inlineStr"/>
      <c r="H702" s="372" t="inlineStr"/>
      <c r="I702" s="372" t="n">
        <v>0</v>
      </c>
      <c r="J702" s="372" t="n">
        <v>500000000</v>
      </c>
      <c r="K702" s="372" t="inlineStr"/>
      <c r="L702" s="372" t="inlineStr">
        <is>
          <t>libre</t>
        </is>
      </c>
    </row>
    <row r="703" ht="15" customHeight="1" s="365">
      <c r="A703" s="372" t="inlineStr">
        <is>
          <t>International</t>
        </is>
      </c>
      <c r="B703" s="372" t="inlineStr">
        <is>
          <t>Pâte à papier mécanique</t>
        </is>
      </c>
      <c r="C703" s="372" t="n">
        <v>29.7</v>
      </c>
      <c r="D703" s="372" t="n">
        <v>0</v>
      </c>
      <c r="E703" s="372" t="n">
        <v>189</v>
      </c>
      <c r="F703" s="372" t="inlineStr"/>
      <c r="G703" s="372" t="inlineStr"/>
      <c r="H703" s="372" t="inlineStr"/>
      <c r="I703" s="372" t="n">
        <v>0</v>
      </c>
      <c r="J703" s="372" t="n">
        <v>500000000</v>
      </c>
      <c r="K703" s="372" t="inlineStr"/>
      <c r="L703" s="372" t="inlineStr">
        <is>
          <t>libre</t>
        </is>
      </c>
    </row>
    <row r="704" ht="15" customHeight="1" s="365">
      <c r="A704" s="372" t="inlineStr">
        <is>
          <t>International</t>
        </is>
      </c>
      <c r="B704" s="372" t="inlineStr">
        <is>
          <t>Pâte à papier chimique</t>
        </is>
      </c>
      <c r="C704" s="372" t="n">
        <v>64.8</v>
      </c>
      <c r="D704" s="372" t="n">
        <v>0</v>
      </c>
      <c r="E704" s="372" t="n">
        <v>189</v>
      </c>
      <c r="F704" s="372" t="inlineStr"/>
      <c r="G704" s="372" t="inlineStr"/>
      <c r="H704" s="372" t="inlineStr"/>
      <c r="I704" s="372" t="n">
        <v>0</v>
      </c>
      <c r="J704" s="372" t="n">
        <v>500000000</v>
      </c>
      <c r="K704" s="372" t="inlineStr"/>
      <c r="L704" s="372" t="inlineStr">
        <is>
          <t>libre</t>
        </is>
      </c>
    </row>
    <row r="705" ht="15" customHeight="1" s="365">
      <c r="A705" s="372" t="inlineStr">
        <is>
          <t>International</t>
        </is>
      </c>
      <c r="B705" s="372" t="inlineStr">
        <is>
          <t>Papiers cartons</t>
        </is>
      </c>
      <c r="C705" s="372" t="n">
        <v>90.3</v>
      </c>
      <c r="D705" s="372" t="n">
        <v>0</v>
      </c>
      <c r="E705" s="372" t="n">
        <v>181</v>
      </c>
      <c r="F705" s="372" t="inlineStr"/>
      <c r="G705" s="372" t="inlineStr"/>
      <c r="H705" s="372" t="inlineStr"/>
      <c r="I705" s="372" t="n">
        <v>0</v>
      </c>
      <c r="J705" s="372" t="n">
        <v>500000000</v>
      </c>
      <c r="K705" s="372" t="inlineStr"/>
      <c r="L705" s="372" t="inlineStr">
        <is>
          <t>libre</t>
        </is>
      </c>
    </row>
    <row r="706" ht="15" customHeight="1" s="365">
      <c r="A706" s="372" t="inlineStr">
        <is>
          <t>International</t>
        </is>
      </c>
      <c r="B706" s="372" t="inlineStr">
        <is>
          <t>Papier à recycler</t>
        </is>
      </c>
      <c r="C706" s="372" t="n">
        <v>47.1</v>
      </c>
      <c r="D706" s="372" t="n">
        <v>0</v>
      </c>
      <c r="E706" s="372" t="n">
        <v>94.2</v>
      </c>
      <c r="F706" s="372" t="inlineStr"/>
      <c r="G706" s="372" t="inlineStr"/>
      <c r="H706" s="372" t="inlineStr"/>
      <c r="I706" s="372" t="n">
        <v>0</v>
      </c>
      <c r="J706" s="372" t="n">
        <v>500000000</v>
      </c>
      <c r="K706" s="372" t="inlineStr"/>
      <c r="L706" s="372" t="inlineStr">
        <is>
          <t>libre</t>
        </is>
      </c>
    </row>
    <row r="707" ht="15" customHeight="1" s="365">
      <c r="A707" s="372" t="inlineStr">
        <is>
          <t>Autres régions françaises</t>
        </is>
      </c>
      <c r="B707" s="372" t="inlineStr">
        <is>
          <t>Bois rond</t>
        </is>
      </c>
      <c r="C707" s="372" t="n">
        <v>247</v>
      </c>
      <c r="D707" s="372" t="inlineStr"/>
      <c r="E707" s="372" t="inlineStr"/>
      <c r="F707" s="372" t="n">
        <v>445.1</v>
      </c>
      <c r="G707" s="372" t="n">
        <v>102.64</v>
      </c>
      <c r="H707" s="372" t="n">
        <v>0.46</v>
      </c>
      <c r="I707" s="372" t="n">
        <v>0</v>
      </c>
      <c r="J707" s="372" t="n">
        <v>500000000</v>
      </c>
      <c r="K707" s="372" t="n">
        <v>1.93</v>
      </c>
      <c r="L707" s="372" t="inlineStr">
        <is>
          <t>redondant</t>
        </is>
      </c>
    </row>
    <row r="708" ht="15" customHeight="1" s="365">
      <c r="A708" s="372" t="inlineStr">
        <is>
          <t>Autres régions françaises</t>
        </is>
      </c>
      <c r="B708" s="372" t="inlineStr">
        <is>
          <t>Bois rond F hors BE</t>
        </is>
      </c>
      <c r="C708" s="372" t="n">
        <v>2.53</v>
      </c>
      <c r="D708" s="372" t="n">
        <v>0.15</v>
      </c>
      <c r="E708" s="372" t="n">
        <v>2.58</v>
      </c>
      <c r="F708" s="372" t="inlineStr"/>
      <c r="G708" s="372" t="inlineStr"/>
      <c r="H708" s="372" t="inlineStr"/>
      <c r="I708" s="372" t="n">
        <v>0</v>
      </c>
      <c r="J708" s="372" t="n">
        <v>500000000</v>
      </c>
      <c r="K708" s="372" t="inlineStr"/>
      <c r="L708" s="372" t="inlineStr">
        <is>
          <t>libre</t>
        </is>
      </c>
    </row>
    <row r="709" ht="15" customHeight="1" s="365">
      <c r="A709" s="372" t="inlineStr">
        <is>
          <t>Autres régions françaises</t>
        </is>
      </c>
      <c r="B709" s="372" t="inlineStr">
        <is>
          <t>Bois rond R hors BE</t>
        </is>
      </c>
      <c r="C709" s="372" t="n">
        <v>53.1</v>
      </c>
      <c r="D709" s="372" t="n">
        <v>51</v>
      </c>
      <c r="E709" s="372" t="n">
        <v>54.6</v>
      </c>
      <c r="F709" s="372" t="inlineStr"/>
      <c r="G709" s="372" t="inlineStr"/>
      <c r="H709" s="372" t="inlineStr"/>
      <c r="I709" s="372" t="n">
        <v>0</v>
      </c>
      <c r="J709" s="372" t="n">
        <v>500000000</v>
      </c>
      <c r="K709" s="372" t="inlineStr"/>
      <c r="L709" s="372" t="inlineStr">
        <is>
          <t>libre</t>
        </is>
      </c>
    </row>
    <row r="710" ht="15" customHeight="1" s="365">
      <c r="A710" s="372" t="inlineStr">
        <is>
          <t>Autres régions françaises</t>
        </is>
      </c>
      <c r="B710" s="372" t="inlineStr">
        <is>
          <t>Bois d'œuvre</t>
        </is>
      </c>
      <c r="C710" s="372" t="n">
        <v>54.6</v>
      </c>
      <c r="D710" s="372" t="n">
        <v>53.4</v>
      </c>
      <c r="E710" s="372" t="n">
        <v>55.7</v>
      </c>
      <c r="F710" s="372" t="inlineStr"/>
      <c r="G710" s="372" t="inlineStr"/>
      <c r="H710" s="372" t="inlineStr"/>
      <c r="I710" s="372" t="n">
        <v>0</v>
      </c>
      <c r="J710" s="372" t="n">
        <v>500000000</v>
      </c>
      <c r="K710" s="372" t="inlineStr"/>
      <c r="L710" s="372" t="inlineStr">
        <is>
          <t>libre</t>
        </is>
      </c>
    </row>
    <row r="711" ht="15" customHeight="1" s="365">
      <c r="A711" s="372" t="inlineStr">
        <is>
          <t>Autres régions françaises</t>
        </is>
      </c>
      <c r="B711" s="372" t="inlineStr">
        <is>
          <t>Bois d'œuvre F</t>
        </is>
      </c>
      <c r="C711" s="372" t="n">
        <v>2.04</v>
      </c>
      <c r="D711" s="372" t="n">
        <v>0.15</v>
      </c>
      <c r="E711" s="372" t="n">
        <v>2.43</v>
      </c>
      <c r="F711" s="372" t="inlineStr"/>
      <c r="G711" s="372" t="inlineStr"/>
      <c r="H711" s="372" t="inlineStr"/>
      <c r="I711" s="372" t="n">
        <v>0</v>
      </c>
      <c r="J711" s="372" t="n">
        <v>500000000</v>
      </c>
      <c r="K711" s="372" t="inlineStr"/>
      <c r="L711" s="372" t="inlineStr">
        <is>
          <t>libre</t>
        </is>
      </c>
    </row>
    <row r="712" ht="15" customHeight="1" s="365">
      <c r="A712" s="372" t="inlineStr">
        <is>
          <t>Autres régions françaises</t>
        </is>
      </c>
      <c r="B712" s="372" t="inlineStr">
        <is>
          <t>Bois d'œuvre R</t>
        </is>
      </c>
      <c r="C712" s="372" t="n">
        <v>52.6</v>
      </c>
      <c r="D712" s="372" t="n">
        <v>51</v>
      </c>
      <c r="E712" s="372" t="n">
        <v>53.2</v>
      </c>
      <c r="F712" s="372" t="inlineStr"/>
      <c r="G712" s="372" t="inlineStr"/>
      <c r="H712" s="372" t="inlineStr"/>
      <c r="I712" s="372" t="n">
        <v>0</v>
      </c>
      <c r="J712" s="372" t="n">
        <v>500000000</v>
      </c>
      <c r="K712" s="372" t="inlineStr"/>
      <c r="L712" s="372" t="inlineStr">
        <is>
          <t>libre</t>
        </is>
      </c>
    </row>
    <row r="713" ht="15" customHeight="1" s="365">
      <c r="A713" s="372" t="inlineStr">
        <is>
          <t>Autres régions françaises</t>
        </is>
      </c>
      <c r="B713" s="372" t="inlineStr">
        <is>
          <t>Bois d'industrie</t>
        </is>
      </c>
      <c r="C713" s="372" t="n">
        <v>0.99</v>
      </c>
      <c r="D713" s="372" t="n">
        <v>0</v>
      </c>
      <c r="E713" s="372" t="n">
        <v>1.37</v>
      </c>
      <c r="F713" s="372" t="inlineStr"/>
      <c r="G713" s="372" t="inlineStr"/>
      <c r="H713" s="372" t="inlineStr"/>
      <c r="I713" s="372" t="n">
        <v>0</v>
      </c>
      <c r="J713" s="372" t="n">
        <v>500000000</v>
      </c>
      <c r="K713" s="372" t="inlineStr"/>
      <c r="L713" s="372" t="inlineStr">
        <is>
          <t>libre</t>
        </is>
      </c>
    </row>
    <row r="714" ht="15" customHeight="1" s="365">
      <c r="A714" s="372" t="inlineStr">
        <is>
          <t>Autres régions françaises</t>
        </is>
      </c>
      <c r="B714" s="372" t="inlineStr">
        <is>
          <t>Bois d'industrie F</t>
        </is>
      </c>
      <c r="C714" s="372" t="n">
        <v>0.5</v>
      </c>
      <c r="D714" s="372" t="n">
        <v>0</v>
      </c>
      <c r="E714" s="372" t="n">
        <v>1.37</v>
      </c>
      <c r="F714" s="372" t="inlineStr"/>
      <c r="G714" s="372" t="inlineStr"/>
      <c r="H714" s="372" t="inlineStr"/>
      <c r="I714" s="372" t="n">
        <v>0</v>
      </c>
      <c r="J714" s="372" t="n">
        <v>500000000</v>
      </c>
      <c r="K714" s="372" t="inlineStr"/>
      <c r="L714" s="372" t="inlineStr">
        <is>
          <t>libre</t>
        </is>
      </c>
    </row>
    <row r="715" ht="15" customHeight="1" s="365">
      <c r="A715" s="372" t="inlineStr">
        <is>
          <t>Autres régions françaises</t>
        </is>
      </c>
      <c r="B715" s="372" t="inlineStr">
        <is>
          <t>Bois d'industrie R</t>
        </is>
      </c>
      <c r="C715" s="372" t="n">
        <v>0.5</v>
      </c>
      <c r="D715" s="372" t="n">
        <v>0</v>
      </c>
      <c r="E715" s="372" t="n">
        <v>1.37</v>
      </c>
      <c r="F715" s="372" t="inlineStr"/>
      <c r="G715" s="372" t="inlineStr"/>
      <c r="H715" s="372" t="inlineStr"/>
      <c r="I715" s="372" t="n">
        <v>0</v>
      </c>
      <c r="J715" s="372" t="n">
        <v>500000000</v>
      </c>
      <c r="K715" s="372" t="inlineStr"/>
      <c r="L715" s="372" t="inlineStr">
        <is>
          <t>libre</t>
        </is>
      </c>
    </row>
    <row r="716" ht="15" customHeight="1" s="365">
      <c r="A716" s="372" t="inlineStr">
        <is>
          <t>Autres régions françaises</t>
        </is>
      </c>
      <c r="B716" s="372" t="inlineStr">
        <is>
          <t>Bois bûche ménages</t>
        </is>
      </c>
      <c r="C716" s="372" t="n">
        <v>191</v>
      </c>
      <c r="D716" s="372" t="n">
        <v>190</v>
      </c>
      <c r="E716" s="372" t="n">
        <v>192</v>
      </c>
      <c r="F716" s="372" t="inlineStr"/>
      <c r="G716" s="372" t="inlineStr"/>
      <c r="H716" s="372" t="inlineStr"/>
      <c r="I716" s="372" t="n">
        <v>0</v>
      </c>
      <c r="J716" s="372" t="n">
        <v>500000000</v>
      </c>
      <c r="K716" s="372" t="inlineStr"/>
      <c r="L716" s="372" t="inlineStr">
        <is>
          <t>libre</t>
        </is>
      </c>
    </row>
    <row r="717" ht="15" customHeight="1" s="365">
      <c r="A717" s="372" t="inlineStr">
        <is>
          <t>Autres régions françaises</t>
        </is>
      </c>
      <c r="B717" s="372" t="inlineStr">
        <is>
          <t>Bois bûche officiel</t>
        </is>
      </c>
      <c r="C717" s="372" t="n">
        <v>191</v>
      </c>
      <c r="D717" s="372" t="n">
        <v>190</v>
      </c>
      <c r="E717" s="372" t="n">
        <v>192</v>
      </c>
      <c r="F717" s="372" t="inlineStr"/>
      <c r="G717" s="372" t="inlineStr"/>
      <c r="H717" s="372" t="inlineStr"/>
      <c r="I717" s="372" t="n">
        <v>0</v>
      </c>
      <c r="J717" s="372" t="n">
        <v>500000000</v>
      </c>
      <c r="K717" s="372" t="inlineStr"/>
      <c r="L717" s="372" t="inlineStr">
        <is>
          <t>libre</t>
        </is>
      </c>
    </row>
    <row r="718" ht="15" customHeight="1" s="365">
      <c r="A718" s="372" t="inlineStr">
        <is>
          <t>Autres régions françaises</t>
        </is>
      </c>
      <c r="B718" s="372" t="inlineStr">
        <is>
          <t>Combustibles chaudières collectives</t>
        </is>
      </c>
      <c r="C718" s="372" t="n">
        <v>131</v>
      </c>
      <c r="D718" s="372" t="n">
        <v>118</v>
      </c>
      <c r="E718" s="372" t="n">
        <v>309</v>
      </c>
      <c r="F718" s="372" t="inlineStr"/>
      <c r="G718" s="372" t="inlineStr"/>
      <c r="H718" s="372" t="inlineStr"/>
      <c r="I718" s="372" t="n">
        <v>0</v>
      </c>
      <c r="J718" s="372" t="n">
        <v>500000000</v>
      </c>
      <c r="K718" s="372" t="inlineStr"/>
      <c r="L718" s="372" t="inlineStr">
        <is>
          <t>libre</t>
        </is>
      </c>
    </row>
    <row r="719" ht="15" customHeight="1" s="365">
      <c r="A719" s="372" t="inlineStr">
        <is>
          <t>Autres régions françaises</t>
        </is>
      </c>
      <c r="B719" s="372" t="inlineStr">
        <is>
          <t>Connexes hors écorces et déchets</t>
        </is>
      </c>
      <c r="C719" s="372" t="n">
        <v>130</v>
      </c>
      <c r="D719" s="372" t="n">
        <v>36.1</v>
      </c>
      <c r="E719" s="372" t="n">
        <v>192</v>
      </c>
      <c r="F719" s="372" t="inlineStr"/>
      <c r="G719" s="372" t="inlineStr"/>
      <c r="H719" s="372" t="inlineStr"/>
      <c r="I719" s="372" t="n">
        <v>0</v>
      </c>
      <c r="J719" s="372" t="n">
        <v>500000000</v>
      </c>
      <c r="K719" s="372" t="inlineStr"/>
      <c r="L719" s="372" t="inlineStr">
        <is>
          <t>libre</t>
        </is>
      </c>
    </row>
    <row r="720" ht="15" customHeight="1" s="365">
      <c r="A720" s="372" t="inlineStr">
        <is>
          <t>Autres régions françaises</t>
        </is>
      </c>
      <c r="B720" s="372" t="inlineStr">
        <is>
          <t>Connexes plaquettes déchets</t>
        </is>
      </c>
      <c r="C720" s="372" t="n">
        <v>308</v>
      </c>
      <c r="D720" s="372" t="inlineStr"/>
      <c r="E720" s="372" t="inlineStr"/>
      <c r="F720" s="372" t="n">
        <v>35.99</v>
      </c>
      <c r="G720" s="372" t="n">
        <v>179.97</v>
      </c>
      <c r="H720" s="372" t="n">
        <v>10</v>
      </c>
      <c r="I720" s="372" t="n">
        <v>0</v>
      </c>
      <c r="J720" s="372" t="n">
        <v>500000000</v>
      </c>
      <c r="K720" s="372" t="n">
        <v>1.51</v>
      </c>
      <c r="L720" s="372" t="inlineStr">
        <is>
          <t>mesuré</t>
        </is>
      </c>
    </row>
    <row r="721" ht="15" customHeight="1" s="365">
      <c r="A721" s="372" t="inlineStr">
        <is>
          <t>Autres régions françaises</t>
        </is>
      </c>
      <c r="B721" s="372" t="inlineStr">
        <is>
          <t>Connexes</t>
        </is>
      </c>
      <c r="C721" s="372" t="n">
        <v>179</v>
      </c>
      <c r="D721" s="372" t="n">
        <v>168</v>
      </c>
      <c r="E721" s="372" t="n">
        <v>191</v>
      </c>
      <c r="F721" s="372" t="inlineStr"/>
      <c r="G721" s="372" t="inlineStr"/>
      <c r="H721" s="372" t="inlineStr"/>
      <c r="I721" s="372" t="n">
        <v>0</v>
      </c>
      <c r="J721" s="372" t="n">
        <v>500000000</v>
      </c>
      <c r="K721" s="372" t="inlineStr"/>
      <c r="L721" s="372" t="inlineStr">
        <is>
          <t>libre</t>
        </is>
      </c>
    </row>
    <row r="722" ht="15" customHeight="1" s="365">
      <c r="A722" s="372" t="inlineStr">
        <is>
          <t>Autres régions françaises</t>
        </is>
      </c>
      <c r="B722" s="372" t="inlineStr">
        <is>
          <t>Connexes F</t>
        </is>
      </c>
      <c r="C722" s="372" t="n">
        <v>106</v>
      </c>
      <c r="D722" s="372" t="n">
        <v>0</v>
      </c>
      <c r="E722" s="372" t="n">
        <v>191</v>
      </c>
      <c r="F722" s="372" t="inlineStr"/>
      <c r="G722" s="372" t="inlineStr"/>
      <c r="H722" s="372" t="inlineStr"/>
      <c r="I722" s="372" t="n">
        <v>0</v>
      </c>
      <c r="J722" s="372" t="n">
        <v>500000000</v>
      </c>
      <c r="K722" s="372" t="inlineStr"/>
      <c r="L722" s="372" t="inlineStr">
        <is>
          <t>libre</t>
        </is>
      </c>
    </row>
    <row r="723" ht="15" customHeight="1" s="365">
      <c r="A723" s="372" t="inlineStr">
        <is>
          <t>Autres régions françaises</t>
        </is>
      </c>
      <c r="B723" s="372" t="inlineStr">
        <is>
          <t>Connexes R</t>
        </is>
      </c>
      <c r="C723" s="372" t="n">
        <v>72.7</v>
      </c>
      <c r="D723" s="372" t="n">
        <v>0</v>
      </c>
      <c r="E723" s="372" t="n">
        <v>345</v>
      </c>
      <c r="F723" s="372" t="inlineStr"/>
      <c r="G723" s="372" t="inlineStr"/>
      <c r="H723" s="372" t="inlineStr"/>
      <c r="I723" s="372" t="n">
        <v>0</v>
      </c>
      <c r="J723" s="372" t="n">
        <v>500000000</v>
      </c>
      <c r="K723" s="372" t="inlineStr"/>
      <c r="L723" s="372" t="inlineStr">
        <is>
          <t>libre</t>
        </is>
      </c>
    </row>
    <row r="724" ht="15" customHeight="1" s="365">
      <c r="A724" s="372" t="inlineStr">
        <is>
          <t>Autres régions françaises</t>
        </is>
      </c>
      <c r="B724" s="372" t="inlineStr">
        <is>
          <t>Ecorces</t>
        </is>
      </c>
      <c r="C724" s="372" t="n">
        <v>48.8</v>
      </c>
      <c r="D724" s="372" t="n">
        <v>0</v>
      </c>
      <c r="E724" s="372" t="n">
        <v>68.7</v>
      </c>
      <c r="F724" s="372" t="inlineStr"/>
      <c r="G724" s="372" t="inlineStr"/>
      <c r="H724" s="372" t="inlineStr"/>
      <c r="I724" s="372" t="n">
        <v>0</v>
      </c>
      <c r="J724" s="372" t="n">
        <v>500000000</v>
      </c>
      <c r="K724" s="372" t="inlineStr"/>
      <c r="L724" s="372" t="inlineStr">
        <is>
          <t>libre</t>
        </is>
      </c>
    </row>
    <row r="725" ht="15" customHeight="1" s="365">
      <c r="A725" s="372" t="inlineStr">
        <is>
          <t>Autres régions françaises</t>
        </is>
      </c>
      <c r="B725" s="372" t="inlineStr">
        <is>
          <t>Ecorces F</t>
        </is>
      </c>
      <c r="C725" s="372" t="n">
        <v>33.2</v>
      </c>
      <c r="D725" s="372" t="n">
        <v>0</v>
      </c>
      <c r="E725" s="372" t="n">
        <v>68.7</v>
      </c>
      <c r="F725" s="372" t="inlineStr"/>
      <c r="G725" s="372" t="inlineStr"/>
      <c r="H725" s="372" t="inlineStr"/>
      <c r="I725" s="372" t="n">
        <v>0</v>
      </c>
      <c r="J725" s="372" t="n">
        <v>500000000</v>
      </c>
      <c r="K725" s="372" t="inlineStr"/>
      <c r="L725" s="372" t="inlineStr">
        <is>
          <t>libre</t>
        </is>
      </c>
    </row>
    <row r="726" ht="15" customHeight="1" s="365">
      <c r="A726" s="372" t="inlineStr">
        <is>
          <t>Autres régions françaises</t>
        </is>
      </c>
      <c r="B726" s="372" t="inlineStr">
        <is>
          <t>Ecorces R</t>
        </is>
      </c>
      <c r="C726" s="372" t="n">
        <v>15.6</v>
      </c>
      <c r="D726" s="372" t="n">
        <v>0</v>
      </c>
      <c r="E726" s="372" t="n">
        <v>63</v>
      </c>
      <c r="F726" s="372" t="inlineStr"/>
      <c r="G726" s="372" t="inlineStr"/>
      <c r="H726" s="372" t="inlineStr"/>
      <c r="I726" s="372" t="n">
        <v>0</v>
      </c>
      <c r="J726" s="372" t="n">
        <v>500000000</v>
      </c>
      <c r="K726" s="372" t="inlineStr"/>
      <c r="L726" s="372" t="inlineStr">
        <is>
          <t>libre</t>
        </is>
      </c>
    </row>
    <row r="727" ht="15" customHeight="1" s="365">
      <c r="A727" s="372" t="inlineStr">
        <is>
          <t>Autres régions françaises</t>
        </is>
      </c>
      <c r="B727" s="372" t="inlineStr">
        <is>
          <t>Connexes hors écorces</t>
        </is>
      </c>
      <c r="C727" s="372" t="n">
        <v>130</v>
      </c>
      <c r="D727" s="372" t="n">
        <v>36.1</v>
      </c>
      <c r="E727" s="372" t="n">
        <v>191</v>
      </c>
      <c r="F727" s="372" t="inlineStr"/>
      <c r="G727" s="372" t="inlineStr"/>
      <c r="H727" s="372" t="inlineStr"/>
      <c r="I727" s="372" t="n">
        <v>0</v>
      </c>
      <c r="J727" s="372" t="n">
        <v>500000000</v>
      </c>
      <c r="K727" s="372" t="inlineStr"/>
      <c r="L727" s="372" t="inlineStr">
        <is>
          <t>libre</t>
        </is>
      </c>
    </row>
    <row r="728" ht="15" customHeight="1" s="365">
      <c r="A728" s="372" t="inlineStr">
        <is>
          <t>Autres régions françaises</t>
        </is>
      </c>
      <c r="B728" s="372" t="inlineStr">
        <is>
          <t>Connexes hors écorces F</t>
        </is>
      </c>
      <c r="C728" s="372" t="n">
        <v>73</v>
      </c>
      <c r="D728" s="372" t="n">
        <v>0</v>
      </c>
      <c r="E728" s="372" t="n">
        <v>191</v>
      </c>
      <c r="F728" s="372" t="inlineStr"/>
      <c r="G728" s="372" t="inlineStr"/>
      <c r="H728" s="372" t="inlineStr"/>
      <c r="I728" s="372" t="n">
        <v>0</v>
      </c>
      <c r="J728" s="372" t="n">
        <v>500000000</v>
      </c>
      <c r="K728" s="372" t="inlineStr"/>
      <c r="L728" s="372" t="inlineStr">
        <is>
          <t>libre</t>
        </is>
      </c>
    </row>
    <row r="729" ht="15" customHeight="1" s="365">
      <c r="A729" s="372" t="inlineStr">
        <is>
          <t>Autres régions françaises</t>
        </is>
      </c>
      <c r="B729" s="372" t="inlineStr">
        <is>
          <t>Connexes hors écorces R</t>
        </is>
      </c>
      <c r="C729" s="372" t="n">
        <v>57.1</v>
      </c>
      <c r="D729" s="372" t="n">
        <v>0</v>
      </c>
      <c r="E729" s="372" t="n">
        <v>191</v>
      </c>
      <c r="F729" s="372" t="inlineStr"/>
      <c r="G729" s="372" t="inlineStr"/>
      <c r="H729" s="372" t="inlineStr"/>
      <c r="I729" s="372" t="n">
        <v>0</v>
      </c>
      <c r="J729" s="372" t="n">
        <v>500000000</v>
      </c>
      <c r="K729" s="372" t="inlineStr"/>
      <c r="L729" s="372" t="inlineStr">
        <is>
          <t>libre</t>
        </is>
      </c>
    </row>
    <row r="730" ht="15" customHeight="1" s="365">
      <c r="A730" s="372" t="inlineStr">
        <is>
          <t>Autres régions françaises</t>
        </is>
      </c>
      <c r="B730" s="372" t="inlineStr">
        <is>
          <t>Sciures</t>
        </is>
      </c>
      <c r="C730" s="372" t="n">
        <v>129</v>
      </c>
      <c r="D730" s="372" t="n">
        <v>0</v>
      </c>
      <c r="E730" s="372" t="n">
        <v>191</v>
      </c>
      <c r="F730" s="372" t="inlineStr"/>
      <c r="G730" s="372" t="inlineStr"/>
      <c r="H730" s="372" t="inlineStr"/>
      <c r="I730" s="372" t="n">
        <v>0</v>
      </c>
      <c r="J730" s="372" t="n">
        <v>500000000</v>
      </c>
      <c r="K730" s="372" t="inlineStr"/>
      <c r="L730" s="372" t="inlineStr">
        <is>
          <t>libre</t>
        </is>
      </c>
    </row>
    <row r="731" ht="15" customHeight="1" s="365">
      <c r="A731" s="372" t="inlineStr">
        <is>
          <t>Autres régions françaises</t>
        </is>
      </c>
      <c r="B731" s="372" t="inlineStr">
        <is>
          <t>Sciures F</t>
        </is>
      </c>
      <c r="C731" s="372" t="n">
        <v>72.8</v>
      </c>
      <c r="D731" s="372" t="n">
        <v>0</v>
      </c>
      <c r="E731" s="372" t="n">
        <v>191</v>
      </c>
      <c r="F731" s="372" t="inlineStr"/>
      <c r="G731" s="372" t="inlineStr"/>
      <c r="H731" s="372" t="inlineStr"/>
      <c r="I731" s="372" t="n">
        <v>0</v>
      </c>
      <c r="J731" s="372" t="n">
        <v>500000000</v>
      </c>
      <c r="K731" s="372" t="inlineStr"/>
      <c r="L731" s="372" t="inlineStr">
        <is>
          <t>libre</t>
        </is>
      </c>
    </row>
    <row r="732" ht="15" customHeight="1" s="365">
      <c r="A732" s="372" t="inlineStr">
        <is>
          <t>Autres régions françaises</t>
        </is>
      </c>
      <c r="B732" s="372" t="inlineStr">
        <is>
          <t>Sciures R</t>
        </is>
      </c>
      <c r="C732" s="372" t="n">
        <v>55.9</v>
      </c>
      <c r="D732" s="372" t="n">
        <v>0</v>
      </c>
      <c r="E732" s="372" t="n">
        <v>191</v>
      </c>
      <c r="F732" s="372" t="inlineStr"/>
      <c r="G732" s="372" t="inlineStr"/>
      <c r="H732" s="372" t="inlineStr"/>
      <c r="I732" s="372" t="n">
        <v>0</v>
      </c>
      <c r="J732" s="372" t="n">
        <v>500000000</v>
      </c>
      <c r="K732" s="372" t="inlineStr"/>
      <c r="L732" s="372" t="inlineStr">
        <is>
          <t>libre</t>
        </is>
      </c>
    </row>
    <row r="733" ht="15" customHeight="1" s="365">
      <c r="A733" s="372" t="inlineStr">
        <is>
          <t>Autres régions françaises</t>
        </is>
      </c>
      <c r="B733" s="372" t="inlineStr">
        <is>
          <t>Plaquettes</t>
        </is>
      </c>
      <c r="C733" s="372" t="n">
        <v>131</v>
      </c>
      <c r="D733" s="372" t="n">
        <v>118</v>
      </c>
      <c r="E733" s="372" t="n">
        <v>309</v>
      </c>
      <c r="F733" s="372" t="inlineStr"/>
      <c r="G733" s="372" t="inlineStr"/>
      <c r="H733" s="372" t="inlineStr"/>
      <c r="I733" s="372" t="n">
        <v>0</v>
      </c>
      <c r="J733" s="372" t="n">
        <v>500000000</v>
      </c>
      <c r="K733" s="372" t="inlineStr"/>
      <c r="L733" s="372" t="inlineStr">
        <is>
          <t>libre</t>
        </is>
      </c>
    </row>
    <row r="734" ht="15" customHeight="1" s="365">
      <c r="A734" s="372" t="inlineStr">
        <is>
          <t>Autres régions françaises</t>
        </is>
      </c>
      <c r="B734" s="372" t="inlineStr">
        <is>
          <t>Plaquettes de scierie</t>
        </is>
      </c>
      <c r="C734" s="372" t="n">
        <v>1.42</v>
      </c>
      <c r="D734" s="372" t="n">
        <v>0</v>
      </c>
      <c r="E734" s="372" t="n">
        <v>191</v>
      </c>
      <c r="F734" s="372" t="inlineStr"/>
      <c r="G734" s="372" t="inlineStr"/>
      <c r="H734" s="372" t="inlineStr"/>
      <c r="I734" s="372" t="n">
        <v>0</v>
      </c>
      <c r="J734" s="372" t="n">
        <v>500000000</v>
      </c>
      <c r="K734" s="372" t="inlineStr"/>
      <c r="L734" s="372" t="inlineStr">
        <is>
          <t>libre</t>
        </is>
      </c>
    </row>
    <row r="735" ht="15" customHeight="1" s="365">
      <c r="A735" s="372" t="inlineStr">
        <is>
          <t>Autres régions françaises</t>
        </is>
      </c>
      <c r="B735" s="372" t="inlineStr">
        <is>
          <t>Plaquettes de scierie F</t>
        </is>
      </c>
      <c r="C735" s="372" t="n">
        <v>0.23</v>
      </c>
      <c r="D735" s="372" t="n">
        <v>0</v>
      </c>
      <c r="E735" s="372" t="n">
        <v>191</v>
      </c>
      <c r="F735" s="372" t="inlineStr"/>
      <c r="G735" s="372" t="inlineStr"/>
      <c r="H735" s="372" t="inlineStr"/>
      <c r="I735" s="372" t="n">
        <v>0</v>
      </c>
      <c r="J735" s="372" t="n">
        <v>500000000</v>
      </c>
      <c r="K735" s="372" t="inlineStr"/>
      <c r="L735" s="372" t="inlineStr">
        <is>
          <t>libre</t>
        </is>
      </c>
    </row>
    <row r="736" ht="15" customHeight="1" s="365">
      <c r="A736" s="372" t="inlineStr">
        <is>
          <t>Autres régions françaises</t>
        </is>
      </c>
      <c r="B736" s="372" t="inlineStr">
        <is>
          <t>Plaquettes de scierie R</t>
        </is>
      </c>
      <c r="C736" s="372" t="n">
        <v>1.19</v>
      </c>
      <c r="D736" s="372" t="n">
        <v>0</v>
      </c>
      <c r="E736" s="372" t="n">
        <v>154</v>
      </c>
      <c r="F736" s="372" t="inlineStr"/>
      <c r="G736" s="372" t="inlineStr"/>
      <c r="H736" s="372" t="inlineStr"/>
      <c r="I736" s="372" t="n">
        <v>0</v>
      </c>
      <c r="J736" s="372" t="n">
        <v>500000000</v>
      </c>
      <c r="K736" s="372" t="inlineStr"/>
      <c r="L736" s="372" t="inlineStr">
        <is>
          <t>libre</t>
        </is>
      </c>
    </row>
    <row r="737" ht="15" customHeight="1" s="365">
      <c r="A737" s="372" t="inlineStr">
        <is>
          <t>Autres régions françaises</t>
        </is>
      </c>
      <c r="B737" s="372" t="inlineStr">
        <is>
          <t>Plaquettes forestières</t>
        </is>
      </c>
      <c r="C737" s="372" t="n">
        <v>130</v>
      </c>
      <c r="D737" s="372" t="n">
        <v>118</v>
      </c>
      <c r="E737" s="372" t="n">
        <v>139</v>
      </c>
      <c r="F737" s="372" t="inlineStr"/>
      <c r="G737" s="372" t="inlineStr"/>
      <c r="H737" s="372" t="inlineStr"/>
      <c r="I737" s="372" t="n">
        <v>0</v>
      </c>
      <c r="J737" s="372" t="n">
        <v>500000000</v>
      </c>
      <c r="K737" s="372" t="inlineStr"/>
      <c r="L737" s="372" t="inlineStr">
        <is>
          <t>libre</t>
        </is>
      </c>
    </row>
    <row r="738" ht="15" customHeight="1" s="365">
      <c r="A738" s="372" t="inlineStr">
        <is>
          <t>Autres régions françaises</t>
        </is>
      </c>
      <c r="B738" s="372" t="inlineStr">
        <is>
          <t>Déchets bois</t>
        </is>
      </c>
      <c r="C738" s="372" t="n">
        <v>0</v>
      </c>
      <c r="D738" s="372" t="n">
        <v>0</v>
      </c>
      <c r="E738" s="372" t="n">
        <v>1.55</v>
      </c>
      <c r="F738" s="372" t="inlineStr"/>
      <c r="G738" s="372" t="inlineStr"/>
      <c r="H738" s="372" t="inlineStr"/>
      <c r="I738" s="372" t="n">
        <v>0</v>
      </c>
      <c r="J738" s="372" t="n">
        <v>500000000</v>
      </c>
      <c r="K738" s="372" t="inlineStr"/>
      <c r="L738" s="372" t="inlineStr">
        <is>
          <t>libre</t>
        </is>
      </c>
    </row>
    <row r="739" ht="15" customHeight="1" s="365">
      <c r="A739" s="372" t="inlineStr">
        <is>
          <t>Autres régions françaises</t>
        </is>
      </c>
      <c r="B739" s="372" t="inlineStr">
        <is>
          <t>Sciages et autres</t>
        </is>
      </c>
      <c r="C739" s="372" t="n">
        <v>119</v>
      </c>
      <c r="D739" s="372" t="inlineStr"/>
      <c r="E739" s="372" t="inlineStr"/>
      <c r="F739" s="372" t="n">
        <v>16.76</v>
      </c>
      <c r="G739" s="372" t="n">
        <v>83.8</v>
      </c>
      <c r="H739" s="372" t="n">
        <v>10</v>
      </c>
      <c r="I739" s="372" t="n">
        <v>0</v>
      </c>
      <c r="J739" s="372" t="n">
        <v>500000000</v>
      </c>
      <c r="K739" s="372" t="n">
        <v>1.22</v>
      </c>
      <c r="L739" s="372" t="inlineStr">
        <is>
          <t>mesuré</t>
        </is>
      </c>
    </row>
    <row r="740" ht="15" customHeight="1" s="365">
      <c r="A740" s="372" t="inlineStr">
        <is>
          <t>Autres régions françaises</t>
        </is>
      </c>
      <c r="B740" s="372" t="inlineStr">
        <is>
          <t>Sciages</t>
        </is>
      </c>
      <c r="C740" s="372" t="n">
        <v>119</v>
      </c>
      <c r="D740" s="372" t="n">
        <v>119</v>
      </c>
      <c r="E740" s="372" t="n">
        <v>119</v>
      </c>
      <c r="F740" s="372" t="inlineStr"/>
      <c r="G740" s="372" t="inlineStr"/>
      <c r="H740" s="372" t="inlineStr"/>
      <c r="I740" s="372" t="n">
        <v>0</v>
      </c>
      <c r="J740" s="372" t="n">
        <v>500000000</v>
      </c>
      <c r="K740" s="372" t="inlineStr"/>
      <c r="L740" s="372" t="inlineStr">
        <is>
          <t>libre</t>
        </is>
      </c>
    </row>
    <row r="741" ht="15" customHeight="1" s="365">
      <c r="A741" s="372" t="inlineStr">
        <is>
          <t>Autres régions françaises</t>
        </is>
      </c>
      <c r="B741" s="372" t="inlineStr">
        <is>
          <t>Sciages F</t>
        </is>
      </c>
      <c r="C741" s="372" t="n">
        <v>0</v>
      </c>
      <c r="D741" s="372" t="n">
        <v>0</v>
      </c>
      <c r="E741" s="372" t="n">
        <v>0.09</v>
      </c>
      <c r="F741" s="372" t="inlineStr"/>
      <c r="G741" s="372" t="inlineStr"/>
      <c r="H741" s="372" t="inlineStr"/>
      <c r="I741" s="372" t="n">
        <v>0</v>
      </c>
      <c r="J741" s="372" t="n">
        <v>500000000</v>
      </c>
      <c r="K741" s="372" t="inlineStr"/>
      <c r="L741" s="372" t="inlineStr">
        <is>
          <t>libre</t>
        </is>
      </c>
    </row>
    <row r="742" ht="15" customHeight="1" s="365">
      <c r="A742" s="372" t="inlineStr">
        <is>
          <t>Autres régions françaises</t>
        </is>
      </c>
      <c r="B742" s="372" t="inlineStr">
        <is>
          <t>Sciages R</t>
        </is>
      </c>
      <c r="C742" s="372" t="n">
        <v>119</v>
      </c>
      <c r="D742" s="372" t="n">
        <v>119</v>
      </c>
      <c r="E742" s="372" t="n">
        <v>119</v>
      </c>
      <c r="F742" s="372" t="inlineStr"/>
      <c r="G742" s="372" t="inlineStr"/>
      <c r="H742" s="372" t="inlineStr"/>
      <c r="I742" s="372" t="n">
        <v>0</v>
      </c>
      <c r="J742" s="372" t="n">
        <v>500000000</v>
      </c>
      <c r="K742" s="372" t="inlineStr"/>
      <c r="L742" s="372" t="inlineStr">
        <is>
          <t>libre</t>
        </is>
      </c>
    </row>
    <row r="743" ht="15" customHeight="1" s="365">
      <c r="A743" s="372" t="inlineStr">
        <is>
          <t>Autres régions françaises</t>
        </is>
      </c>
      <c r="B743" s="372" t="inlineStr">
        <is>
          <t>Traverses</t>
        </is>
      </c>
      <c r="C743" s="372" t="n">
        <v>0</v>
      </c>
      <c r="D743" s="372" t="n">
        <v>0</v>
      </c>
      <c r="E743" s="372" t="n">
        <v>0.09</v>
      </c>
      <c r="F743" s="372" t="inlineStr"/>
      <c r="G743" s="372" t="inlineStr"/>
      <c r="H743" s="372" t="inlineStr"/>
      <c r="I743" s="372" t="n">
        <v>0</v>
      </c>
      <c r="J743" s="372" t="n">
        <v>500000000</v>
      </c>
      <c r="K743" s="372" t="inlineStr"/>
      <c r="L743" s="372" t="inlineStr">
        <is>
          <t>libre</t>
        </is>
      </c>
    </row>
    <row r="744" ht="15" customHeight="1" s="365">
      <c r="A744" s="372" t="inlineStr">
        <is>
          <t>Autres régions françaises</t>
        </is>
      </c>
      <c r="B744" s="372" t="inlineStr">
        <is>
          <t>Merrains</t>
        </is>
      </c>
      <c r="C744" s="372" t="n">
        <v>0</v>
      </c>
      <c r="D744" s="372" t="n">
        <v>0</v>
      </c>
      <c r="E744" s="372" t="n">
        <v>0.09</v>
      </c>
      <c r="F744" s="372" t="inlineStr"/>
      <c r="G744" s="372" t="inlineStr"/>
      <c r="H744" s="372" t="inlineStr"/>
      <c r="I744" s="372" t="n">
        <v>0</v>
      </c>
      <c r="J744" s="372" t="n">
        <v>500000000</v>
      </c>
      <c r="K744" s="372" t="inlineStr"/>
      <c r="L744" s="372" t="inlineStr">
        <is>
          <t>libre</t>
        </is>
      </c>
    </row>
    <row r="745" ht="15" customHeight="1" s="365">
      <c r="A745" s="372" t="inlineStr">
        <is>
          <t>Autres régions françaises</t>
        </is>
      </c>
      <c r="B745" s="372" t="inlineStr">
        <is>
          <t>Granulés</t>
        </is>
      </c>
      <c r="C745" s="372" t="n">
        <v>0.23</v>
      </c>
      <c r="D745" s="372" t="n">
        <v>0</v>
      </c>
      <c r="E745" s="372" t="n">
        <v>38.6</v>
      </c>
      <c r="F745" s="372" t="inlineStr"/>
      <c r="G745" s="372" t="inlineStr"/>
      <c r="H745" s="372" t="inlineStr"/>
      <c r="I745" s="372" t="n">
        <v>0</v>
      </c>
      <c r="J745" s="372" t="n">
        <v>500000000</v>
      </c>
      <c r="K745" s="372" t="inlineStr"/>
      <c r="L745" s="372" t="inlineStr">
        <is>
          <t>libre</t>
        </is>
      </c>
    </row>
    <row r="746" ht="15" customHeight="1" s="365">
      <c r="A746" s="372" t="inlineStr">
        <is>
          <t>Autres régions françaises</t>
        </is>
      </c>
      <c r="B746" s="372" t="inlineStr">
        <is>
          <t>Palettes et emballages</t>
        </is>
      </c>
      <c r="C746" s="372" t="n">
        <v>196</v>
      </c>
      <c r="D746" s="372" t="inlineStr"/>
      <c r="E746" s="372" t="inlineStr"/>
      <c r="F746" s="372" t="n">
        <v>195.81</v>
      </c>
      <c r="G746" s="372" t="n">
        <v>49.01</v>
      </c>
      <c r="H746" s="372" t="n">
        <v>0.5</v>
      </c>
      <c r="I746" s="372" t="n">
        <v>0</v>
      </c>
      <c r="J746" s="372" t="n">
        <v>500000000</v>
      </c>
      <c r="K746" s="372" t="n">
        <v>0</v>
      </c>
      <c r="L746" s="372" t="inlineStr">
        <is>
          <t>mesuré</t>
        </is>
      </c>
    </row>
    <row r="747" ht="15" customHeight="1" s="365">
      <c r="A747" s="372" t="inlineStr">
        <is>
          <t>Autres régions françaises</t>
        </is>
      </c>
      <c r="B747" s="372" t="inlineStr">
        <is>
          <t>Panneaux placages contreplaqués</t>
        </is>
      </c>
      <c r="C747" s="372" t="n">
        <v>10</v>
      </c>
      <c r="D747" s="372" t="inlineStr"/>
      <c r="E747" s="372" t="inlineStr"/>
      <c r="F747" s="372" t="n">
        <v>10.03</v>
      </c>
      <c r="G747" s="372" t="n">
        <v>50.15</v>
      </c>
      <c r="H747" s="372" t="n">
        <v>10</v>
      </c>
      <c r="I747" s="372" t="n">
        <v>0</v>
      </c>
      <c r="J747" s="372" t="n">
        <v>500000000</v>
      </c>
      <c r="K747" s="372" t="n">
        <v>0</v>
      </c>
      <c r="L747" s="372" t="inlineStr">
        <is>
          <t>mesuré</t>
        </is>
      </c>
    </row>
    <row r="748" ht="15" customHeight="1" s="365">
      <c r="A748" s="372" t="inlineStr">
        <is>
          <t>Autres régions françaises</t>
        </is>
      </c>
      <c r="B748" s="372" t="inlineStr">
        <is>
          <t>Placages</t>
        </is>
      </c>
      <c r="C748" s="372" t="n">
        <v>3.58</v>
      </c>
      <c r="D748" s="372" t="n">
        <v>0</v>
      </c>
      <c r="E748" s="372" t="n">
        <v>10</v>
      </c>
      <c r="F748" s="372" t="inlineStr"/>
      <c r="G748" s="372" t="inlineStr"/>
      <c r="H748" s="372" t="inlineStr"/>
      <c r="I748" s="372" t="n">
        <v>0</v>
      </c>
      <c r="J748" s="372" t="n">
        <v>500000000</v>
      </c>
      <c r="K748" s="372" t="inlineStr"/>
      <c r="L748" s="372" t="inlineStr">
        <is>
          <t>libre</t>
        </is>
      </c>
    </row>
    <row r="749" ht="15" customHeight="1" s="365">
      <c r="A749" s="372" t="inlineStr">
        <is>
          <t>Autres régions françaises</t>
        </is>
      </c>
      <c r="B749" s="372" t="inlineStr">
        <is>
          <t>Contreplaqués</t>
        </is>
      </c>
      <c r="C749" s="372" t="n">
        <v>3.59</v>
      </c>
      <c r="D749" s="372" t="n">
        <v>0</v>
      </c>
      <c r="E749" s="372" t="n">
        <v>10</v>
      </c>
      <c r="F749" s="372" t="inlineStr"/>
      <c r="G749" s="372" t="inlineStr"/>
      <c r="H749" s="372" t="inlineStr"/>
      <c r="I749" s="372" t="n">
        <v>0</v>
      </c>
      <c r="J749" s="372" t="n">
        <v>500000000</v>
      </c>
      <c r="K749" s="372" t="inlineStr"/>
      <c r="L749" s="372" t="inlineStr">
        <is>
          <t>libre</t>
        </is>
      </c>
    </row>
    <row r="750" ht="15" customHeight="1" s="365">
      <c r="A750" s="372" t="inlineStr">
        <is>
          <t>Autres régions françaises</t>
        </is>
      </c>
      <c r="B750" s="372" t="inlineStr">
        <is>
          <t>Panneaux</t>
        </is>
      </c>
      <c r="C750" s="372" t="n">
        <v>2.86</v>
      </c>
      <c r="D750" s="372" t="n">
        <v>0</v>
      </c>
      <c r="E750" s="372" t="n">
        <v>10</v>
      </c>
      <c r="F750" s="372" t="inlineStr"/>
      <c r="G750" s="372" t="inlineStr"/>
      <c r="H750" s="372" t="inlineStr"/>
      <c r="I750" s="372" t="n">
        <v>0</v>
      </c>
      <c r="J750" s="372" t="n">
        <v>500000000</v>
      </c>
      <c r="K750" s="372" t="inlineStr"/>
      <c r="L750" s="372" t="inlineStr">
        <is>
          <t>libre</t>
        </is>
      </c>
    </row>
    <row r="751" ht="15" customHeight="1" s="365">
      <c r="A751" s="372" t="inlineStr">
        <is>
          <t>Autres régions françaises</t>
        </is>
      </c>
      <c r="B751" s="372" t="inlineStr">
        <is>
          <t>Panneaux particules</t>
        </is>
      </c>
      <c r="C751" s="372" t="n">
        <v>0.72</v>
      </c>
      <c r="D751" s="372" t="n">
        <v>0</v>
      </c>
      <c r="E751" s="372" t="n">
        <v>10</v>
      </c>
      <c r="F751" s="372" t="inlineStr"/>
      <c r="G751" s="372" t="inlineStr"/>
      <c r="H751" s="372" t="inlineStr"/>
      <c r="I751" s="372" t="n">
        <v>0</v>
      </c>
      <c r="J751" s="372" t="n">
        <v>500000000</v>
      </c>
      <c r="K751" s="372" t="inlineStr"/>
      <c r="L751" s="372" t="inlineStr">
        <is>
          <t>libre</t>
        </is>
      </c>
    </row>
    <row r="752" ht="15" customHeight="1" s="365">
      <c r="A752" s="372" t="inlineStr">
        <is>
          <t>Autres régions françaises</t>
        </is>
      </c>
      <c r="B752" s="372" t="inlineStr">
        <is>
          <t>Panneaux fibres</t>
        </is>
      </c>
      <c r="C752" s="372" t="n">
        <v>0.72</v>
      </c>
      <c r="D752" s="372" t="n">
        <v>0</v>
      </c>
      <c r="E752" s="372" t="n">
        <v>10</v>
      </c>
      <c r="F752" s="372" t="inlineStr"/>
      <c r="G752" s="372" t="inlineStr"/>
      <c r="H752" s="372" t="inlineStr"/>
      <c r="I752" s="372" t="n">
        <v>0</v>
      </c>
      <c r="J752" s="372" t="n">
        <v>500000000</v>
      </c>
      <c r="K752" s="372" t="inlineStr"/>
      <c r="L752" s="372" t="inlineStr">
        <is>
          <t>libre</t>
        </is>
      </c>
    </row>
    <row r="753" ht="15" customHeight="1" s="365">
      <c r="A753" s="372" t="inlineStr">
        <is>
          <t>Autres régions françaises</t>
        </is>
      </c>
      <c r="B753" s="372" t="inlineStr">
        <is>
          <t>Panneaux MDF</t>
        </is>
      </c>
      <c r="C753" s="372" t="n">
        <v>0.72</v>
      </c>
      <c r="D753" s="372" t="n">
        <v>0</v>
      </c>
      <c r="E753" s="372" t="n">
        <v>10</v>
      </c>
      <c r="F753" s="372" t="inlineStr"/>
      <c r="G753" s="372" t="inlineStr"/>
      <c r="H753" s="372" t="inlineStr"/>
      <c r="I753" s="372" t="n">
        <v>0</v>
      </c>
      <c r="J753" s="372" t="n">
        <v>500000000</v>
      </c>
      <c r="K753" s="372" t="inlineStr"/>
      <c r="L753" s="372" t="inlineStr">
        <is>
          <t>libre</t>
        </is>
      </c>
    </row>
    <row r="754" ht="15" customHeight="1" s="365">
      <c r="A754" s="372" t="inlineStr">
        <is>
          <t>Autres régions françaises</t>
        </is>
      </c>
      <c r="B754" s="372" t="inlineStr">
        <is>
          <t>Panneaux OSB</t>
        </is>
      </c>
      <c r="C754" s="372" t="n">
        <v>0.72</v>
      </c>
      <c r="D754" s="372" t="n">
        <v>0</v>
      </c>
      <c r="E754" s="372" t="n">
        <v>10</v>
      </c>
      <c r="F754" s="372" t="inlineStr"/>
      <c r="G754" s="372" t="inlineStr"/>
      <c r="H754" s="372" t="inlineStr"/>
      <c r="I754" s="372" t="n">
        <v>0</v>
      </c>
      <c r="J754" s="372" t="n">
        <v>500000000</v>
      </c>
      <c r="K754" s="372" t="inlineStr"/>
      <c r="L754" s="372" t="inlineStr">
        <is>
          <t>libre</t>
        </is>
      </c>
    </row>
    <row r="755" ht="15" customHeight="1" s="365">
      <c r="A755" s="372" t="inlineStr">
        <is>
          <t>Autres régions françaises</t>
        </is>
      </c>
      <c r="B755" s="372" t="inlineStr">
        <is>
          <t>Pâte à papier</t>
        </is>
      </c>
      <c r="C755" s="372" t="n">
        <v>94.5</v>
      </c>
      <c r="D755" s="372" t="n">
        <v>0</v>
      </c>
      <c r="E755" s="372" t="n">
        <v>189</v>
      </c>
      <c r="F755" s="372" t="inlineStr"/>
      <c r="G755" s="372" t="inlineStr"/>
      <c r="H755" s="372" t="inlineStr"/>
      <c r="I755" s="372" t="n">
        <v>0</v>
      </c>
      <c r="J755" s="372" t="n">
        <v>500000000</v>
      </c>
      <c r="K755" s="372" t="inlineStr"/>
      <c r="L755" s="372" t="inlineStr">
        <is>
          <t>libre</t>
        </is>
      </c>
    </row>
    <row r="756" ht="15" customHeight="1" s="365">
      <c r="A756" s="372" t="inlineStr">
        <is>
          <t>Autres régions françaises</t>
        </is>
      </c>
      <c r="B756" s="372" t="inlineStr">
        <is>
          <t>Pâte à papier mécanique</t>
        </is>
      </c>
      <c r="C756" s="372" t="n">
        <v>29.7</v>
      </c>
      <c r="D756" s="372" t="n">
        <v>0</v>
      </c>
      <c r="E756" s="372" t="n">
        <v>189</v>
      </c>
      <c r="F756" s="372" t="inlineStr"/>
      <c r="G756" s="372" t="inlineStr"/>
      <c r="H756" s="372" t="inlineStr"/>
      <c r="I756" s="372" t="n">
        <v>0</v>
      </c>
      <c r="J756" s="372" t="n">
        <v>500000000</v>
      </c>
      <c r="K756" s="372" t="inlineStr"/>
      <c r="L756" s="372" t="inlineStr">
        <is>
          <t>libre</t>
        </is>
      </c>
    </row>
    <row r="757" ht="15" customHeight="1" s="365">
      <c r="A757" s="372" t="inlineStr">
        <is>
          <t>Autres régions françaises</t>
        </is>
      </c>
      <c r="B757" s="372" t="inlineStr">
        <is>
          <t>Pâte à papier chimique</t>
        </is>
      </c>
      <c r="C757" s="372" t="n">
        <v>64.8</v>
      </c>
      <c r="D757" s="372" t="n">
        <v>0</v>
      </c>
      <c r="E757" s="372" t="n">
        <v>189</v>
      </c>
      <c r="F757" s="372" t="inlineStr"/>
      <c r="G757" s="372" t="inlineStr"/>
      <c r="H757" s="372" t="inlineStr"/>
      <c r="I757" s="372" t="n">
        <v>0</v>
      </c>
      <c r="J757" s="372" t="n">
        <v>500000000</v>
      </c>
      <c r="K757" s="372" t="inlineStr"/>
      <c r="L757" s="372" t="inlineStr">
        <is>
          <t>libre</t>
        </is>
      </c>
    </row>
    <row r="758" ht="15" customHeight="1" s="365">
      <c r="A758" s="372" t="inlineStr">
        <is>
          <t>Autres régions françaises</t>
        </is>
      </c>
      <c r="B758" s="372" t="inlineStr">
        <is>
          <t>Papiers cartons</t>
        </is>
      </c>
      <c r="C758" s="372" t="n">
        <v>90.3</v>
      </c>
      <c r="D758" s="372" t="n">
        <v>0</v>
      </c>
      <c r="E758" s="372" t="n">
        <v>181</v>
      </c>
      <c r="F758" s="372" t="inlineStr"/>
      <c r="G758" s="372" t="inlineStr"/>
      <c r="H758" s="372" t="inlineStr"/>
      <c r="I758" s="372" t="n">
        <v>0</v>
      </c>
      <c r="J758" s="372" t="n">
        <v>500000000</v>
      </c>
      <c r="K758" s="372" t="inlineStr"/>
      <c r="L758" s="372" t="inlineStr">
        <is>
          <t>libre</t>
        </is>
      </c>
    </row>
    <row r="759" ht="15" customHeight="1" s="365">
      <c r="A759" s="372" t="inlineStr">
        <is>
          <t>Autres régions françaises</t>
        </is>
      </c>
      <c r="B759" s="372" t="inlineStr">
        <is>
          <t>Papier à recycler</t>
        </is>
      </c>
      <c r="C759" s="372" t="n">
        <v>47.1</v>
      </c>
      <c r="D759" s="372" t="n">
        <v>0</v>
      </c>
      <c r="E759" s="372" t="n">
        <v>94.2</v>
      </c>
      <c r="F759" s="372" t="inlineStr"/>
      <c r="G759" s="372" t="inlineStr"/>
      <c r="H759" s="372" t="inlineStr"/>
      <c r="I759" s="372" t="n">
        <v>0</v>
      </c>
      <c r="J759" s="372" t="n">
        <v>500000000</v>
      </c>
      <c r="K759" s="372" t="inlineStr"/>
      <c r="L759" s="372" t="inlineStr">
        <is>
          <t>libre</t>
        </is>
      </c>
    </row>
    <row r="760" ht="15" customHeight="1" s="365">
      <c r="A760" s="372" t="inlineStr">
        <is>
          <t>Importations nettes</t>
        </is>
      </c>
      <c r="B760" s="372" t="inlineStr">
        <is>
          <t>Bois rond</t>
        </is>
      </c>
      <c r="C760" s="372" t="n">
        <v>0</v>
      </c>
      <c r="D760" s="372" t="n">
        <v>0</v>
      </c>
      <c r="E760" s="372" t="n">
        <v>500000000</v>
      </c>
      <c r="F760" s="372" t="inlineStr"/>
      <c r="G760" s="372" t="inlineStr"/>
      <c r="H760" s="372" t="inlineStr"/>
      <c r="I760" s="372" t="n">
        <v>0</v>
      </c>
      <c r="J760" s="372" t="n">
        <v>500000000</v>
      </c>
      <c r="K760" s="372" t="inlineStr"/>
      <c r="L760" s="372" t="inlineStr">
        <is>
          <t>libre unbounded</t>
        </is>
      </c>
    </row>
    <row r="761" ht="15" customHeight="1" s="365">
      <c r="A761" s="372" t="inlineStr">
        <is>
          <t>Importations nettes</t>
        </is>
      </c>
      <c r="B761" s="372" t="inlineStr">
        <is>
          <t>Bois rond F hors BE</t>
        </is>
      </c>
      <c r="C761" s="372" t="n">
        <v>0</v>
      </c>
      <c r="D761" s="372" t="n">
        <v>0</v>
      </c>
      <c r="E761" s="372" t="n">
        <v>500000000</v>
      </c>
      <c r="F761" s="372" t="inlineStr"/>
      <c r="G761" s="372" t="inlineStr"/>
      <c r="H761" s="372" t="inlineStr"/>
      <c r="I761" s="372" t="n">
        <v>0</v>
      </c>
      <c r="J761" s="372" t="n">
        <v>500000000</v>
      </c>
      <c r="K761" s="372" t="inlineStr"/>
      <c r="L761" s="372" t="inlineStr">
        <is>
          <t>libre unbounded</t>
        </is>
      </c>
    </row>
    <row r="762" ht="15" customHeight="1" s="365">
      <c r="A762" s="372" t="inlineStr">
        <is>
          <t>Importations nettes</t>
        </is>
      </c>
      <c r="B762" s="372" t="inlineStr">
        <is>
          <t>Bois rond R hors BE</t>
        </is>
      </c>
      <c r="C762" s="372" t="n">
        <v>0</v>
      </c>
      <c r="D762" s="372" t="n">
        <v>0</v>
      </c>
      <c r="E762" s="372" t="n">
        <v>500000000</v>
      </c>
      <c r="F762" s="372" t="inlineStr"/>
      <c r="G762" s="372" t="inlineStr"/>
      <c r="H762" s="372" t="inlineStr"/>
      <c r="I762" s="372" t="n">
        <v>0</v>
      </c>
      <c r="J762" s="372" t="n">
        <v>500000000</v>
      </c>
      <c r="K762" s="372" t="inlineStr"/>
      <c r="L762" s="372" t="inlineStr">
        <is>
          <t>libre unbounded</t>
        </is>
      </c>
    </row>
    <row r="763" ht="15" customHeight="1" s="365">
      <c r="A763" s="372" t="inlineStr">
        <is>
          <t>Importations nettes</t>
        </is>
      </c>
      <c r="B763" s="372" t="inlineStr">
        <is>
          <t>Bois d'œuvre</t>
        </is>
      </c>
      <c r="C763" s="372" t="n">
        <v>0</v>
      </c>
      <c r="D763" s="372" t="n">
        <v>0</v>
      </c>
      <c r="E763" s="372" t="n">
        <v>500000000</v>
      </c>
      <c r="F763" s="372" t="inlineStr"/>
      <c r="G763" s="372" t="inlineStr"/>
      <c r="H763" s="372" t="inlineStr"/>
      <c r="I763" s="372" t="n">
        <v>0</v>
      </c>
      <c r="J763" s="372" t="n">
        <v>500000000</v>
      </c>
      <c r="K763" s="372" t="inlineStr"/>
      <c r="L763" s="372" t="inlineStr">
        <is>
          <t>libre unbounded</t>
        </is>
      </c>
    </row>
    <row r="764" ht="15" customHeight="1" s="365">
      <c r="A764" s="372" t="inlineStr">
        <is>
          <t>Importations nettes</t>
        </is>
      </c>
      <c r="B764" s="372" t="inlineStr">
        <is>
          <t>Bois d'œuvre F</t>
        </is>
      </c>
      <c r="C764" s="372" t="n">
        <v>0</v>
      </c>
      <c r="D764" s="372" t="n">
        <v>0</v>
      </c>
      <c r="E764" s="372" t="n">
        <v>500000000</v>
      </c>
      <c r="F764" s="372" t="inlineStr"/>
      <c r="G764" s="372" t="inlineStr"/>
      <c r="H764" s="372" t="inlineStr"/>
      <c r="I764" s="372" t="n">
        <v>0</v>
      </c>
      <c r="J764" s="372" t="n">
        <v>500000000</v>
      </c>
      <c r="K764" s="372" t="inlineStr"/>
      <c r="L764" s="372" t="inlineStr">
        <is>
          <t>libre unbounded</t>
        </is>
      </c>
    </row>
    <row r="765" ht="15" customHeight="1" s="365">
      <c r="A765" s="372" t="inlineStr">
        <is>
          <t>Importations nettes</t>
        </is>
      </c>
      <c r="B765" s="372" t="inlineStr">
        <is>
          <t>Bois d'œuvre R</t>
        </is>
      </c>
      <c r="C765" s="372" t="n">
        <v>0</v>
      </c>
      <c r="D765" s="372" t="n">
        <v>0</v>
      </c>
      <c r="E765" s="372" t="n">
        <v>500000000</v>
      </c>
      <c r="F765" s="372" t="inlineStr"/>
      <c r="G765" s="372" t="inlineStr"/>
      <c r="H765" s="372" t="inlineStr"/>
      <c r="I765" s="372" t="n">
        <v>0</v>
      </c>
      <c r="J765" s="372" t="n">
        <v>500000000</v>
      </c>
      <c r="K765" s="372" t="inlineStr"/>
      <c r="L765" s="372" t="inlineStr">
        <is>
          <t>libre unbounded</t>
        </is>
      </c>
    </row>
    <row r="766" ht="15" customHeight="1" s="365">
      <c r="A766" s="372" t="inlineStr">
        <is>
          <t>Importations nettes</t>
        </is>
      </c>
      <c r="B766" s="372" t="inlineStr">
        <is>
          <t>Bois d'industrie</t>
        </is>
      </c>
      <c r="C766" s="372" t="n">
        <v>0</v>
      </c>
      <c r="D766" s="372" t="n">
        <v>0</v>
      </c>
      <c r="E766" s="372" t="n">
        <v>500000000</v>
      </c>
      <c r="F766" s="372" t="inlineStr"/>
      <c r="G766" s="372" t="inlineStr"/>
      <c r="H766" s="372" t="inlineStr"/>
      <c r="I766" s="372" t="n">
        <v>0</v>
      </c>
      <c r="J766" s="372" t="n">
        <v>500000000</v>
      </c>
      <c r="K766" s="372" t="inlineStr"/>
      <c r="L766" s="372" t="inlineStr">
        <is>
          <t>libre unbounded</t>
        </is>
      </c>
    </row>
    <row r="767" ht="15" customHeight="1" s="365">
      <c r="A767" s="372" t="inlineStr">
        <is>
          <t>Importations nettes</t>
        </is>
      </c>
      <c r="B767" s="372" t="inlineStr">
        <is>
          <t>Bois d'industrie F</t>
        </is>
      </c>
      <c r="C767" s="372" t="n">
        <v>0</v>
      </c>
      <c r="D767" s="372" t="n">
        <v>0</v>
      </c>
      <c r="E767" s="372" t="n">
        <v>500000000</v>
      </c>
      <c r="F767" s="372" t="inlineStr"/>
      <c r="G767" s="372" t="inlineStr"/>
      <c r="H767" s="372" t="inlineStr"/>
      <c r="I767" s="372" t="n">
        <v>0</v>
      </c>
      <c r="J767" s="372" t="n">
        <v>500000000</v>
      </c>
      <c r="K767" s="372" t="inlineStr"/>
      <c r="L767" s="372" t="inlineStr">
        <is>
          <t>libre unbounded</t>
        </is>
      </c>
    </row>
    <row r="768" ht="15" customHeight="1" s="365">
      <c r="A768" s="372" t="inlineStr">
        <is>
          <t>Importations nettes</t>
        </is>
      </c>
      <c r="B768" s="372" t="inlineStr">
        <is>
          <t>Bois d'industrie R</t>
        </is>
      </c>
      <c r="C768" s="372" t="n">
        <v>0</v>
      </c>
      <c r="D768" s="372" t="n">
        <v>0</v>
      </c>
      <c r="E768" s="372" t="n">
        <v>500000000</v>
      </c>
      <c r="F768" s="372" t="inlineStr"/>
      <c r="G768" s="372" t="inlineStr"/>
      <c r="H768" s="372" t="inlineStr"/>
      <c r="I768" s="372" t="n">
        <v>0</v>
      </c>
      <c r="J768" s="372" t="n">
        <v>500000000</v>
      </c>
      <c r="K768" s="372" t="inlineStr"/>
      <c r="L768" s="372" t="inlineStr">
        <is>
          <t>libre unbounded</t>
        </is>
      </c>
    </row>
    <row r="769" ht="15" customHeight="1" s="365">
      <c r="A769" s="372" t="inlineStr">
        <is>
          <t>Importations nettes</t>
        </is>
      </c>
      <c r="B769" s="372" t="inlineStr">
        <is>
          <t>Bois bûche ménages</t>
        </is>
      </c>
      <c r="C769" s="372" t="n">
        <v>0</v>
      </c>
      <c r="D769" s="372" t="n">
        <v>0</v>
      </c>
      <c r="E769" s="372" t="n">
        <v>500000000</v>
      </c>
      <c r="F769" s="372" t="inlineStr"/>
      <c r="G769" s="372" t="inlineStr"/>
      <c r="H769" s="372" t="inlineStr"/>
      <c r="I769" s="372" t="n">
        <v>0</v>
      </c>
      <c r="J769" s="372" t="n">
        <v>500000000</v>
      </c>
      <c r="K769" s="372" t="inlineStr"/>
      <c r="L769" s="372" t="inlineStr">
        <is>
          <t>libre unbounded</t>
        </is>
      </c>
    </row>
    <row r="770" ht="15" customHeight="1" s="365">
      <c r="A770" s="372" t="inlineStr">
        <is>
          <t>Importations nettes</t>
        </is>
      </c>
      <c r="B770" s="372" t="inlineStr">
        <is>
          <t>Bois bûche officiel</t>
        </is>
      </c>
      <c r="C770" s="372" t="n">
        <v>0</v>
      </c>
      <c r="D770" s="372" t="n">
        <v>0</v>
      </c>
      <c r="E770" s="372" t="n">
        <v>500000000</v>
      </c>
      <c r="F770" s="372" t="inlineStr"/>
      <c r="G770" s="372" t="inlineStr"/>
      <c r="H770" s="372" t="inlineStr"/>
      <c r="I770" s="372" t="n">
        <v>0</v>
      </c>
      <c r="J770" s="372" t="n">
        <v>500000000</v>
      </c>
      <c r="K770" s="372" t="inlineStr"/>
      <c r="L770" s="372" t="inlineStr">
        <is>
          <t>libre unbounded</t>
        </is>
      </c>
    </row>
    <row r="771" ht="15" customHeight="1" s="365">
      <c r="A771" s="372" t="inlineStr">
        <is>
          <t>Importations nettes</t>
        </is>
      </c>
      <c r="B771" s="372" t="inlineStr">
        <is>
          <t>Combustibles chaudières collectives</t>
        </is>
      </c>
      <c r="C771" s="372" t="n">
        <v>0</v>
      </c>
      <c r="D771" s="372" t="n">
        <v>0</v>
      </c>
      <c r="E771" s="372" t="n">
        <v>500000000</v>
      </c>
      <c r="F771" s="372" t="inlineStr"/>
      <c r="G771" s="372" t="inlineStr"/>
      <c r="H771" s="372" t="inlineStr"/>
      <c r="I771" s="372" t="n">
        <v>0</v>
      </c>
      <c r="J771" s="372" t="n">
        <v>500000000</v>
      </c>
      <c r="K771" s="372" t="inlineStr"/>
      <c r="L771" s="372" t="inlineStr">
        <is>
          <t>libre unbounded</t>
        </is>
      </c>
    </row>
    <row r="772" ht="15" customHeight="1" s="365">
      <c r="A772" s="372" t="inlineStr">
        <is>
          <t>Importations nettes</t>
        </is>
      </c>
      <c r="B772" s="372" t="inlineStr">
        <is>
          <t>Connexes hors écorces et déchets</t>
        </is>
      </c>
      <c r="C772" s="372" t="n">
        <v>0</v>
      </c>
      <c r="D772" s="372" t="n">
        <v>0</v>
      </c>
      <c r="E772" s="372" t="n">
        <v>500000000</v>
      </c>
      <c r="F772" s="372" t="inlineStr"/>
      <c r="G772" s="372" t="inlineStr"/>
      <c r="H772" s="372" t="inlineStr"/>
      <c r="I772" s="372" t="n">
        <v>0</v>
      </c>
      <c r="J772" s="372" t="n">
        <v>500000000</v>
      </c>
      <c r="K772" s="372" t="inlineStr"/>
      <c r="L772" s="372" t="inlineStr">
        <is>
          <t>libre unbounded</t>
        </is>
      </c>
    </row>
    <row r="773" ht="15" customHeight="1" s="365">
      <c r="A773" s="372" t="inlineStr">
        <is>
          <t>Importations nettes</t>
        </is>
      </c>
      <c r="B773" s="372" t="inlineStr">
        <is>
          <t>Connexes plaquettes déchets</t>
        </is>
      </c>
      <c r="C773" s="372" t="n">
        <v>0</v>
      </c>
      <c r="D773" s="372" t="n">
        <v>0</v>
      </c>
      <c r="E773" s="372" t="n">
        <v>500000000</v>
      </c>
      <c r="F773" s="372" t="inlineStr"/>
      <c r="G773" s="372" t="inlineStr"/>
      <c r="H773" s="372" t="inlineStr"/>
      <c r="I773" s="372" t="n">
        <v>0</v>
      </c>
      <c r="J773" s="372" t="n">
        <v>500000000</v>
      </c>
      <c r="K773" s="372" t="inlineStr"/>
      <c r="L773" s="372" t="inlineStr">
        <is>
          <t>libre unbounded</t>
        </is>
      </c>
    </row>
    <row r="774" ht="15" customHeight="1" s="365">
      <c r="A774" s="372" t="inlineStr">
        <is>
          <t>Importations nettes</t>
        </is>
      </c>
      <c r="B774" s="372" t="inlineStr">
        <is>
          <t>Connexes</t>
        </is>
      </c>
      <c r="C774" s="372" t="n">
        <v>0</v>
      </c>
      <c r="D774" s="372" t="n">
        <v>0</v>
      </c>
      <c r="E774" s="372" t="n">
        <v>500000000</v>
      </c>
      <c r="F774" s="372" t="inlineStr"/>
      <c r="G774" s="372" t="inlineStr"/>
      <c r="H774" s="372" t="inlineStr"/>
      <c r="I774" s="372" t="n">
        <v>0</v>
      </c>
      <c r="J774" s="372" t="n">
        <v>500000000</v>
      </c>
      <c r="K774" s="372" t="inlineStr"/>
      <c r="L774" s="372" t="inlineStr">
        <is>
          <t>libre unbounded</t>
        </is>
      </c>
    </row>
    <row r="775" ht="15" customHeight="1" s="365">
      <c r="A775" s="372" t="inlineStr">
        <is>
          <t>Importations nettes</t>
        </is>
      </c>
      <c r="B775" s="372" t="inlineStr">
        <is>
          <t>Connexes F</t>
        </is>
      </c>
      <c r="C775" s="372" t="n">
        <v>0</v>
      </c>
      <c r="D775" s="372" t="n">
        <v>0</v>
      </c>
      <c r="E775" s="372" t="n">
        <v>500000000</v>
      </c>
      <c r="F775" s="372" t="inlineStr"/>
      <c r="G775" s="372" t="inlineStr"/>
      <c r="H775" s="372" t="inlineStr"/>
      <c r="I775" s="372" t="n">
        <v>0</v>
      </c>
      <c r="J775" s="372" t="n">
        <v>500000000</v>
      </c>
      <c r="K775" s="372" t="inlineStr"/>
      <c r="L775" s="372" t="inlineStr">
        <is>
          <t>libre unbounded</t>
        </is>
      </c>
    </row>
    <row r="776" ht="15" customHeight="1" s="365">
      <c r="A776" s="372" t="inlineStr">
        <is>
          <t>Importations nettes</t>
        </is>
      </c>
      <c r="B776" s="372" t="inlineStr">
        <is>
          <t>Connexes R</t>
        </is>
      </c>
      <c r="C776" s="372" t="n">
        <v>0</v>
      </c>
      <c r="D776" s="372" t="n">
        <v>0</v>
      </c>
      <c r="E776" s="372" t="n">
        <v>500000000</v>
      </c>
      <c r="F776" s="372" t="inlineStr"/>
      <c r="G776" s="372" t="inlineStr"/>
      <c r="H776" s="372" t="inlineStr"/>
      <c r="I776" s="372" t="n">
        <v>0</v>
      </c>
      <c r="J776" s="372" t="n">
        <v>500000000</v>
      </c>
      <c r="K776" s="372" t="inlineStr"/>
      <c r="L776" s="372" t="inlineStr">
        <is>
          <t>libre unbounded</t>
        </is>
      </c>
    </row>
    <row r="777" ht="15" customHeight="1" s="365">
      <c r="A777" s="372" t="inlineStr">
        <is>
          <t>Importations nettes</t>
        </is>
      </c>
      <c r="B777" s="372" t="inlineStr">
        <is>
          <t>Ecorces</t>
        </is>
      </c>
      <c r="C777" s="372" t="n">
        <v>0</v>
      </c>
      <c r="D777" s="372" t="n">
        <v>0</v>
      </c>
      <c r="E777" s="372" t="n">
        <v>500000000</v>
      </c>
      <c r="F777" s="372" t="inlineStr"/>
      <c r="G777" s="372" t="inlineStr"/>
      <c r="H777" s="372" t="inlineStr"/>
      <c r="I777" s="372" t="n">
        <v>0</v>
      </c>
      <c r="J777" s="372" t="n">
        <v>500000000</v>
      </c>
      <c r="K777" s="372" t="inlineStr"/>
      <c r="L777" s="372" t="inlineStr">
        <is>
          <t>libre unbounded</t>
        </is>
      </c>
    </row>
    <row r="778" ht="15" customHeight="1" s="365">
      <c r="A778" s="372" t="inlineStr">
        <is>
          <t>Importations nettes</t>
        </is>
      </c>
      <c r="B778" s="372" t="inlineStr">
        <is>
          <t>Ecorces F</t>
        </is>
      </c>
      <c r="C778" s="372" t="n">
        <v>0</v>
      </c>
      <c r="D778" s="372" t="n">
        <v>0</v>
      </c>
      <c r="E778" s="372" t="n">
        <v>500000000</v>
      </c>
      <c r="F778" s="372" t="inlineStr"/>
      <c r="G778" s="372" t="inlineStr"/>
      <c r="H778" s="372" t="inlineStr"/>
      <c r="I778" s="372" t="n">
        <v>0</v>
      </c>
      <c r="J778" s="372" t="n">
        <v>500000000</v>
      </c>
      <c r="K778" s="372" t="inlineStr"/>
      <c r="L778" s="372" t="inlineStr">
        <is>
          <t>libre unbounded</t>
        </is>
      </c>
    </row>
    <row r="779" ht="15" customHeight="1" s="365">
      <c r="A779" s="372" t="inlineStr">
        <is>
          <t>Importations nettes</t>
        </is>
      </c>
      <c r="B779" s="372" t="inlineStr">
        <is>
          <t>Ecorces R</t>
        </is>
      </c>
      <c r="C779" s="372" t="n">
        <v>0</v>
      </c>
      <c r="D779" s="372" t="n">
        <v>0</v>
      </c>
      <c r="E779" s="372" t="n">
        <v>500000000</v>
      </c>
      <c r="F779" s="372" t="inlineStr"/>
      <c r="G779" s="372" t="inlineStr"/>
      <c r="H779" s="372" t="inlineStr"/>
      <c r="I779" s="372" t="n">
        <v>0</v>
      </c>
      <c r="J779" s="372" t="n">
        <v>500000000</v>
      </c>
      <c r="K779" s="372" t="inlineStr"/>
      <c r="L779" s="372" t="inlineStr">
        <is>
          <t>libre unbounded</t>
        </is>
      </c>
    </row>
    <row r="780" ht="15" customHeight="1" s="365">
      <c r="A780" s="372" t="inlineStr">
        <is>
          <t>Importations nettes</t>
        </is>
      </c>
      <c r="B780" s="372" t="inlineStr">
        <is>
          <t>Connexes hors écorces</t>
        </is>
      </c>
      <c r="C780" s="372" t="n">
        <v>0</v>
      </c>
      <c r="D780" s="372" t="n">
        <v>0</v>
      </c>
      <c r="E780" s="372" t="n">
        <v>500000000</v>
      </c>
      <c r="F780" s="372" t="inlineStr"/>
      <c r="G780" s="372" t="inlineStr"/>
      <c r="H780" s="372" t="inlineStr"/>
      <c r="I780" s="372" t="n">
        <v>0</v>
      </c>
      <c r="J780" s="372" t="n">
        <v>500000000</v>
      </c>
      <c r="K780" s="372" t="inlineStr"/>
      <c r="L780" s="372" t="inlineStr">
        <is>
          <t>libre unbounded</t>
        </is>
      </c>
    </row>
    <row r="781" ht="15" customHeight="1" s="365">
      <c r="A781" s="372" t="inlineStr">
        <is>
          <t>Importations nettes</t>
        </is>
      </c>
      <c r="B781" s="372" t="inlineStr">
        <is>
          <t>Connexes hors écorces F</t>
        </is>
      </c>
      <c r="C781" s="372" t="n">
        <v>0</v>
      </c>
      <c r="D781" s="372" t="n">
        <v>0</v>
      </c>
      <c r="E781" s="372" t="n">
        <v>500000000</v>
      </c>
      <c r="F781" s="372" t="inlineStr"/>
      <c r="G781" s="372" t="inlineStr"/>
      <c r="H781" s="372" t="inlineStr"/>
      <c r="I781" s="372" t="n">
        <v>0</v>
      </c>
      <c r="J781" s="372" t="n">
        <v>500000000</v>
      </c>
      <c r="K781" s="372" t="inlineStr"/>
      <c r="L781" s="372" t="inlineStr">
        <is>
          <t>libre unbounded</t>
        </is>
      </c>
    </row>
    <row r="782" ht="15" customHeight="1" s="365">
      <c r="A782" s="372" t="inlineStr">
        <is>
          <t>Importations nettes</t>
        </is>
      </c>
      <c r="B782" s="372" t="inlineStr">
        <is>
          <t>Connexes hors écorces R</t>
        </is>
      </c>
      <c r="C782" s="372" t="n">
        <v>0</v>
      </c>
      <c r="D782" s="372" t="n">
        <v>0</v>
      </c>
      <c r="E782" s="372" t="n">
        <v>500000000</v>
      </c>
      <c r="F782" s="372" t="inlineStr"/>
      <c r="G782" s="372" t="inlineStr"/>
      <c r="H782" s="372" t="inlineStr"/>
      <c r="I782" s="372" t="n">
        <v>0</v>
      </c>
      <c r="J782" s="372" t="n">
        <v>500000000</v>
      </c>
      <c r="K782" s="372" t="inlineStr"/>
      <c r="L782" s="372" t="inlineStr">
        <is>
          <t>libre unbounded</t>
        </is>
      </c>
    </row>
    <row r="783" ht="15" customHeight="1" s="365">
      <c r="A783" s="372" t="inlineStr">
        <is>
          <t>Importations nettes</t>
        </is>
      </c>
      <c r="B783" s="372" t="inlineStr">
        <is>
          <t>Sciures</t>
        </is>
      </c>
      <c r="C783" s="372" t="n">
        <v>0</v>
      </c>
      <c r="D783" s="372" t="n">
        <v>0</v>
      </c>
      <c r="E783" s="372" t="n">
        <v>500000000</v>
      </c>
      <c r="F783" s="372" t="inlineStr"/>
      <c r="G783" s="372" t="inlineStr"/>
      <c r="H783" s="372" t="inlineStr"/>
      <c r="I783" s="372" t="n">
        <v>0</v>
      </c>
      <c r="J783" s="372" t="n">
        <v>500000000</v>
      </c>
      <c r="K783" s="372" t="inlineStr"/>
      <c r="L783" s="372" t="inlineStr">
        <is>
          <t>libre unbounded</t>
        </is>
      </c>
    </row>
    <row r="784" ht="15" customHeight="1" s="365">
      <c r="A784" s="372" t="inlineStr">
        <is>
          <t>Importations nettes</t>
        </is>
      </c>
      <c r="B784" s="372" t="inlineStr">
        <is>
          <t>Sciures F</t>
        </is>
      </c>
      <c r="C784" s="372" t="n">
        <v>0</v>
      </c>
      <c r="D784" s="372" t="n">
        <v>0</v>
      </c>
      <c r="E784" s="372" t="n">
        <v>500000000</v>
      </c>
      <c r="F784" s="372" t="inlineStr"/>
      <c r="G784" s="372" t="inlineStr"/>
      <c r="H784" s="372" t="inlineStr"/>
      <c r="I784" s="372" t="n">
        <v>0</v>
      </c>
      <c r="J784" s="372" t="n">
        <v>500000000</v>
      </c>
      <c r="K784" s="372" t="inlineStr"/>
      <c r="L784" s="372" t="inlineStr">
        <is>
          <t>libre unbounded</t>
        </is>
      </c>
    </row>
    <row r="785" ht="15" customHeight="1" s="365">
      <c r="A785" s="372" t="inlineStr">
        <is>
          <t>Importations nettes</t>
        </is>
      </c>
      <c r="B785" s="372" t="inlineStr">
        <is>
          <t>Sciures R</t>
        </is>
      </c>
      <c r="C785" s="372" t="n">
        <v>0</v>
      </c>
      <c r="D785" s="372" t="n">
        <v>0</v>
      </c>
      <c r="E785" s="372" t="n">
        <v>500000000</v>
      </c>
      <c r="F785" s="372" t="inlineStr"/>
      <c r="G785" s="372" t="inlineStr"/>
      <c r="H785" s="372" t="inlineStr"/>
      <c r="I785" s="372" t="n">
        <v>0</v>
      </c>
      <c r="J785" s="372" t="n">
        <v>500000000</v>
      </c>
      <c r="K785" s="372" t="inlineStr"/>
      <c r="L785" s="372" t="inlineStr">
        <is>
          <t>libre unbounded</t>
        </is>
      </c>
    </row>
    <row r="786" ht="15" customHeight="1" s="365">
      <c r="A786" s="372" t="inlineStr">
        <is>
          <t>Importations nettes</t>
        </is>
      </c>
      <c r="B786" s="372" t="inlineStr">
        <is>
          <t>Plaquettes</t>
        </is>
      </c>
      <c r="C786" s="372" t="n">
        <v>0</v>
      </c>
      <c r="D786" s="372" t="n">
        <v>0</v>
      </c>
      <c r="E786" s="372" t="n">
        <v>500000000</v>
      </c>
      <c r="F786" s="372" t="inlineStr"/>
      <c r="G786" s="372" t="inlineStr"/>
      <c r="H786" s="372" t="inlineStr"/>
      <c r="I786" s="372" t="n">
        <v>0</v>
      </c>
      <c r="J786" s="372" t="n">
        <v>500000000</v>
      </c>
      <c r="K786" s="372" t="inlineStr"/>
      <c r="L786" s="372" t="inlineStr">
        <is>
          <t>libre unbounded</t>
        </is>
      </c>
    </row>
    <row r="787" ht="15" customHeight="1" s="365">
      <c r="A787" s="372" t="inlineStr">
        <is>
          <t>Importations nettes</t>
        </is>
      </c>
      <c r="B787" s="372" t="inlineStr">
        <is>
          <t>Plaquettes de scierie</t>
        </is>
      </c>
      <c r="C787" s="372" t="n">
        <v>0</v>
      </c>
      <c r="D787" s="372" t="n">
        <v>0</v>
      </c>
      <c r="E787" s="372" t="n">
        <v>500000000</v>
      </c>
      <c r="F787" s="372" t="inlineStr"/>
      <c r="G787" s="372" t="inlineStr"/>
      <c r="H787" s="372" t="inlineStr"/>
      <c r="I787" s="372" t="n">
        <v>0</v>
      </c>
      <c r="J787" s="372" t="n">
        <v>500000000</v>
      </c>
      <c r="K787" s="372" t="inlineStr"/>
      <c r="L787" s="372" t="inlineStr">
        <is>
          <t>libre unbounded</t>
        </is>
      </c>
    </row>
    <row r="788" ht="15" customHeight="1" s="365">
      <c r="A788" s="372" t="inlineStr">
        <is>
          <t>Importations nettes</t>
        </is>
      </c>
      <c r="B788" s="372" t="inlineStr">
        <is>
          <t>Plaquettes de scierie F</t>
        </is>
      </c>
      <c r="C788" s="372" t="n">
        <v>0</v>
      </c>
      <c r="D788" s="372" t="n">
        <v>0</v>
      </c>
      <c r="E788" s="372" t="n">
        <v>500000000</v>
      </c>
      <c r="F788" s="372" t="inlineStr"/>
      <c r="G788" s="372" t="inlineStr"/>
      <c r="H788" s="372" t="inlineStr"/>
      <c r="I788" s="372" t="n">
        <v>0</v>
      </c>
      <c r="J788" s="372" t="n">
        <v>500000000</v>
      </c>
      <c r="K788" s="372" t="inlineStr"/>
      <c r="L788" s="372" t="inlineStr">
        <is>
          <t>libre unbounded</t>
        </is>
      </c>
    </row>
    <row r="789" ht="15" customHeight="1" s="365">
      <c r="A789" s="372" t="inlineStr">
        <is>
          <t>Importations nettes</t>
        </is>
      </c>
      <c r="B789" s="372" t="inlineStr">
        <is>
          <t>Plaquettes de scierie R</t>
        </is>
      </c>
      <c r="C789" s="372" t="n">
        <v>0</v>
      </c>
      <c r="D789" s="372" t="n">
        <v>0</v>
      </c>
      <c r="E789" s="372" t="n">
        <v>500000000</v>
      </c>
      <c r="F789" s="372" t="inlineStr"/>
      <c r="G789" s="372" t="inlineStr"/>
      <c r="H789" s="372" t="inlineStr"/>
      <c r="I789" s="372" t="n">
        <v>0</v>
      </c>
      <c r="J789" s="372" t="n">
        <v>500000000</v>
      </c>
      <c r="K789" s="372" t="inlineStr"/>
      <c r="L789" s="372" t="inlineStr">
        <is>
          <t>libre unbounded</t>
        </is>
      </c>
    </row>
    <row r="790" ht="15" customHeight="1" s="365">
      <c r="A790" s="372" t="inlineStr">
        <is>
          <t>Importations nettes</t>
        </is>
      </c>
      <c r="B790" s="372" t="inlineStr">
        <is>
          <t>Plaquettes forestières</t>
        </is>
      </c>
      <c r="C790" s="372" t="n">
        <v>0</v>
      </c>
      <c r="D790" s="372" t="n">
        <v>0</v>
      </c>
      <c r="E790" s="372" t="n">
        <v>500000000</v>
      </c>
      <c r="F790" s="372" t="inlineStr"/>
      <c r="G790" s="372" t="inlineStr"/>
      <c r="H790" s="372" t="inlineStr"/>
      <c r="I790" s="372" t="n">
        <v>0</v>
      </c>
      <c r="J790" s="372" t="n">
        <v>500000000</v>
      </c>
      <c r="K790" s="372" t="inlineStr"/>
      <c r="L790" s="372" t="inlineStr">
        <is>
          <t>libre unbounded</t>
        </is>
      </c>
    </row>
    <row r="791" ht="15" customHeight="1" s="365">
      <c r="A791" s="372" t="inlineStr">
        <is>
          <t>Importations nettes</t>
        </is>
      </c>
      <c r="B791" s="372" t="inlineStr">
        <is>
          <t>Déchets bois</t>
        </is>
      </c>
      <c r="C791" s="372" t="n">
        <v>0</v>
      </c>
      <c r="D791" s="372" t="n">
        <v>0</v>
      </c>
      <c r="E791" s="372" t="n">
        <v>500000000</v>
      </c>
      <c r="F791" s="372" t="inlineStr"/>
      <c r="G791" s="372" t="inlineStr"/>
      <c r="H791" s="372" t="inlineStr"/>
      <c r="I791" s="372" t="n">
        <v>0</v>
      </c>
      <c r="J791" s="372" t="n">
        <v>500000000</v>
      </c>
      <c r="K791" s="372" t="inlineStr"/>
      <c r="L791" s="372" t="inlineStr">
        <is>
          <t>libre unbounded</t>
        </is>
      </c>
    </row>
    <row r="792" ht="15" customHeight="1" s="365">
      <c r="A792" s="372" t="inlineStr">
        <is>
          <t>Importations nettes</t>
        </is>
      </c>
      <c r="B792" s="372" t="inlineStr">
        <is>
          <t>Sciages et autres</t>
        </is>
      </c>
      <c r="C792" s="372" t="n">
        <v>0</v>
      </c>
      <c r="D792" s="372" t="n">
        <v>0</v>
      </c>
      <c r="E792" s="372" t="n">
        <v>500000000</v>
      </c>
      <c r="F792" s="372" t="inlineStr"/>
      <c r="G792" s="372" t="inlineStr"/>
      <c r="H792" s="372" t="inlineStr"/>
      <c r="I792" s="372" t="n">
        <v>0</v>
      </c>
      <c r="J792" s="372" t="n">
        <v>500000000</v>
      </c>
      <c r="K792" s="372" t="inlineStr"/>
      <c r="L792" s="372" t="inlineStr">
        <is>
          <t>libre unbounded</t>
        </is>
      </c>
    </row>
    <row r="793" ht="15" customHeight="1" s="365">
      <c r="A793" s="372" t="inlineStr">
        <is>
          <t>Importations nettes</t>
        </is>
      </c>
      <c r="B793" s="372" t="inlineStr">
        <is>
          <t>Sciages</t>
        </is>
      </c>
      <c r="C793" s="372" t="n">
        <v>0</v>
      </c>
      <c r="D793" s="372" t="n">
        <v>0</v>
      </c>
      <c r="E793" s="372" t="n">
        <v>500000000</v>
      </c>
      <c r="F793" s="372" t="inlineStr"/>
      <c r="G793" s="372" t="inlineStr"/>
      <c r="H793" s="372" t="inlineStr"/>
      <c r="I793" s="372" t="n">
        <v>0</v>
      </c>
      <c r="J793" s="372" t="n">
        <v>500000000</v>
      </c>
      <c r="K793" s="372" t="inlineStr"/>
      <c r="L793" s="372" t="inlineStr">
        <is>
          <t>libre unbounded</t>
        </is>
      </c>
    </row>
    <row r="794" ht="15" customHeight="1" s="365">
      <c r="A794" s="372" t="inlineStr">
        <is>
          <t>Importations nettes</t>
        </is>
      </c>
      <c r="B794" s="372" t="inlineStr">
        <is>
          <t>Sciages F</t>
        </is>
      </c>
      <c r="C794" s="372" t="n">
        <v>0</v>
      </c>
      <c r="D794" s="372" t="n">
        <v>0</v>
      </c>
      <c r="E794" s="372" t="n">
        <v>500000000</v>
      </c>
      <c r="F794" s="372" t="inlineStr"/>
      <c r="G794" s="372" t="inlineStr"/>
      <c r="H794" s="372" t="inlineStr"/>
      <c r="I794" s="372" t="n">
        <v>0</v>
      </c>
      <c r="J794" s="372" t="n">
        <v>500000000</v>
      </c>
      <c r="K794" s="372" t="inlineStr"/>
      <c r="L794" s="372" t="inlineStr">
        <is>
          <t>libre unbounded</t>
        </is>
      </c>
    </row>
    <row r="795" ht="15" customHeight="1" s="365">
      <c r="A795" s="372" t="inlineStr">
        <is>
          <t>Importations nettes</t>
        </is>
      </c>
      <c r="B795" s="372" t="inlineStr">
        <is>
          <t>Sciages R</t>
        </is>
      </c>
      <c r="C795" s="372" t="n">
        <v>0</v>
      </c>
      <c r="D795" s="372" t="n">
        <v>0</v>
      </c>
      <c r="E795" s="372" t="n">
        <v>500000000</v>
      </c>
      <c r="F795" s="372" t="inlineStr"/>
      <c r="G795" s="372" t="inlineStr"/>
      <c r="H795" s="372" t="inlineStr"/>
      <c r="I795" s="372" t="n">
        <v>0</v>
      </c>
      <c r="J795" s="372" t="n">
        <v>500000000</v>
      </c>
      <c r="K795" s="372" t="inlineStr"/>
      <c r="L795" s="372" t="inlineStr">
        <is>
          <t>libre unbounded</t>
        </is>
      </c>
    </row>
    <row r="796" ht="15" customHeight="1" s="365">
      <c r="A796" s="372" t="inlineStr">
        <is>
          <t>Importations nettes</t>
        </is>
      </c>
      <c r="B796" s="372" t="inlineStr">
        <is>
          <t>Traverses</t>
        </is>
      </c>
      <c r="C796" s="372" t="n">
        <v>0</v>
      </c>
      <c r="D796" s="372" t="n">
        <v>0</v>
      </c>
      <c r="E796" s="372" t="n">
        <v>500000000</v>
      </c>
      <c r="F796" s="372" t="inlineStr"/>
      <c r="G796" s="372" t="inlineStr"/>
      <c r="H796" s="372" t="inlineStr"/>
      <c r="I796" s="372" t="n">
        <v>0</v>
      </c>
      <c r="J796" s="372" t="n">
        <v>500000000</v>
      </c>
      <c r="K796" s="372" t="inlineStr"/>
      <c r="L796" s="372" t="inlineStr">
        <is>
          <t>libre unbounded</t>
        </is>
      </c>
    </row>
    <row r="797" ht="15" customHeight="1" s="365">
      <c r="A797" s="372" t="inlineStr">
        <is>
          <t>Importations nettes</t>
        </is>
      </c>
      <c r="B797" s="372" t="inlineStr">
        <is>
          <t>Merrains</t>
        </is>
      </c>
      <c r="C797" s="372" t="n">
        <v>0</v>
      </c>
      <c r="D797" s="372" t="n">
        <v>0</v>
      </c>
      <c r="E797" s="372" t="n">
        <v>500000000</v>
      </c>
      <c r="F797" s="372" t="inlineStr"/>
      <c r="G797" s="372" t="inlineStr"/>
      <c r="H797" s="372" t="inlineStr"/>
      <c r="I797" s="372" t="n">
        <v>0</v>
      </c>
      <c r="J797" s="372" t="n">
        <v>500000000</v>
      </c>
      <c r="K797" s="372" t="inlineStr"/>
      <c r="L797" s="372" t="inlineStr">
        <is>
          <t>libre unbounded</t>
        </is>
      </c>
    </row>
    <row r="798" ht="15" customHeight="1" s="365">
      <c r="A798" s="372" t="inlineStr">
        <is>
          <t>Importations nettes</t>
        </is>
      </c>
      <c r="B798" s="372" t="inlineStr">
        <is>
          <t>Granulés</t>
        </is>
      </c>
      <c r="C798" s="372" t="n">
        <v>0</v>
      </c>
      <c r="D798" s="372" t="n">
        <v>0</v>
      </c>
      <c r="E798" s="372" t="n">
        <v>500000000</v>
      </c>
      <c r="F798" s="372" t="inlineStr"/>
      <c r="G798" s="372" t="inlineStr"/>
      <c r="H798" s="372" t="inlineStr"/>
      <c r="I798" s="372" t="n">
        <v>0</v>
      </c>
      <c r="J798" s="372" t="n">
        <v>500000000</v>
      </c>
      <c r="K798" s="372" t="inlineStr"/>
      <c r="L798" s="372" t="inlineStr">
        <is>
          <t>libre unbounded</t>
        </is>
      </c>
    </row>
    <row r="799" ht="15" customHeight="1" s="365">
      <c r="A799" s="372" t="inlineStr">
        <is>
          <t>Importations nettes</t>
        </is>
      </c>
      <c r="B799" s="372" t="inlineStr">
        <is>
          <t>Palettes et emballages</t>
        </is>
      </c>
      <c r="C799" s="372" t="n">
        <v>0</v>
      </c>
      <c r="D799" s="372" t="n">
        <v>0</v>
      </c>
      <c r="E799" s="372" t="n">
        <v>500000000</v>
      </c>
      <c r="F799" s="372" t="inlineStr"/>
      <c r="G799" s="372" t="inlineStr"/>
      <c r="H799" s="372" t="inlineStr"/>
      <c r="I799" s="372" t="n">
        <v>0</v>
      </c>
      <c r="J799" s="372" t="n">
        <v>500000000</v>
      </c>
      <c r="K799" s="372" t="inlineStr"/>
      <c r="L799" s="372" t="inlineStr">
        <is>
          <t>libre unbounded</t>
        </is>
      </c>
    </row>
    <row r="800" ht="15" customHeight="1" s="365">
      <c r="A800" s="372" t="inlineStr">
        <is>
          <t>Importations nettes</t>
        </is>
      </c>
      <c r="B800" s="372" t="inlineStr">
        <is>
          <t>Panneaux placages contreplaqués</t>
        </is>
      </c>
      <c r="C800" s="372" t="n">
        <v>0</v>
      </c>
      <c r="D800" s="372" t="n">
        <v>0</v>
      </c>
      <c r="E800" s="372" t="n">
        <v>500000000</v>
      </c>
      <c r="F800" s="372" t="inlineStr"/>
      <c r="G800" s="372" t="inlineStr"/>
      <c r="H800" s="372" t="inlineStr"/>
      <c r="I800" s="372" t="n">
        <v>0</v>
      </c>
      <c r="J800" s="372" t="n">
        <v>500000000</v>
      </c>
      <c r="K800" s="372" t="inlineStr"/>
      <c r="L800" s="372" t="inlineStr">
        <is>
          <t>libre unbounded</t>
        </is>
      </c>
    </row>
    <row r="801" ht="15" customHeight="1" s="365">
      <c r="A801" s="372" t="inlineStr">
        <is>
          <t>Importations nettes</t>
        </is>
      </c>
      <c r="B801" s="372" t="inlineStr">
        <is>
          <t>Placages</t>
        </is>
      </c>
      <c r="C801" s="372" t="n">
        <v>0</v>
      </c>
      <c r="D801" s="372" t="n">
        <v>0</v>
      </c>
      <c r="E801" s="372" t="n">
        <v>500000000</v>
      </c>
      <c r="F801" s="372" t="inlineStr"/>
      <c r="G801" s="372" t="inlineStr"/>
      <c r="H801" s="372" t="inlineStr"/>
      <c r="I801" s="372" t="n">
        <v>0</v>
      </c>
      <c r="J801" s="372" t="n">
        <v>500000000</v>
      </c>
      <c r="K801" s="372" t="inlineStr"/>
      <c r="L801" s="372" t="inlineStr">
        <is>
          <t>libre unbounded</t>
        </is>
      </c>
    </row>
    <row r="802" ht="15" customHeight="1" s="365">
      <c r="A802" s="372" t="inlineStr">
        <is>
          <t>Importations nettes</t>
        </is>
      </c>
      <c r="B802" s="372" t="inlineStr">
        <is>
          <t>Contreplaqués</t>
        </is>
      </c>
      <c r="C802" s="372" t="n">
        <v>0</v>
      </c>
      <c r="D802" s="372" t="n">
        <v>0</v>
      </c>
      <c r="E802" s="372" t="n">
        <v>500000000</v>
      </c>
      <c r="F802" s="372" t="inlineStr"/>
      <c r="G802" s="372" t="inlineStr"/>
      <c r="H802" s="372" t="inlineStr"/>
      <c r="I802" s="372" t="n">
        <v>0</v>
      </c>
      <c r="J802" s="372" t="n">
        <v>500000000</v>
      </c>
      <c r="K802" s="372" t="inlineStr"/>
      <c r="L802" s="372" t="inlineStr">
        <is>
          <t>libre unbounded</t>
        </is>
      </c>
    </row>
    <row r="803" ht="15" customHeight="1" s="365">
      <c r="A803" s="372" t="inlineStr">
        <is>
          <t>Importations nettes</t>
        </is>
      </c>
      <c r="B803" s="372" t="inlineStr">
        <is>
          <t>Panneaux</t>
        </is>
      </c>
      <c r="C803" s="372" t="n">
        <v>0</v>
      </c>
      <c r="D803" s="372" t="n">
        <v>0</v>
      </c>
      <c r="E803" s="372" t="n">
        <v>500000000</v>
      </c>
      <c r="F803" s="372" t="inlineStr"/>
      <c r="G803" s="372" t="inlineStr"/>
      <c r="H803" s="372" t="inlineStr"/>
      <c r="I803" s="372" t="n">
        <v>0</v>
      </c>
      <c r="J803" s="372" t="n">
        <v>500000000</v>
      </c>
      <c r="K803" s="372" t="inlineStr"/>
      <c r="L803" s="372" t="inlineStr">
        <is>
          <t>libre unbounded</t>
        </is>
      </c>
    </row>
    <row r="804" ht="15" customHeight="1" s="365">
      <c r="A804" s="372" t="inlineStr">
        <is>
          <t>Importations nettes</t>
        </is>
      </c>
      <c r="B804" s="372" t="inlineStr">
        <is>
          <t>Panneaux particules</t>
        </is>
      </c>
      <c r="C804" s="372" t="n">
        <v>0</v>
      </c>
      <c r="D804" s="372" t="n">
        <v>0</v>
      </c>
      <c r="E804" s="372" t="n">
        <v>500000000</v>
      </c>
      <c r="F804" s="372" t="inlineStr"/>
      <c r="G804" s="372" t="inlineStr"/>
      <c r="H804" s="372" t="inlineStr"/>
      <c r="I804" s="372" t="n">
        <v>0</v>
      </c>
      <c r="J804" s="372" t="n">
        <v>500000000</v>
      </c>
      <c r="K804" s="372" t="inlineStr"/>
      <c r="L804" s="372" t="inlineStr">
        <is>
          <t>libre unbounded</t>
        </is>
      </c>
    </row>
    <row r="805" ht="15" customHeight="1" s="365">
      <c r="A805" s="372" t="inlineStr">
        <is>
          <t>Importations nettes</t>
        </is>
      </c>
      <c r="B805" s="372" t="inlineStr">
        <is>
          <t>Panneaux fibres</t>
        </is>
      </c>
      <c r="C805" s="372" t="n">
        <v>0</v>
      </c>
      <c r="D805" s="372" t="n">
        <v>0</v>
      </c>
      <c r="E805" s="372" t="n">
        <v>500000000</v>
      </c>
      <c r="F805" s="372" t="inlineStr"/>
      <c r="G805" s="372" t="inlineStr"/>
      <c r="H805" s="372" t="inlineStr"/>
      <c r="I805" s="372" t="n">
        <v>0</v>
      </c>
      <c r="J805" s="372" t="n">
        <v>500000000</v>
      </c>
      <c r="K805" s="372" t="inlineStr"/>
      <c r="L805" s="372" t="inlineStr">
        <is>
          <t>libre unbounded</t>
        </is>
      </c>
    </row>
    <row r="806" ht="15" customHeight="1" s="365">
      <c r="A806" s="372" t="inlineStr">
        <is>
          <t>Importations nettes</t>
        </is>
      </c>
      <c r="B806" s="372" t="inlineStr">
        <is>
          <t>Panneaux MDF</t>
        </is>
      </c>
      <c r="C806" s="372" t="n">
        <v>0</v>
      </c>
      <c r="D806" s="372" t="n">
        <v>0</v>
      </c>
      <c r="E806" s="372" t="n">
        <v>500000000</v>
      </c>
      <c r="F806" s="372" t="inlineStr"/>
      <c r="G806" s="372" t="inlineStr"/>
      <c r="H806" s="372" t="inlineStr"/>
      <c r="I806" s="372" t="n">
        <v>0</v>
      </c>
      <c r="J806" s="372" t="n">
        <v>500000000</v>
      </c>
      <c r="K806" s="372" t="inlineStr"/>
      <c r="L806" s="372" t="inlineStr">
        <is>
          <t>libre unbounded</t>
        </is>
      </c>
    </row>
    <row r="807" ht="15" customHeight="1" s="365">
      <c r="A807" s="372" t="inlineStr">
        <is>
          <t>Importations nettes</t>
        </is>
      </c>
      <c r="B807" s="372" t="inlineStr">
        <is>
          <t>Panneaux OSB</t>
        </is>
      </c>
      <c r="C807" s="372" t="n">
        <v>0</v>
      </c>
      <c r="D807" s="372" t="n">
        <v>0</v>
      </c>
      <c r="E807" s="372" t="n">
        <v>500000000</v>
      </c>
      <c r="F807" s="372" t="inlineStr"/>
      <c r="G807" s="372" t="inlineStr"/>
      <c r="H807" s="372" t="inlineStr"/>
      <c r="I807" s="372" t="n">
        <v>0</v>
      </c>
      <c r="J807" s="372" t="n">
        <v>500000000</v>
      </c>
      <c r="K807" s="372" t="inlineStr"/>
      <c r="L807" s="372" t="inlineStr">
        <is>
          <t>libre unbounded</t>
        </is>
      </c>
    </row>
    <row r="808" ht="15" customHeight="1" s="365">
      <c r="A808" s="372" t="inlineStr">
        <is>
          <t>Importations nettes</t>
        </is>
      </c>
      <c r="B808" s="372" t="inlineStr">
        <is>
          <t>Pâte à papier</t>
        </is>
      </c>
      <c r="C808" s="372" t="n">
        <v>0</v>
      </c>
      <c r="D808" s="372" t="n">
        <v>0</v>
      </c>
      <c r="E808" s="372" t="n">
        <v>500000000</v>
      </c>
      <c r="F808" s="372" t="inlineStr"/>
      <c r="G808" s="372" t="inlineStr"/>
      <c r="H808" s="372" t="inlineStr"/>
      <c r="I808" s="372" t="n">
        <v>0</v>
      </c>
      <c r="J808" s="372" t="n">
        <v>500000000</v>
      </c>
      <c r="K808" s="372" t="inlineStr"/>
      <c r="L808" s="372" t="inlineStr">
        <is>
          <t>libre unbounded</t>
        </is>
      </c>
    </row>
    <row r="809" ht="15" customHeight="1" s="365">
      <c r="A809" s="372" t="inlineStr">
        <is>
          <t>Importations nettes</t>
        </is>
      </c>
      <c r="B809" s="372" t="inlineStr">
        <is>
          <t>Pâte à papier mécanique</t>
        </is>
      </c>
      <c r="C809" s="372" t="n">
        <v>0</v>
      </c>
      <c r="D809" s="372" t="n">
        <v>0</v>
      </c>
      <c r="E809" s="372" t="n">
        <v>500000000</v>
      </c>
      <c r="F809" s="372" t="inlineStr"/>
      <c r="G809" s="372" t="inlineStr"/>
      <c r="H809" s="372" t="inlineStr"/>
      <c r="I809" s="372" t="n">
        <v>0</v>
      </c>
      <c r="J809" s="372" t="n">
        <v>500000000</v>
      </c>
      <c r="K809" s="372" t="inlineStr"/>
      <c r="L809" s="372" t="inlineStr">
        <is>
          <t>libre unbounded</t>
        </is>
      </c>
    </row>
    <row r="810" ht="15" customHeight="1" s="365">
      <c r="A810" s="372" t="inlineStr">
        <is>
          <t>Importations nettes</t>
        </is>
      </c>
      <c r="B810" s="372" t="inlineStr">
        <is>
          <t>Pâte à papier chimique</t>
        </is>
      </c>
      <c r="C810" s="372" t="n">
        <v>0</v>
      </c>
      <c r="D810" s="372" t="n">
        <v>0</v>
      </c>
      <c r="E810" s="372" t="n">
        <v>500000000</v>
      </c>
      <c r="F810" s="372" t="inlineStr"/>
      <c r="G810" s="372" t="inlineStr"/>
      <c r="H810" s="372" t="inlineStr"/>
      <c r="I810" s="372" t="n">
        <v>0</v>
      </c>
      <c r="J810" s="372" t="n">
        <v>500000000</v>
      </c>
      <c r="K810" s="372" t="inlineStr"/>
      <c r="L810" s="372" t="inlineStr">
        <is>
          <t>libre unbounded</t>
        </is>
      </c>
    </row>
    <row r="811" ht="15" customHeight="1" s="365">
      <c r="A811" s="372" t="inlineStr">
        <is>
          <t>Importations nettes</t>
        </is>
      </c>
      <c r="B811" s="372" t="inlineStr">
        <is>
          <t>Papiers cartons</t>
        </is>
      </c>
      <c r="C811" s="372" t="n">
        <v>0</v>
      </c>
      <c r="D811" s="372" t="n">
        <v>0</v>
      </c>
      <c r="E811" s="372" t="n">
        <v>500000000</v>
      </c>
      <c r="F811" s="372" t="inlineStr"/>
      <c r="G811" s="372" t="inlineStr"/>
      <c r="H811" s="372" t="inlineStr"/>
      <c r="I811" s="372" t="n">
        <v>0</v>
      </c>
      <c r="J811" s="372" t="n">
        <v>500000000</v>
      </c>
      <c r="K811" s="372" t="inlineStr"/>
      <c r="L811" s="372" t="inlineStr">
        <is>
          <t>libre unbounded</t>
        </is>
      </c>
    </row>
    <row r="812" ht="15" customHeight="1" s="365">
      <c r="A812" s="372" t="inlineStr">
        <is>
          <t>Importations nettes</t>
        </is>
      </c>
      <c r="B812" s="372" t="inlineStr">
        <is>
          <t>Papier à recycler</t>
        </is>
      </c>
      <c r="C812" s="372" t="n">
        <v>0</v>
      </c>
      <c r="D812" s="372" t="n">
        <v>0</v>
      </c>
      <c r="E812" s="372" t="n">
        <v>500000000</v>
      </c>
      <c r="F812" s="372" t="inlineStr"/>
      <c r="G812" s="372" t="inlineStr"/>
      <c r="H812" s="372" t="inlineStr"/>
      <c r="I812" s="372" t="n">
        <v>0</v>
      </c>
      <c r="J812" s="372" t="n">
        <v>500000000</v>
      </c>
      <c r="K812" s="372" t="inlineStr"/>
      <c r="L812" s="372" t="inlineStr">
        <is>
          <t>libre unbounded</t>
        </is>
      </c>
    </row>
  </sheetData>
  <pageMargins left="0.75" right="0.75" top="1" bottom="1" header="0.5" footer="0.5"/>
</worksheet>
</file>

<file path=xl/worksheets/sheet3.xml><?xml version="1.0" encoding="utf-8"?>
<worksheet xmlns="http://schemas.openxmlformats.org/spreadsheetml/2006/main">
  <sheetPr>
    <tabColor rgb="009BBB59"/>
    <outlinePr summaryBelow="1" summaryRight="1"/>
    <pageSetUpPr/>
  </sheetPr>
  <dimension ref="A1:F16"/>
  <sheetViews>
    <sheetView workbookViewId="0">
      <selection activeCell="A1" sqref="A1"/>
    </sheetView>
  </sheetViews>
  <sheetFormatPr baseColWidth="8" defaultRowHeight="15"/>
  <cols>
    <col width="49" customWidth="1" style="365" min="1" max="1"/>
    <col width="24" customWidth="1" style="365" min="2" max="2"/>
    <col width="155" customWidth="1" style="365" min="3" max="3"/>
    <col width="23" customWidth="1" style="365" min="4" max="4"/>
    <col width="26" customWidth="1" style="365" min="5" max="5"/>
    <col width="87" customWidth="1" style="365" min="6" max="6"/>
  </cols>
  <sheetData>
    <row r="1" ht="15" customHeight="1" s="365">
      <c r="A1" s="371" t="inlineStr">
        <is>
          <t>Nom du groupe d'étiquette</t>
        </is>
      </c>
      <c r="B1" s="371" t="inlineStr">
        <is>
          <t>Type d'étiquette</t>
        </is>
      </c>
      <c r="C1" s="371" t="inlineStr">
        <is>
          <t>Etiquettes</t>
        </is>
      </c>
      <c r="D1" s="371" t="inlineStr">
        <is>
          <t>Palette visible</t>
        </is>
      </c>
      <c r="E1" s="371" t="inlineStr">
        <is>
          <t>Palette de couleur</t>
        </is>
      </c>
      <c r="F1" s="371" t="inlineStr">
        <is>
          <t>Couleurs</t>
        </is>
      </c>
    </row>
    <row r="2" ht="15" customHeight="1" s="365">
      <c r="A2" s="372" t="inlineStr">
        <is>
          <t>Par type de bois</t>
        </is>
      </c>
      <c r="B2" s="372" t="inlineStr">
        <is>
          <t>levelTags</t>
        </is>
      </c>
      <c r="C2" s="372" t="inlineStr">
        <is>
          <t>Oui:Non</t>
        </is>
      </c>
      <c r="D2" s="372" t="n">
        <v>0</v>
      </c>
      <c r="E2" s="372" t="inlineStr"/>
      <c r="F2" s="372" t="inlineStr"/>
    </row>
    <row r="3" ht="15" customHeight="1" s="365">
      <c r="A3" s="372" t="inlineStr">
        <is>
          <t>Par espèce</t>
        </is>
      </c>
      <c r="B3" s="372" t="inlineStr">
        <is>
          <t>levelTags</t>
        </is>
      </c>
      <c r="C3" s="372" t="inlineStr">
        <is>
          <t>Oui:Non</t>
        </is>
      </c>
      <c r="D3" s="372" t="n">
        <v>0</v>
      </c>
      <c r="E3" s="372" t="inlineStr"/>
      <c r="F3" s="372" t="inlineStr"/>
    </row>
    <row r="4" ht="15" customHeight="1" s="365">
      <c r="A4" s="372" t="inlineStr">
        <is>
          <t>Par produit de scierie</t>
        </is>
      </c>
      <c r="B4" s="372" t="inlineStr">
        <is>
          <t>levelTags</t>
        </is>
      </c>
      <c r="C4" s="372" t="inlineStr">
        <is>
          <t>Oui:Non</t>
        </is>
      </c>
      <c r="D4" s="372" t="n">
        <v>0</v>
      </c>
      <c r="E4" s="372" t="inlineStr"/>
      <c r="F4" s="372" t="inlineStr"/>
    </row>
    <row r="5" ht="15" customHeight="1" s="365">
      <c r="A5" s="372" t="inlineStr">
        <is>
          <t>Connexes-plaquettes-déchets</t>
        </is>
      </c>
      <c r="B5" s="372" t="inlineStr">
        <is>
          <t>levelTags</t>
        </is>
      </c>
      <c r="C5" s="372" t="inlineStr">
        <is>
          <t>Ensemble:Séparés</t>
        </is>
      </c>
      <c r="D5" s="372" t="n">
        <v>0</v>
      </c>
      <c r="E5" s="372" t="inlineStr"/>
      <c r="F5" s="372" t="inlineStr"/>
    </row>
    <row r="6" ht="15" customHeight="1" s="365">
      <c r="A6" s="372" t="inlineStr">
        <is>
          <t>Par connexe</t>
        </is>
      </c>
      <c r="B6" s="372" t="inlineStr">
        <is>
          <t>levelTags</t>
        </is>
      </c>
      <c r="C6" s="372" t="inlineStr">
        <is>
          <t>1:2:3</t>
        </is>
      </c>
      <c r="D6" s="372" t="n">
        <v>0</v>
      </c>
      <c r="E6" s="372" t="inlineStr"/>
      <c r="F6" s="372" t="inlineStr"/>
    </row>
    <row r="7" ht="15" customHeight="1" s="365">
      <c r="A7" s="372" t="inlineStr">
        <is>
          <t>Panneaux-placages-contreplaqués</t>
        </is>
      </c>
      <c r="B7" s="372" t="inlineStr">
        <is>
          <t>levelTags</t>
        </is>
      </c>
      <c r="C7" s="372" t="inlineStr">
        <is>
          <t>Ensemble:Séparés</t>
        </is>
      </c>
      <c r="D7" s="372" t="n">
        <v>0</v>
      </c>
      <c r="E7" s="372" t="inlineStr"/>
      <c r="F7" s="372" t="inlineStr"/>
    </row>
    <row r="8" ht="15" customHeight="1" s="365">
      <c r="A8" s="372" t="inlineStr">
        <is>
          <t>Par type de panneaux</t>
        </is>
      </c>
      <c r="B8" s="372" t="inlineStr">
        <is>
          <t>levelTags</t>
        </is>
      </c>
      <c r="C8" s="372" t="inlineStr">
        <is>
          <t>Oui:Non</t>
        </is>
      </c>
      <c r="D8" s="372" t="n">
        <v>0</v>
      </c>
      <c r="E8" s="372" t="inlineStr"/>
      <c r="F8" s="372" t="inlineStr"/>
    </row>
    <row r="9" ht="15" customHeight="1" s="365">
      <c r="A9" s="372" t="inlineStr">
        <is>
          <t>Par type de pâte à papier</t>
        </is>
      </c>
      <c r="B9" s="372" t="inlineStr">
        <is>
          <t>levelTags</t>
        </is>
      </c>
      <c r="C9" s="372" t="inlineStr">
        <is>
          <t>Oui:Non</t>
        </is>
      </c>
      <c r="D9" s="372" t="n">
        <v>0</v>
      </c>
      <c r="E9" s="372" t="inlineStr"/>
      <c r="F9" s="372" t="inlineStr"/>
    </row>
    <row r="10" ht="15" customHeight="1" s="365">
      <c r="A10" s="372" t="inlineStr">
        <is>
          <t>Par type de prélèvement</t>
        </is>
      </c>
      <c r="B10" s="372" t="inlineStr">
        <is>
          <t>levelTags</t>
        </is>
      </c>
      <c r="C10" s="372" t="inlineStr">
        <is>
          <t>Oui:Non</t>
        </is>
      </c>
      <c r="D10" s="372" t="n">
        <v>0</v>
      </c>
      <c r="E10" s="372" t="inlineStr"/>
      <c r="F10" s="372" t="inlineStr"/>
    </row>
    <row r="11" ht="15" customHeight="1" s="365">
      <c r="A11" s="372" t="inlineStr">
        <is>
          <t>Par type de valorisation énergétique</t>
        </is>
      </c>
      <c r="B11" s="372" t="inlineStr">
        <is>
          <t>levelTags</t>
        </is>
      </c>
      <c r="C11" s="372" t="inlineStr">
        <is>
          <t>1:2:3</t>
        </is>
      </c>
      <c r="D11" s="372" t="n">
        <v>0</v>
      </c>
      <c r="E11" s="372" t="inlineStr"/>
      <c r="F11" s="372" t="inlineStr"/>
    </row>
    <row r="12" ht="15" customHeight="1" s="365">
      <c r="A12" s="372" t="inlineStr">
        <is>
          <t>Autres régions françaises - International</t>
        </is>
      </c>
      <c r="B12" s="372" t="inlineStr">
        <is>
          <t>levelTags</t>
        </is>
      </c>
      <c r="C12" s="372" t="inlineStr">
        <is>
          <t>Ensemble:Séparés</t>
        </is>
      </c>
      <c r="D12" s="372" t="n">
        <v>0</v>
      </c>
      <c r="E12" s="372" t="inlineStr"/>
      <c r="F12" s="372" t="inlineStr"/>
    </row>
    <row r="13" ht="15" customHeight="1" s="365">
      <c r="A13" s="372" t="inlineStr">
        <is>
          <t>Type de noeud</t>
        </is>
      </c>
      <c r="B13" s="372" t="inlineStr">
        <is>
          <t>nodeTags</t>
        </is>
      </c>
      <c r="C13" s="372" t="inlineStr">
        <is>
          <t>produit:secteur:echange</t>
        </is>
      </c>
      <c r="D13" s="372" t="inlineStr"/>
      <c r="E13" s="372" t="inlineStr"/>
      <c r="F13" s="372" t="inlineStr"/>
    </row>
    <row r="14" ht="15" customHeight="1" s="365">
      <c r="A14" s="372" t="inlineStr">
        <is>
          <t>Sous-Filières</t>
        </is>
      </c>
      <c r="B14" s="372" t="inlineStr">
        <is>
          <t>nodeTags</t>
        </is>
      </c>
      <c r="C14" s="372" t="inlineStr">
        <is>
          <t>Bois bûche:Bois d'industrie:Bois d'œuvre:Connexes et Plaquettes:Forêt:Déchets:Bois rond:Connexes, plaquettes et déchets:Bois d'œuvre et d'industrie</t>
        </is>
      </c>
      <c r="D14" s="372" t="n">
        <v>0</v>
      </c>
      <c r="E14" s="372" t="inlineStr"/>
      <c r="F14" s="372" t="inlineStr">
        <is>
          <t>#AF9D8E:#A9BFF0:#66BD74:#F08A40:#259433:#AE913B:#95B3A6:#CF8E3E:#88BEB2</t>
        </is>
      </c>
    </row>
    <row r="15" ht="15" customHeight="1" s="365">
      <c r="A15" s="372" t="inlineStr">
        <is>
          <t>Type de bois</t>
        </is>
      </c>
      <c r="B15" s="372" t="inlineStr">
        <is>
          <t>nodeTags</t>
        </is>
      </c>
      <c r="C15" s="372" t="inlineStr">
        <is>
          <t>Sylviculture:BO:BI:BE:Papiers:Panneaux:Ameublement:Construction:Emballages:Fin de vie</t>
        </is>
      </c>
      <c r="D15" s="372" t="n">
        <v>0</v>
      </c>
      <c r="E15" s="372" t="inlineStr"/>
      <c r="F15" s="372" t="inlineStr">
        <is>
          <t>#00545E:#53B279:#E1523D:#C2C500:#003547:#E1523D:#7A577A:#ECE5CE:#7A577A:#F57304</t>
        </is>
      </c>
    </row>
    <row r="16" ht="15" customHeight="1" s="365">
      <c r="A16" s="372" t="inlineStr">
        <is>
          <t>Localisation géographique des flux</t>
        </is>
      </c>
      <c r="B16" s="372" t="inlineStr">
        <is>
          <t>nodeTags</t>
        </is>
      </c>
      <c r="C16" s="372" t="inlineStr">
        <is>
          <t>Pays de Savoie:Interrégional:International</t>
        </is>
      </c>
      <c r="D16" s="372" t="n">
        <v>0</v>
      </c>
      <c r="E16" s="372" t="inlineStr"/>
      <c r="F16" s="372" t="inlineStr">
        <is>
          <t>#92D050:#0070C0:#C00000</t>
        </is>
      </c>
    </row>
  </sheetData>
  <pageMargins left="0.75" right="0.75" top="1" bottom="1" header="0.5" footer="0.5"/>
</worksheet>
</file>

<file path=xl/worksheets/sheet4.xml><?xml version="1.0" encoding="utf-8"?>
<worksheet xmlns="http://schemas.openxmlformats.org/spreadsheetml/2006/main">
  <sheetPr>
    <tabColor rgb="004F81BD"/>
    <outlinePr summaryBelow="1" summaryRight="1"/>
    <pageSetUpPr/>
  </sheetPr>
  <dimension ref="A1:N79"/>
  <sheetViews>
    <sheetView workbookViewId="0">
      <selection activeCell="A1" sqref="A1"/>
    </sheetView>
  </sheetViews>
  <sheetFormatPr baseColWidth="8" defaultRowHeight="15"/>
  <cols>
    <col width="28" customWidth="1" style="365" min="1" max="1"/>
    <col width="43" customWidth="1" style="365" min="2" max="2"/>
    <col width="27" customWidth="1" style="365" min="3" max="3"/>
    <col width="39" customWidth="1" style="365" min="4" max="4"/>
    <col width="20" customWidth="1" style="365" min="5" max="5"/>
    <col width="24" customWidth="1" style="365" min="6" max="6"/>
    <col width="18" customWidth="1" style="365" min="7" max="7"/>
    <col width="30" customWidth="1" style="365" min="8" max="8"/>
    <col width="35" customWidth="1" style="365" min="9" max="9"/>
    <col width="19" customWidth="1" style="365" min="10" max="10"/>
    <col width="39" customWidth="1" style="365" min="11" max="11"/>
    <col width="28" customWidth="1" style="365" min="12" max="12"/>
    <col width="33" customWidth="1" style="365" min="13" max="13"/>
    <col width="299" customWidth="1" style="365" min="14" max="14"/>
  </cols>
  <sheetData>
    <row r="1" ht="15" customHeight="1" s="365">
      <c r="A1" s="373" t="inlineStr">
        <is>
          <t>Niveau d'aggrégation</t>
        </is>
      </c>
      <c r="B1" s="373" t="inlineStr">
        <is>
          <t>Liste des produits</t>
        </is>
      </c>
      <c r="C1" s="373" t="inlineStr">
        <is>
          <t>Equilibre matière ?</t>
        </is>
      </c>
      <c r="D1" s="373" t="inlineStr">
        <is>
          <t>Sous-Filières</t>
        </is>
      </c>
      <c r="E1" s="373" t="inlineStr">
        <is>
          <t>Type de bois</t>
        </is>
      </c>
      <c r="F1" s="373" t="inlineStr">
        <is>
          <t>Par type de bois</t>
        </is>
      </c>
      <c r="G1" s="373" t="inlineStr">
        <is>
          <t>Par espèce</t>
        </is>
      </c>
      <c r="H1" s="373" t="inlineStr">
        <is>
          <t>Par produit de scierie</t>
        </is>
      </c>
      <c r="I1" s="373" t="inlineStr">
        <is>
          <t>Connexes-plaquettes-déchets</t>
        </is>
      </c>
      <c r="J1" s="373" t="inlineStr">
        <is>
          <t>Par connexe</t>
        </is>
      </c>
      <c r="K1" s="373" t="inlineStr">
        <is>
          <t>Panneaux-placages-contreplaqués</t>
        </is>
      </c>
      <c r="L1" s="373" t="inlineStr">
        <is>
          <t>Par type de panneaux</t>
        </is>
      </c>
      <c r="M1" s="373" t="inlineStr">
        <is>
          <t>Par type de pâte à papier</t>
        </is>
      </c>
      <c r="N1" s="373" t="inlineStr">
        <is>
          <t>Définitions</t>
        </is>
      </c>
    </row>
    <row r="2" ht="15" customHeight="1" s="365">
      <c r="A2" s="374" t="n">
        <v>1</v>
      </c>
      <c r="B2" s="374" t="inlineStr">
        <is>
          <t>Bois hors forêt</t>
        </is>
      </c>
      <c r="C2" s="372" t="n">
        <v>0</v>
      </c>
      <c r="D2" s="372" t="inlineStr">
        <is>
          <t>Forêt</t>
        </is>
      </c>
      <c r="E2" s="372" t="inlineStr">
        <is>
          <t>Sylviculture</t>
        </is>
      </c>
      <c r="F2" s="372" t="inlineStr"/>
      <c r="G2" s="372" t="inlineStr"/>
      <c r="H2" s="372" t="inlineStr"/>
      <c r="I2" s="372" t="inlineStr"/>
      <c r="J2" s="372" t="inlineStr"/>
      <c r="K2" s="372" t="inlineStr"/>
      <c r="L2" s="372" t="inlineStr"/>
      <c r="M2" s="372" t="inlineStr"/>
      <c r="N2" s="372" t="inlineStr">
        <is>
          <t>Bois d'origine agricole (bosquets, haies, vergers, argroforesterie et autres formation arborées n'entrant pas dans la définition de la forêt) et urbain (taille, élagage, abattage en milieu urbain, bois vert des décheteries) …</t>
        </is>
      </c>
    </row>
    <row r="3" ht="15" customHeight="1" s="365">
      <c r="A3" s="374" t="n">
        <v>1</v>
      </c>
      <c r="B3" s="374" t="inlineStr">
        <is>
          <t>Bois sur pied</t>
        </is>
      </c>
      <c r="C3" s="372" t="n">
        <v>1</v>
      </c>
      <c r="D3" s="372" t="inlineStr">
        <is>
          <t>Forêt</t>
        </is>
      </c>
      <c r="E3" s="372" t="inlineStr">
        <is>
          <t>Sylviculture</t>
        </is>
      </c>
      <c r="F3" s="372" t="inlineStr"/>
      <c r="G3" s="372" t="inlineStr">
        <is>
          <t>Non</t>
        </is>
      </c>
      <c r="H3" s="372" t="inlineStr"/>
      <c r="I3" s="372" t="inlineStr"/>
      <c r="J3" s="372" t="inlineStr"/>
      <c r="K3" s="372" t="inlineStr"/>
      <c r="L3" s="372" t="inlineStr"/>
      <c r="M3" s="372" t="inlineStr"/>
      <c r="N3" s="372" t="inlineStr">
        <is>
          <t>Volume aérien total des arbres recensables (diamètre à 1,3m de haut supérieur à 7,5cm) en forêt et peupleraies (donc hors agricole et urbain)</t>
        </is>
      </c>
    </row>
    <row r="4" ht="15" customHeight="1" s="365">
      <c r="A4" s="375" t="n">
        <v>2</v>
      </c>
      <c r="B4" s="375" t="inlineStr">
        <is>
          <t>Bois sur pied F</t>
        </is>
      </c>
      <c r="C4" s="372" t="n">
        <v>1</v>
      </c>
      <c r="D4" s="372" t="inlineStr">
        <is>
          <t>Forêt</t>
        </is>
      </c>
      <c r="E4" s="372" t="inlineStr">
        <is>
          <t>Sylviculture</t>
        </is>
      </c>
      <c r="F4" s="372" t="inlineStr"/>
      <c r="G4" s="372" t="inlineStr">
        <is>
          <t>Oui</t>
        </is>
      </c>
      <c r="H4" s="372" t="inlineStr"/>
      <c r="I4" s="372" t="inlineStr"/>
      <c r="J4" s="372" t="inlineStr"/>
      <c r="K4" s="372" t="inlineStr"/>
      <c r="L4" s="372" t="inlineStr"/>
      <c r="M4" s="372" t="inlineStr"/>
      <c r="N4" s="372" t="inlineStr">
        <is>
          <t>"Bois sur pied" mais F = feuilus uniquement</t>
        </is>
      </c>
    </row>
    <row r="5" ht="15" customHeight="1" s="365">
      <c r="A5" s="375" t="n">
        <v>2</v>
      </c>
      <c r="B5" s="375" t="inlineStr">
        <is>
          <t>Bois sur pied R</t>
        </is>
      </c>
      <c r="C5" s="372" t="n">
        <v>1</v>
      </c>
      <c r="D5" s="372" t="inlineStr">
        <is>
          <t>Forêt</t>
        </is>
      </c>
      <c r="E5" s="372" t="inlineStr">
        <is>
          <t>Sylviculture</t>
        </is>
      </c>
      <c r="F5" s="372" t="inlineStr"/>
      <c r="G5" s="372" t="inlineStr">
        <is>
          <t>Oui</t>
        </is>
      </c>
      <c r="H5" s="372" t="inlineStr"/>
      <c r="I5" s="372" t="inlineStr"/>
      <c r="J5" s="372" t="inlineStr"/>
      <c r="K5" s="372" t="inlineStr"/>
      <c r="L5" s="372" t="inlineStr"/>
      <c r="M5" s="372" t="inlineStr"/>
      <c r="N5" s="372" t="inlineStr">
        <is>
          <t>"Bois sur pied" mais R = Résineux uniquement</t>
        </is>
      </c>
    </row>
    <row r="6" ht="15" customHeight="1" s="365">
      <c r="A6" s="374" t="n">
        <v>1</v>
      </c>
      <c r="B6" s="374" t="inlineStr">
        <is>
          <t>Bois rond</t>
        </is>
      </c>
      <c r="C6" s="372" t="n">
        <v>1</v>
      </c>
      <c r="D6" s="372" t="inlineStr">
        <is>
          <t>Bois rond</t>
        </is>
      </c>
      <c r="E6" s="372" t="inlineStr"/>
      <c r="F6" s="372" t="inlineStr">
        <is>
          <t>Non</t>
        </is>
      </c>
      <c r="G6" s="372" t="inlineStr"/>
      <c r="H6" s="372" t="inlineStr"/>
      <c r="I6" s="372" t="inlineStr"/>
      <c r="J6" s="372" t="inlineStr"/>
      <c r="K6" s="372" t="inlineStr"/>
      <c r="L6" s="372" t="inlineStr"/>
      <c r="M6" s="372" t="inlineStr"/>
      <c r="N6" s="372" t="inlineStr">
        <is>
          <t>Bois exploité (sortie forêt) mais  non broyé</t>
        </is>
      </c>
    </row>
    <row r="7" ht="15" customHeight="1" s="365">
      <c r="A7" s="375" t="n">
        <v>2</v>
      </c>
      <c r="B7" s="375" t="inlineStr">
        <is>
          <t>Bois d'œuvre</t>
        </is>
      </c>
      <c r="C7" s="372" t="n">
        <v>1</v>
      </c>
      <c r="D7" s="372" t="inlineStr">
        <is>
          <t>Bois d'œuvre</t>
        </is>
      </c>
      <c r="E7" s="372" t="inlineStr">
        <is>
          <t>BO</t>
        </is>
      </c>
      <c r="F7" s="372" t="inlineStr">
        <is>
          <t>Oui</t>
        </is>
      </c>
      <c r="G7" s="372" t="inlineStr">
        <is>
          <t>Non</t>
        </is>
      </c>
      <c r="H7" s="372" t="inlineStr"/>
      <c r="I7" s="372" t="inlineStr"/>
      <c r="J7" s="372" t="inlineStr"/>
      <c r="K7" s="372" t="inlineStr"/>
      <c r="L7" s="372" t="inlineStr"/>
      <c r="M7" s="372" t="inlineStr"/>
      <c r="N7" s="372" t="inlineStr">
        <is>
          <t>Bois à destination des scieries, tranchage, déroulage, y compris pour fabrication de merrains et traverses</t>
        </is>
      </c>
    </row>
    <row r="8" ht="15" customHeight="1" s="365">
      <c r="A8" s="376" t="n">
        <v>3</v>
      </c>
      <c r="B8" s="376" t="inlineStr">
        <is>
          <t>Bois d'œuvre F</t>
        </is>
      </c>
      <c r="C8" s="372" t="n">
        <v>1</v>
      </c>
      <c r="D8" s="372" t="inlineStr">
        <is>
          <t>Bois d'œuvre</t>
        </is>
      </c>
      <c r="E8" s="372" t="inlineStr">
        <is>
          <t>BO</t>
        </is>
      </c>
      <c r="F8" s="372" t="inlineStr">
        <is>
          <t>Oui</t>
        </is>
      </c>
      <c r="G8" s="372" t="inlineStr">
        <is>
          <t>Oui</t>
        </is>
      </c>
      <c r="H8" s="372" t="inlineStr"/>
      <c r="I8" s="372" t="inlineStr"/>
      <c r="J8" s="372" t="inlineStr"/>
      <c r="K8" s="372" t="inlineStr"/>
      <c r="L8" s="372" t="inlineStr"/>
      <c r="M8" s="372" t="inlineStr"/>
      <c r="N8" s="372" t="inlineStr">
        <is>
          <t>"Bois d'œuvre" mais F= feuillus uniquement</t>
        </is>
      </c>
    </row>
    <row r="9" ht="15" customHeight="1" s="365">
      <c r="A9" s="376" t="n">
        <v>3</v>
      </c>
      <c r="B9" s="376" t="inlineStr">
        <is>
          <t>Bois d'œuvre R</t>
        </is>
      </c>
      <c r="C9" s="372" t="n">
        <v>1</v>
      </c>
      <c r="D9" s="372" t="inlineStr">
        <is>
          <t>Bois d'œuvre</t>
        </is>
      </c>
      <c r="E9" s="372" t="inlineStr">
        <is>
          <t>BO</t>
        </is>
      </c>
      <c r="F9" s="372" t="inlineStr">
        <is>
          <t>Oui</t>
        </is>
      </c>
      <c r="G9" s="372" t="inlineStr">
        <is>
          <t>Oui</t>
        </is>
      </c>
      <c r="H9" s="372" t="inlineStr"/>
      <c r="I9" s="372" t="inlineStr"/>
      <c r="J9" s="372" t="inlineStr"/>
      <c r="K9" s="372" t="inlineStr"/>
      <c r="L9" s="372" t="inlineStr"/>
      <c r="M9" s="372" t="inlineStr"/>
      <c r="N9" s="372" t="inlineStr">
        <is>
          <t>"Bois d'œuvre" mais R = Résineux uniquement</t>
        </is>
      </c>
    </row>
    <row r="10" ht="15" customHeight="1" s="365">
      <c r="A10" s="375" t="n">
        <v>2</v>
      </c>
      <c r="B10" s="375" t="inlineStr">
        <is>
          <t>Bois d'industrie</t>
        </is>
      </c>
      <c r="C10" s="372" t="n">
        <v>1</v>
      </c>
      <c r="D10" s="372" t="inlineStr">
        <is>
          <t>Bois d'industrie</t>
        </is>
      </c>
      <c r="E10" s="372" t="inlineStr">
        <is>
          <t>BI</t>
        </is>
      </c>
      <c r="F10" s="372" t="inlineStr">
        <is>
          <t>Oui</t>
        </is>
      </c>
      <c r="G10" s="372" t="inlineStr">
        <is>
          <t>Non</t>
        </is>
      </c>
      <c r="H10" s="372" t="inlineStr"/>
      <c r="I10" s="372" t="inlineStr"/>
      <c r="J10" s="372" t="inlineStr"/>
      <c r="K10" s="372" t="inlineStr"/>
      <c r="L10" s="372" t="inlineStr"/>
      <c r="M10" s="372" t="inlineStr"/>
      <c r="N10" s="372" t="inlineStr">
        <is>
          <t>Bois à destination des industries de trituration (papier et panneaux) mais également poteaux, bois de mine, bois fibre, chimie du bois</t>
        </is>
      </c>
    </row>
    <row r="11" ht="15" customHeight="1" s="365">
      <c r="A11" s="376" t="n">
        <v>3</v>
      </c>
      <c r="B11" s="376" t="inlineStr">
        <is>
          <t>Bois d'industrie F</t>
        </is>
      </c>
      <c r="C11" s="372" t="n">
        <v>1</v>
      </c>
      <c r="D11" s="372" t="inlineStr">
        <is>
          <t>Bois d'industrie</t>
        </is>
      </c>
      <c r="E11" s="372" t="inlineStr">
        <is>
          <t>BI</t>
        </is>
      </c>
      <c r="F11" s="372" t="inlineStr">
        <is>
          <t>Oui</t>
        </is>
      </c>
      <c r="G11" s="372" t="inlineStr">
        <is>
          <t>Oui</t>
        </is>
      </c>
      <c r="H11" s="372" t="inlineStr"/>
      <c r="I11" s="372" t="inlineStr"/>
      <c r="J11" s="372" t="inlineStr"/>
      <c r="K11" s="372" t="inlineStr"/>
      <c r="L11" s="372" t="inlineStr"/>
      <c r="M11" s="372" t="inlineStr"/>
      <c r="N11" s="372" t="inlineStr">
        <is>
          <t>"Bois d'industrie" mais F= feuillus uniquement</t>
        </is>
      </c>
    </row>
    <row r="12" ht="15" customHeight="1" s="365">
      <c r="A12" s="376" t="n">
        <v>3</v>
      </c>
      <c r="B12" s="376" t="inlineStr">
        <is>
          <t>Bois d'industrie R</t>
        </is>
      </c>
      <c r="C12" s="372" t="n">
        <v>1</v>
      </c>
      <c r="D12" s="372" t="inlineStr">
        <is>
          <t>Bois d'industrie</t>
        </is>
      </c>
      <c r="E12" s="372" t="inlineStr">
        <is>
          <t>BI</t>
        </is>
      </c>
      <c r="F12" s="372" t="inlineStr">
        <is>
          <t>Oui</t>
        </is>
      </c>
      <c r="G12" s="372" t="inlineStr">
        <is>
          <t>Oui</t>
        </is>
      </c>
      <c r="H12" s="372" t="inlineStr"/>
      <c r="I12" s="372" t="inlineStr"/>
      <c r="J12" s="372" t="inlineStr"/>
      <c r="K12" s="372" t="inlineStr"/>
      <c r="L12" s="372" t="inlineStr"/>
      <c r="M12" s="372" t="inlineStr"/>
      <c r="N12" s="372" t="inlineStr">
        <is>
          <t>"Bois d'industrie" mais R = Résineux uniquement</t>
        </is>
      </c>
    </row>
    <row r="13" ht="15" customHeight="1" s="365">
      <c r="A13" s="375" t="n">
        <v>2</v>
      </c>
      <c r="B13" s="375" t="inlineStr">
        <is>
          <t>Bois bûche officiel</t>
        </is>
      </c>
      <c r="C13" s="372" t="n">
        <v>1</v>
      </c>
      <c r="D13" s="372" t="inlineStr">
        <is>
          <t>Bois bûche</t>
        </is>
      </c>
      <c r="E13" s="372" t="inlineStr">
        <is>
          <t>BE</t>
        </is>
      </c>
      <c r="F13" s="372" t="inlineStr">
        <is>
          <t>Oui</t>
        </is>
      </c>
      <c r="G13" s="372" t="inlineStr"/>
      <c r="H13" s="372" t="inlineStr"/>
      <c r="I13" s="372" t="inlineStr"/>
      <c r="J13" s="372" t="inlineStr"/>
      <c r="K13" s="372" t="inlineStr"/>
      <c r="L13" s="372" t="inlineStr"/>
      <c r="M13" s="372" t="inlineStr"/>
      <c r="N13" s="372" t="inlineStr">
        <is>
          <t>Bois de chauffage vendu sous forme de bûches. Attention, ce produit ne comptabilise que celui du circuit commercial et non l'auto-approvisionnement et les circuits non  officiels.</t>
        </is>
      </c>
    </row>
    <row r="14" ht="15" customHeight="1" s="365">
      <c r="A14" s="374" t="n">
        <v>1</v>
      </c>
      <c r="B14" s="374" t="inlineStr">
        <is>
          <t>Sciages et autres</t>
        </is>
      </c>
      <c r="C14" s="372" t="n">
        <v>0</v>
      </c>
      <c r="D14" s="372" t="inlineStr">
        <is>
          <t>Bois d'œuvre</t>
        </is>
      </c>
      <c r="E14" s="372" t="inlineStr">
        <is>
          <t>BO</t>
        </is>
      </c>
      <c r="F14" s="372" t="inlineStr"/>
      <c r="G14" s="372" t="inlineStr"/>
      <c r="H14" s="372" t="inlineStr">
        <is>
          <t>Non</t>
        </is>
      </c>
      <c r="I14" s="372" t="inlineStr"/>
      <c r="J14" s="372" t="inlineStr"/>
      <c r="K14" s="372" t="inlineStr"/>
      <c r="L14" s="372" t="inlineStr"/>
      <c r="M14" s="372" t="inlineStr"/>
      <c r="N14" s="372" t="inlineStr">
        <is>
          <t>Production des scieries et merandiers</t>
        </is>
      </c>
    </row>
    <row r="15" ht="15" customHeight="1" s="365">
      <c r="A15" s="375" t="n">
        <v>2</v>
      </c>
      <c r="B15" s="375" t="inlineStr">
        <is>
          <t>Sciages</t>
        </is>
      </c>
      <c r="C15" s="372" t="n">
        <v>1</v>
      </c>
      <c r="D15" s="372" t="inlineStr">
        <is>
          <t>Bois d'œuvre</t>
        </is>
      </c>
      <c r="E15" s="372" t="inlineStr">
        <is>
          <t>BO</t>
        </is>
      </c>
      <c r="F15" s="372" t="inlineStr"/>
      <c r="G15" s="372" t="inlineStr">
        <is>
          <t>Non</t>
        </is>
      </c>
      <c r="H15" s="372" t="inlineStr">
        <is>
          <t>Oui</t>
        </is>
      </c>
      <c r="I15" s="372" t="inlineStr"/>
      <c r="J15" s="372" t="inlineStr"/>
      <c r="K15" s="372" t="inlineStr"/>
      <c r="L15" s="372" t="inlineStr"/>
      <c r="M15" s="372" t="inlineStr"/>
      <c r="N15" s="372" t="inlineStr">
        <is>
          <t>Bois sciés, éventuellement séchés, traités, rabotés, hors traverses et merrains</t>
        </is>
      </c>
    </row>
    <row r="16" ht="15" customHeight="1" s="365">
      <c r="A16" s="376" t="n">
        <v>3</v>
      </c>
      <c r="B16" s="376" t="inlineStr">
        <is>
          <t>Sciages F</t>
        </is>
      </c>
      <c r="C16" s="372" t="n">
        <v>1</v>
      </c>
      <c r="D16" s="372" t="inlineStr">
        <is>
          <t>Bois d'œuvre</t>
        </is>
      </c>
      <c r="E16" s="372" t="inlineStr">
        <is>
          <t>BO</t>
        </is>
      </c>
      <c r="F16" s="372" t="inlineStr"/>
      <c r="G16" s="372" t="inlineStr">
        <is>
          <t>Oui</t>
        </is>
      </c>
      <c r="H16" s="372" t="inlineStr">
        <is>
          <t>Oui</t>
        </is>
      </c>
      <c r="I16" s="372" t="inlineStr"/>
      <c r="J16" s="372" t="inlineStr"/>
      <c r="K16" s="372" t="inlineStr"/>
      <c r="L16" s="372" t="inlineStr"/>
      <c r="M16" s="372" t="inlineStr"/>
      <c r="N16" s="372" t="inlineStr">
        <is>
          <t>idem "Sciages" mais F= feuillus uniquement</t>
        </is>
      </c>
    </row>
    <row r="17" ht="15" customHeight="1" s="365">
      <c r="A17" s="376" t="n">
        <v>3</v>
      </c>
      <c r="B17" s="376" t="inlineStr">
        <is>
          <t>Sciages R</t>
        </is>
      </c>
      <c r="C17" s="372" t="n">
        <v>1</v>
      </c>
      <c r="D17" s="372" t="inlineStr">
        <is>
          <t>Bois d'œuvre</t>
        </is>
      </c>
      <c r="E17" s="372" t="inlineStr">
        <is>
          <t>BO</t>
        </is>
      </c>
      <c r="F17" s="372" t="inlineStr"/>
      <c r="G17" s="372" t="inlineStr">
        <is>
          <t>Oui</t>
        </is>
      </c>
      <c r="H17" s="372" t="inlineStr">
        <is>
          <t>Oui</t>
        </is>
      </c>
      <c r="I17" s="372" t="inlineStr"/>
      <c r="J17" s="372" t="inlineStr"/>
      <c r="K17" s="372" t="inlineStr"/>
      <c r="L17" s="372" t="inlineStr"/>
      <c r="M17" s="372" t="inlineStr"/>
      <c r="N17" s="372" t="inlineStr">
        <is>
          <t>idem "Sciages" mais R= résineux uniquement</t>
        </is>
      </c>
    </row>
    <row r="18" ht="15" customHeight="1" s="365">
      <c r="A18" s="375" t="n">
        <v>2</v>
      </c>
      <c r="B18" s="375" t="inlineStr">
        <is>
          <t>Traverses</t>
        </is>
      </c>
      <c r="C18" s="372" t="n">
        <v>0</v>
      </c>
      <c r="D18" s="372" t="inlineStr">
        <is>
          <t>Bois d'œuvre</t>
        </is>
      </c>
      <c r="E18" s="372" t="inlineStr">
        <is>
          <t>BO</t>
        </is>
      </c>
      <c r="F18" s="372" t="inlineStr"/>
      <c r="G18" s="372" t="inlineStr"/>
      <c r="H18" s="372" t="inlineStr">
        <is>
          <t>Oui</t>
        </is>
      </c>
      <c r="I18" s="372" t="inlineStr"/>
      <c r="J18" s="372" t="inlineStr"/>
      <c r="K18" s="372" t="inlineStr"/>
      <c r="L18" s="372" t="inlineStr"/>
      <c r="M18" s="372" t="inlineStr"/>
      <c r="N18" s="372" t="inlineStr">
        <is>
          <t>Traverses (pour chemin de fer en principe) produites par les scieries. Sont assimilés à des bois feuillus</t>
        </is>
      </c>
    </row>
    <row r="19" ht="15" customHeight="1" s="365">
      <c r="A19" s="375" t="n">
        <v>2</v>
      </c>
      <c r="B19" s="375" t="inlineStr">
        <is>
          <t>Merrains</t>
        </is>
      </c>
      <c r="C19" s="372" t="n">
        <v>1</v>
      </c>
      <c r="D19" s="372" t="inlineStr">
        <is>
          <t>Bois d'œuvre</t>
        </is>
      </c>
      <c r="E19" s="372" t="inlineStr">
        <is>
          <t>BO</t>
        </is>
      </c>
      <c r="F19" s="372" t="inlineStr"/>
      <c r="G19" s="372" t="inlineStr"/>
      <c r="H19" s="372" t="inlineStr">
        <is>
          <t>Oui</t>
        </is>
      </c>
      <c r="I19" s="372" t="inlineStr"/>
      <c r="J19" s="372" t="inlineStr"/>
      <c r="K19" s="372" t="inlineStr"/>
      <c r="L19" s="372" t="inlineStr"/>
      <c r="M19" s="372" t="inlineStr"/>
      <c r="N19" s="372" t="inlineStr">
        <is>
          <t>Merrains (pour tonnellerie). Sont assimilés à des bois feuillus.</t>
        </is>
      </c>
    </row>
    <row r="20" ht="15" customHeight="1" s="365">
      <c r="A20" s="374" t="n">
        <v>1</v>
      </c>
      <c r="B20" s="374" t="inlineStr">
        <is>
          <t>Connexes plaquettes déchets</t>
        </is>
      </c>
      <c r="C20" s="372" t="n">
        <v>1</v>
      </c>
      <c r="D20" s="372" t="inlineStr">
        <is>
          <t>Connexes, plaquettes et déchets</t>
        </is>
      </c>
      <c r="E20" s="372" t="inlineStr">
        <is>
          <t>BE</t>
        </is>
      </c>
      <c r="F20" s="372" t="inlineStr"/>
      <c r="G20" s="372" t="inlineStr"/>
      <c r="H20" s="372" t="inlineStr"/>
      <c r="I20" s="372" t="inlineStr">
        <is>
          <t>Ensemble</t>
        </is>
      </c>
      <c r="J20" s="372" t="inlineStr"/>
      <c r="K20" s="372" t="inlineStr"/>
      <c r="L20" s="372" t="inlineStr"/>
      <c r="M20" s="372" t="inlineStr"/>
      <c r="N20" s="372" t="inlineStr">
        <is>
          <t>Ensemble hétérogène regroupant connexes de 1ère transfo (sciures, écorces et chutes sous forme de plaquettes de scierie), plaquettes forestières et bois en fin de vie</t>
        </is>
      </c>
    </row>
    <row r="21" ht="15" customHeight="1" s="365">
      <c r="A21" s="375" t="n">
        <v>2</v>
      </c>
      <c r="B21" s="375" t="inlineStr">
        <is>
          <t>Connexes</t>
        </is>
      </c>
      <c r="C21" s="372" t="n">
        <v>1</v>
      </c>
      <c r="D21" s="372" t="inlineStr">
        <is>
          <t>Connexes et Plaquettes</t>
        </is>
      </c>
      <c r="E21" s="372" t="inlineStr">
        <is>
          <t>BE</t>
        </is>
      </c>
      <c r="F21" s="372" t="inlineStr"/>
      <c r="G21" s="372" t="inlineStr"/>
      <c r="H21" s="372" t="inlineStr">
        <is>
          <t>Non</t>
        </is>
      </c>
      <c r="I21" s="372" t="inlineStr">
        <is>
          <t>Séparés</t>
        </is>
      </c>
      <c r="J21" s="372" t="inlineStr">
        <is>
          <t>1</t>
        </is>
      </c>
      <c r="K21" s="372" t="inlineStr"/>
      <c r="L21" s="372" t="inlineStr"/>
      <c r="M21" s="372" t="inlineStr"/>
      <c r="N21" s="372" t="inlineStr">
        <is>
          <t>Sous produits des industries de 1ère transformation uniquement, répartis entre écorces, sciure et chutes (plaquettes de scierie).</t>
        </is>
      </c>
    </row>
    <row r="22" ht="15" customHeight="1" s="365">
      <c r="A22" s="376" t="n">
        <v>3</v>
      </c>
      <c r="B22" s="376" t="inlineStr">
        <is>
          <t>Ecorces</t>
        </is>
      </c>
      <c r="C22" s="372" t="n">
        <v>1</v>
      </c>
      <c r="D22" s="372" t="inlineStr">
        <is>
          <t>Connexes et Plaquettes</t>
        </is>
      </c>
      <c r="E22" s="372" t="inlineStr">
        <is>
          <t>BE</t>
        </is>
      </c>
      <c r="F22" s="372" t="inlineStr"/>
      <c r="G22" s="372" t="inlineStr">
        <is>
          <t>Non</t>
        </is>
      </c>
      <c r="H22" s="372" t="inlineStr">
        <is>
          <t>Oui</t>
        </is>
      </c>
      <c r="I22" s="372" t="inlineStr">
        <is>
          <t>Séparés</t>
        </is>
      </c>
      <c r="J22" s="372" t="inlineStr">
        <is>
          <t>2:3</t>
        </is>
      </c>
      <c r="K22" s="372" t="inlineStr"/>
      <c r="L22" s="372" t="inlineStr"/>
      <c r="M22" s="372" t="inlineStr"/>
      <c r="N22" s="372" t="inlineStr">
        <is>
          <t>Ecorces séparées lors de la première transformation des bois (fait l'hypthèse qu'il n'y a pas de pertes d'écorces en forêt)</t>
        </is>
      </c>
    </row>
    <row r="23" ht="15" customHeight="1" s="365">
      <c r="A23" s="377" t="n">
        <v>4</v>
      </c>
      <c r="B23" s="377" t="inlineStr">
        <is>
          <t>Ecorces F</t>
        </is>
      </c>
      <c r="C23" s="372" t="n">
        <v>1</v>
      </c>
      <c r="D23" s="372" t="inlineStr">
        <is>
          <t>Connexes et Plaquettes</t>
        </is>
      </c>
      <c r="E23" s="372" t="inlineStr">
        <is>
          <t>BE</t>
        </is>
      </c>
      <c r="F23" s="372" t="inlineStr"/>
      <c r="G23" s="372" t="inlineStr">
        <is>
          <t>Oui</t>
        </is>
      </c>
      <c r="H23" s="372" t="inlineStr">
        <is>
          <t>Oui</t>
        </is>
      </c>
      <c r="I23" s="372" t="inlineStr">
        <is>
          <t>Séparés</t>
        </is>
      </c>
      <c r="J23" s="372" t="inlineStr">
        <is>
          <t>2:3</t>
        </is>
      </c>
      <c r="K23" s="372" t="inlineStr"/>
      <c r="L23" s="372" t="inlineStr"/>
      <c r="M23" s="372" t="inlineStr"/>
      <c r="N23" s="372" t="inlineStr">
        <is>
          <t>idem "Ecorces" mais F= feuillus uniquement</t>
        </is>
      </c>
    </row>
    <row r="24" ht="15" customHeight="1" s="365">
      <c r="A24" s="377" t="n">
        <v>4</v>
      </c>
      <c r="B24" s="377" t="inlineStr">
        <is>
          <t>Ecorces R</t>
        </is>
      </c>
      <c r="C24" s="372" t="n">
        <v>1</v>
      </c>
      <c r="D24" s="372" t="inlineStr">
        <is>
          <t>Connexes et Plaquettes</t>
        </is>
      </c>
      <c r="E24" s="372" t="inlineStr">
        <is>
          <t>BE</t>
        </is>
      </c>
      <c r="F24" s="372" t="inlineStr"/>
      <c r="G24" s="372" t="inlineStr">
        <is>
          <t>Oui</t>
        </is>
      </c>
      <c r="H24" s="372" t="inlineStr">
        <is>
          <t>Oui</t>
        </is>
      </c>
      <c r="I24" s="372" t="inlineStr">
        <is>
          <t>Séparés</t>
        </is>
      </c>
      <c r="J24" s="372" t="inlineStr">
        <is>
          <t>2:3</t>
        </is>
      </c>
      <c r="K24" s="372" t="inlineStr"/>
      <c r="L24" s="372" t="inlineStr"/>
      <c r="M24" s="372" t="inlineStr"/>
      <c r="N24" s="372" t="inlineStr">
        <is>
          <t>idem "Ecorces" mais R= résineux uniquement</t>
        </is>
      </c>
    </row>
    <row r="25" ht="15" customHeight="1" s="365">
      <c r="A25" s="376" t="n">
        <v>3</v>
      </c>
      <c r="B25" s="376" t="inlineStr">
        <is>
          <t>Connexes hors écorces</t>
        </is>
      </c>
      <c r="C25" s="372" t="n">
        <v>1</v>
      </c>
      <c r="D25" s="372" t="inlineStr">
        <is>
          <t>Connexes et Plaquettes</t>
        </is>
      </c>
      <c r="E25" s="372" t="inlineStr">
        <is>
          <t>BE</t>
        </is>
      </c>
      <c r="F25" s="372" t="inlineStr"/>
      <c r="G25" s="372" t="inlineStr"/>
      <c r="H25" s="372" t="inlineStr"/>
      <c r="I25" s="372" t="inlineStr">
        <is>
          <t>Séparés</t>
        </is>
      </c>
      <c r="J25" s="372" t="inlineStr">
        <is>
          <t>2</t>
        </is>
      </c>
      <c r="K25" s="372" t="inlineStr"/>
      <c r="L25" s="372" t="inlineStr"/>
      <c r="M25" s="372" t="inlineStr"/>
      <c r="N25" s="372" t="inlineStr">
        <is>
          <t>"Connexes" sauf les "Ecorces"</t>
        </is>
      </c>
    </row>
    <row r="26" ht="15" customHeight="1" s="365">
      <c r="A26" s="377" t="n">
        <v>4</v>
      </c>
      <c r="B26" s="377" t="inlineStr">
        <is>
          <t>Sciures</t>
        </is>
      </c>
      <c r="C26" s="372" t="n">
        <v>1</v>
      </c>
      <c r="D26" s="372" t="inlineStr">
        <is>
          <t>Connexes et Plaquettes</t>
        </is>
      </c>
      <c r="E26" s="372" t="inlineStr">
        <is>
          <t>BE</t>
        </is>
      </c>
      <c r="F26" s="372" t="inlineStr"/>
      <c r="G26" s="372" t="inlineStr">
        <is>
          <t>Non</t>
        </is>
      </c>
      <c r="H26" s="372" t="inlineStr">
        <is>
          <t>Oui</t>
        </is>
      </c>
      <c r="I26" s="372" t="inlineStr">
        <is>
          <t>Séparés</t>
        </is>
      </c>
      <c r="J26" s="372" t="inlineStr">
        <is>
          <t>3</t>
        </is>
      </c>
      <c r="K26" s="372" t="inlineStr"/>
      <c r="L26" s="372" t="inlineStr"/>
      <c r="M26" s="372" t="inlineStr"/>
      <c r="N26" s="372" t="inlineStr">
        <is>
          <t>Sciures produites lors de la première transformation des bois</t>
        </is>
      </c>
    </row>
    <row r="27" ht="15" customHeight="1" s="365">
      <c r="A27" s="378" t="n">
        <v>5</v>
      </c>
      <c r="B27" s="378" t="inlineStr">
        <is>
          <t>Sciures F</t>
        </is>
      </c>
      <c r="C27" s="372" t="n">
        <v>1</v>
      </c>
      <c r="D27" s="372" t="inlineStr">
        <is>
          <t>Connexes et Plaquettes</t>
        </is>
      </c>
      <c r="E27" s="372" t="inlineStr">
        <is>
          <t>BE</t>
        </is>
      </c>
      <c r="F27" s="372" t="inlineStr"/>
      <c r="G27" s="372" t="inlineStr">
        <is>
          <t>Oui</t>
        </is>
      </c>
      <c r="H27" s="372" t="inlineStr">
        <is>
          <t>Oui</t>
        </is>
      </c>
      <c r="I27" s="372" t="inlineStr">
        <is>
          <t>Séparés</t>
        </is>
      </c>
      <c r="J27" s="372" t="inlineStr">
        <is>
          <t>3</t>
        </is>
      </c>
      <c r="K27" s="372" t="inlineStr"/>
      <c r="L27" s="372" t="inlineStr"/>
      <c r="M27" s="372" t="inlineStr"/>
      <c r="N27" s="372" t="inlineStr">
        <is>
          <t>idem "Sciures" mais F= feuillus uniquement</t>
        </is>
      </c>
    </row>
    <row r="28" ht="15" customHeight="1" s="365">
      <c r="A28" s="378" t="n">
        <v>5</v>
      </c>
      <c r="B28" s="378" t="inlineStr">
        <is>
          <t>Sciures R</t>
        </is>
      </c>
      <c r="C28" s="372" t="n">
        <v>1</v>
      </c>
      <c r="D28" s="372" t="inlineStr">
        <is>
          <t>Connexes et Plaquettes</t>
        </is>
      </c>
      <c r="E28" s="372" t="inlineStr">
        <is>
          <t>BE</t>
        </is>
      </c>
      <c r="F28" s="372" t="inlineStr"/>
      <c r="G28" s="372" t="inlineStr">
        <is>
          <t>Oui</t>
        </is>
      </c>
      <c r="H28" s="372" t="inlineStr">
        <is>
          <t>Oui</t>
        </is>
      </c>
      <c r="I28" s="372" t="inlineStr">
        <is>
          <t>Séparés</t>
        </is>
      </c>
      <c r="J28" s="372" t="inlineStr">
        <is>
          <t>3</t>
        </is>
      </c>
      <c r="K28" s="372" t="inlineStr"/>
      <c r="L28" s="372" t="inlineStr"/>
      <c r="M28" s="372" t="inlineStr"/>
      <c r="N28" s="372" t="inlineStr">
        <is>
          <t>idem "Sciures" mais R= résineux uniquement</t>
        </is>
      </c>
    </row>
    <row r="29" ht="15" customHeight="1" s="365">
      <c r="A29" s="377" t="n">
        <v>4</v>
      </c>
      <c r="B29" s="377" t="inlineStr">
        <is>
          <t>Plaquettes de scierie</t>
        </is>
      </c>
      <c r="C29" s="372" t="n">
        <v>1</v>
      </c>
      <c r="D29" s="372" t="inlineStr">
        <is>
          <t>Connexes et Plaquettes</t>
        </is>
      </c>
      <c r="E29" s="372" t="inlineStr">
        <is>
          <t>BE</t>
        </is>
      </c>
      <c r="F29" s="372" t="inlineStr"/>
      <c r="G29" s="372" t="inlineStr">
        <is>
          <t>Non</t>
        </is>
      </c>
      <c r="H29" s="372" t="inlineStr">
        <is>
          <t>Oui</t>
        </is>
      </c>
      <c r="I29" s="372" t="inlineStr">
        <is>
          <t>Séparés</t>
        </is>
      </c>
      <c r="J29" s="372" t="inlineStr">
        <is>
          <t>3</t>
        </is>
      </c>
      <c r="K29" s="372" t="inlineStr"/>
      <c r="L29" s="372" t="inlineStr"/>
      <c r="M29" s="372" t="inlineStr"/>
      <c r="N29" s="372" t="inlineStr">
        <is>
          <t>chutes de scieries (dosses non vendues, délignures), généralement broyées en plaquettes</t>
        </is>
      </c>
    </row>
    <row r="30" ht="15" customHeight="1" s="365">
      <c r="A30" s="378" t="n">
        <v>5</v>
      </c>
      <c r="B30" s="378" t="inlineStr">
        <is>
          <t>Plaquettes de scierie F</t>
        </is>
      </c>
      <c r="C30" s="372" t="n">
        <v>1</v>
      </c>
      <c r="D30" s="372" t="inlineStr">
        <is>
          <t>Connexes et Plaquettes</t>
        </is>
      </c>
      <c r="E30" s="372" t="inlineStr">
        <is>
          <t>BE</t>
        </is>
      </c>
      <c r="F30" s="372" t="inlineStr"/>
      <c r="G30" s="372" t="inlineStr">
        <is>
          <t>Oui</t>
        </is>
      </c>
      <c r="H30" s="372" t="inlineStr">
        <is>
          <t>Oui</t>
        </is>
      </c>
      <c r="I30" s="372" t="inlineStr">
        <is>
          <t>Séparés</t>
        </is>
      </c>
      <c r="J30" s="372" t="inlineStr">
        <is>
          <t>3</t>
        </is>
      </c>
      <c r="K30" s="372" t="inlineStr"/>
      <c r="L30" s="372" t="inlineStr"/>
      <c r="M30" s="372" t="inlineStr"/>
      <c r="N30" s="372" t="inlineStr">
        <is>
          <t>idem "Plaquettes de scierie" mais F= feuillus uniquement</t>
        </is>
      </c>
    </row>
    <row r="31" ht="15" customHeight="1" s="365">
      <c r="A31" s="378" t="n">
        <v>5</v>
      </c>
      <c r="B31" s="378" t="inlineStr">
        <is>
          <t>Plaquettes de scierie R</t>
        </is>
      </c>
      <c r="C31" s="372" t="n">
        <v>1</v>
      </c>
      <c r="D31" s="372" t="inlineStr">
        <is>
          <t>Connexes et Plaquettes</t>
        </is>
      </c>
      <c r="E31" s="372" t="inlineStr">
        <is>
          <t>BE</t>
        </is>
      </c>
      <c r="F31" s="372" t="inlineStr"/>
      <c r="G31" s="372" t="inlineStr">
        <is>
          <t>Oui</t>
        </is>
      </c>
      <c r="H31" s="372" t="inlineStr">
        <is>
          <t>Oui</t>
        </is>
      </c>
      <c r="I31" s="372" t="inlineStr">
        <is>
          <t>Séparés</t>
        </is>
      </c>
      <c r="J31" s="372" t="inlineStr">
        <is>
          <t>3</t>
        </is>
      </c>
      <c r="K31" s="372" t="inlineStr"/>
      <c r="L31" s="372" t="inlineStr"/>
      <c r="M31" s="372" t="inlineStr"/>
      <c r="N31" s="372" t="inlineStr">
        <is>
          <t>idem "Plaquettes de scierie" mais R= résineux uniquement</t>
        </is>
      </c>
    </row>
    <row r="32" ht="15" customHeight="1" s="365">
      <c r="A32" s="375" t="n">
        <v>2</v>
      </c>
      <c r="B32" s="375" t="inlineStr">
        <is>
          <t>Plaquettes forestières</t>
        </is>
      </c>
      <c r="C32" s="372" t="n">
        <v>1</v>
      </c>
      <c r="D32" s="372" t="inlineStr">
        <is>
          <t>Connexes et Plaquettes</t>
        </is>
      </c>
      <c r="E32" s="372" t="inlineStr">
        <is>
          <t>BE</t>
        </is>
      </c>
      <c r="F32" s="372" t="inlineStr"/>
      <c r="G32" s="372" t="inlineStr"/>
      <c r="H32" s="372" t="inlineStr"/>
      <c r="I32" s="372" t="inlineStr">
        <is>
          <t>Séparés</t>
        </is>
      </c>
      <c r="J32" s="372" t="inlineStr"/>
      <c r="K32" s="372" t="inlineStr"/>
      <c r="L32" s="372" t="inlineStr"/>
      <c r="M32" s="372" t="inlineStr"/>
      <c r="N32" s="372" t="inlineStr">
        <is>
          <t>Primaire</t>
        </is>
      </c>
    </row>
    <row r="33" ht="15" customHeight="1" s="365">
      <c r="A33" s="375" t="n">
        <v>2</v>
      </c>
      <c r="B33" s="375" t="inlineStr">
        <is>
          <t>Déchets bois</t>
        </is>
      </c>
      <c r="C33" s="372" t="n">
        <v>1</v>
      </c>
      <c r="D33" s="372" t="inlineStr">
        <is>
          <t>Déchets</t>
        </is>
      </c>
      <c r="E33" s="372" t="inlineStr">
        <is>
          <t>Fin de vie</t>
        </is>
      </c>
      <c r="F33" s="372" t="inlineStr"/>
      <c r="G33" s="372" t="inlineStr"/>
      <c r="H33" s="372" t="inlineStr"/>
      <c r="I33" s="372" t="inlineStr">
        <is>
          <t>Séparés</t>
        </is>
      </c>
      <c r="J33" s="372" t="inlineStr"/>
      <c r="K33" s="372" t="inlineStr"/>
      <c r="L33" s="372" t="inlineStr"/>
      <c r="M33" s="372" t="inlineStr"/>
      <c r="N33" s="372" t="inlineStr">
        <is>
          <t>Bois en fin de vie issu des déchetteries, de la déconstruction etc… Sans différenciation selon son classement (bois propre ou plus ou moins souillé entraînant des classement ICPE différents des chaufferies l'utilisant)</t>
        </is>
      </c>
    </row>
    <row r="34" ht="15" customHeight="1" s="365">
      <c r="A34" s="374" t="n">
        <v>1</v>
      </c>
      <c r="B34" s="374" t="inlineStr">
        <is>
          <t>Palettes et emballages</t>
        </is>
      </c>
      <c r="C34" s="372" t="n">
        <v>1</v>
      </c>
      <c r="D34" s="372" t="inlineStr">
        <is>
          <t>Bois d'œuvre</t>
        </is>
      </c>
      <c r="E34" s="372" t="inlineStr">
        <is>
          <t>Emballages</t>
        </is>
      </c>
      <c r="F34" s="372" t="inlineStr"/>
      <c r="G34" s="372" t="inlineStr"/>
      <c r="H34" s="372" t="inlineStr"/>
      <c r="I34" s="372" t="inlineStr"/>
      <c r="J34" s="372" t="inlineStr"/>
      <c r="K34" s="372" t="inlineStr"/>
      <c r="L34" s="372" t="inlineStr"/>
      <c r="M34" s="372" t="inlineStr"/>
      <c r="N34" s="372" t="inlineStr">
        <is>
          <t>Primaire</t>
        </is>
      </c>
    </row>
    <row r="35" ht="15" customHeight="1" s="365">
      <c r="A35" s="374" t="n">
        <v>1</v>
      </c>
      <c r="B35" s="374" t="inlineStr">
        <is>
          <t>Panneaux placages contreplaqués</t>
        </is>
      </c>
      <c r="C35" s="372" t="n">
        <v>0</v>
      </c>
      <c r="D35" s="372" t="inlineStr">
        <is>
          <t>Bois d'œuvre et d'industrie</t>
        </is>
      </c>
      <c r="E35" s="372" t="inlineStr">
        <is>
          <t>Panneaux</t>
        </is>
      </c>
      <c r="F35" s="372" t="inlineStr"/>
      <c r="G35" s="372" t="inlineStr"/>
      <c r="H35" s="372" t="inlineStr"/>
      <c r="I35" s="372" t="inlineStr"/>
      <c r="J35" s="372" t="inlineStr"/>
      <c r="K35" s="372" t="inlineStr">
        <is>
          <t>Ensemble</t>
        </is>
      </c>
      <c r="L35" s="372" t="inlineStr"/>
      <c r="M35" s="372" t="inlineStr"/>
      <c r="N35" s="372" t="inlineStr">
        <is>
          <t>Ensemble hétérogène regroupant les productions brutes (placage) et plus élaborées (contreplaqué) du déroulage-tranchage (alimenté en qualité BO supérieur) ainsi que celles des fabricants de panneaux (alimenté en BIBE)</t>
        </is>
      </c>
    </row>
    <row r="36" ht="15" customHeight="1" s="365">
      <c r="A36" s="375" t="n">
        <v>2</v>
      </c>
      <c r="B36" s="375" t="inlineStr">
        <is>
          <t>Placages</t>
        </is>
      </c>
      <c r="C36" s="372" t="n">
        <v>0</v>
      </c>
      <c r="D36" s="372" t="inlineStr">
        <is>
          <t>Bois d'œuvre</t>
        </is>
      </c>
      <c r="E36" s="372" t="inlineStr">
        <is>
          <t>BO</t>
        </is>
      </c>
      <c r="F36" s="372" t="inlineStr"/>
      <c r="G36" s="372" t="inlineStr"/>
      <c r="H36" s="372" t="inlineStr"/>
      <c r="I36" s="372" t="inlineStr"/>
      <c r="J36" s="372" t="inlineStr"/>
      <c r="K36" s="372" t="inlineStr">
        <is>
          <t>Séparés</t>
        </is>
      </c>
      <c r="L36" s="372" t="inlineStr"/>
      <c r="M36" s="372" t="inlineStr"/>
      <c r="N36" s="372" t="inlineStr">
        <is>
          <t>Bois déroulé ou tranché (en faible épaisseur) vendu en l'état</t>
        </is>
      </c>
    </row>
    <row r="37" ht="15" customHeight="1" s="365">
      <c r="A37" s="375" t="n">
        <v>2</v>
      </c>
      <c r="B37" s="375" t="inlineStr">
        <is>
          <t>Contreplaqués</t>
        </is>
      </c>
      <c r="C37" s="372" t="n">
        <v>0</v>
      </c>
      <c r="D37" s="372" t="inlineStr">
        <is>
          <t>Bois d'œuvre</t>
        </is>
      </c>
      <c r="E37" s="372" t="inlineStr">
        <is>
          <t>BO</t>
        </is>
      </c>
      <c r="F37" s="372" t="inlineStr"/>
      <c r="G37" s="372" t="inlineStr"/>
      <c r="H37" s="372" t="inlineStr"/>
      <c r="I37" s="372" t="inlineStr"/>
      <c r="J37" s="372" t="inlineStr"/>
      <c r="K37" s="372" t="inlineStr">
        <is>
          <t>Séparés</t>
        </is>
      </c>
      <c r="L37" s="372" t="inlineStr"/>
      <c r="M37" s="372" t="inlineStr"/>
      <c r="N37" s="372" t="inlineStr">
        <is>
          <t>Panneaux réalisé par contrecollages de feuilles minces</t>
        </is>
      </c>
    </row>
    <row r="38" ht="15" customHeight="1" s="365">
      <c r="A38" s="375" t="n">
        <v>2</v>
      </c>
      <c r="B38" s="375" t="inlineStr">
        <is>
          <t>Panneaux</t>
        </is>
      </c>
      <c r="C38" s="372" t="n">
        <v>0</v>
      </c>
      <c r="D38" s="372" t="inlineStr">
        <is>
          <t>Bois d'industrie</t>
        </is>
      </c>
      <c r="E38" s="372" t="inlineStr">
        <is>
          <t>Panneaux</t>
        </is>
      </c>
      <c r="F38" s="372" t="inlineStr"/>
      <c r="G38" s="372" t="inlineStr"/>
      <c r="H38" s="372" t="inlineStr"/>
      <c r="I38" s="372" t="inlineStr"/>
      <c r="J38" s="372" t="inlineStr"/>
      <c r="K38" s="372" t="inlineStr">
        <is>
          <t>Séparés</t>
        </is>
      </c>
      <c r="L38" s="372" t="inlineStr">
        <is>
          <t>Non</t>
        </is>
      </c>
      <c r="M38" s="372" t="inlineStr"/>
      <c r="N38" s="372" t="inlineStr">
        <is>
          <t>Panneaux de bois non massif et hors contreplaqué. Réalisés à partir de bois broyé plus ou moins finement.</t>
        </is>
      </c>
    </row>
    <row r="39" ht="15" customHeight="1" s="365">
      <c r="A39" s="376" t="n">
        <v>3</v>
      </c>
      <c r="B39" s="376" t="inlineStr">
        <is>
          <t>Panneaux particules</t>
        </is>
      </c>
      <c r="C39" s="372" t="n">
        <v>0</v>
      </c>
      <c r="D39" s="372" t="inlineStr">
        <is>
          <t>Bois d'industrie</t>
        </is>
      </c>
      <c r="E39" s="372" t="inlineStr">
        <is>
          <t>Panneaux</t>
        </is>
      </c>
      <c r="F39" s="372" t="inlineStr"/>
      <c r="G39" s="372" t="inlineStr"/>
      <c r="H39" s="372" t="inlineStr"/>
      <c r="I39" s="372" t="inlineStr"/>
      <c r="J39" s="372" t="inlineStr"/>
      <c r="K39" s="372" t="inlineStr">
        <is>
          <t>Séparés</t>
        </is>
      </c>
      <c r="L39" s="372" t="inlineStr">
        <is>
          <t>Oui</t>
        </is>
      </c>
      <c r="M39" s="372" t="inlineStr"/>
      <c r="N39" s="372" t="inlineStr">
        <is>
          <t>Primaire</t>
        </is>
      </c>
    </row>
    <row r="40" ht="15" customHeight="1" s="365">
      <c r="A40" s="376" t="n">
        <v>3</v>
      </c>
      <c r="B40" s="376" t="inlineStr">
        <is>
          <t>Panneaux fibres</t>
        </is>
      </c>
      <c r="C40" s="372" t="n">
        <v>0</v>
      </c>
      <c r="D40" s="372" t="inlineStr">
        <is>
          <t>Bois d'industrie</t>
        </is>
      </c>
      <c r="E40" s="372" t="inlineStr">
        <is>
          <t>Panneaux</t>
        </is>
      </c>
      <c r="F40" s="372" t="inlineStr"/>
      <c r="G40" s="372" t="inlineStr"/>
      <c r="H40" s="372" t="inlineStr"/>
      <c r="I40" s="372" t="inlineStr"/>
      <c r="J40" s="372" t="inlineStr"/>
      <c r="K40" s="372" t="inlineStr">
        <is>
          <t>Séparés</t>
        </is>
      </c>
      <c r="L40" s="372" t="inlineStr">
        <is>
          <t>Oui</t>
        </is>
      </c>
      <c r="M40" s="372" t="inlineStr"/>
      <c r="N40" s="372" t="inlineStr">
        <is>
          <t>Primaire</t>
        </is>
      </c>
    </row>
    <row r="41" ht="15" customHeight="1" s="365">
      <c r="A41" s="376" t="n">
        <v>3</v>
      </c>
      <c r="B41" s="376" t="inlineStr">
        <is>
          <t>Panneaux MDF</t>
        </is>
      </c>
      <c r="C41" s="372" t="n">
        <v>0</v>
      </c>
      <c r="D41" s="372" t="inlineStr">
        <is>
          <t>Bois d'industrie</t>
        </is>
      </c>
      <c r="E41" s="372" t="inlineStr">
        <is>
          <t>Panneaux</t>
        </is>
      </c>
      <c r="F41" s="372" t="inlineStr"/>
      <c r="G41" s="372" t="inlineStr"/>
      <c r="H41" s="372" t="inlineStr"/>
      <c r="I41" s="372" t="inlineStr"/>
      <c r="J41" s="372" t="inlineStr"/>
      <c r="K41" s="372" t="inlineStr">
        <is>
          <t>Séparés</t>
        </is>
      </c>
      <c r="L41" s="372" t="inlineStr">
        <is>
          <t>Oui</t>
        </is>
      </c>
      <c r="M41" s="372" t="inlineStr"/>
      <c r="N41" s="372" t="inlineStr">
        <is>
          <t>Primaire</t>
        </is>
      </c>
    </row>
    <row r="42" ht="15" customHeight="1" s="365">
      <c r="A42" s="376" t="n">
        <v>3</v>
      </c>
      <c r="B42" s="376" t="inlineStr">
        <is>
          <t>Panneaux OSB</t>
        </is>
      </c>
      <c r="C42" s="372" t="n">
        <v>0</v>
      </c>
      <c r="D42" s="372" t="inlineStr">
        <is>
          <t>Bois d'industrie</t>
        </is>
      </c>
      <c r="E42" s="372" t="inlineStr">
        <is>
          <t>Panneaux</t>
        </is>
      </c>
      <c r="F42" s="372" t="inlineStr"/>
      <c r="G42" s="372" t="inlineStr"/>
      <c r="H42" s="372" t="inlineStr"/>
      <c r="I42" s="372" t="inlineStr"/>
      <c r="J42" s="372" t="inlineStr"/>
      <c r="K42" s="372" t="inlineStr">
        <is>
          <t>Séparés</t>
        </is>
      </c>
      <c r="L42" s="372" t="inlineStr">
        <is>
          <t>Oui</t>
        </is>
      </c>
      <c r="M42" s="372" t="inlineStr"/>
      <c r="N42" s="372" t="inlineStr">
        <is>
          <t>Primaire</t>
        </is>
      </c>
    </row>
    <row r="43" ht="15" customHeight="1" s="365">
      <c r="A43" s="374" t="n">
        <v>1</v>
      </c>
      <c r="B43" s="374" t="inlineStr">
        <is>
          <t>Pâte à papier</t>
        </is>
      </c>
      <c r="C43" s="372" t="n">
        <v>1</v>
      </c>
      <c r="D43" s="372" t="inlineStr">
        <is>
          <t>Bois d'industrie</t>
        </is>
      </c>
      <c r="E43" s="372" t="inlineStr">
        <is>
          <t>Papiers</t>
        </is>
      </c>
      <c r="F43" s="372" t="inlineStr"/>
      <c r="G43" s="372" t="inlineStr"/>
      <c r="H43" s="372" t="inlineStr"/>
      <c r="I43" s="372" t="inlineStr"/>
      <c r="J43" s="372" t="inlineStr"/>
      <c r="K43" s="372" t="inlineStr"/>
      <c r="L43" s="372" t="inlineStr"/>
      <c r="M43" s="372" t="inlineStr">
        <is>
          <t>Non</t>
        </is>
      </c>
      <c r="N43" s="372" t="inlineStr">
        <is>
          <t>Pâte destinée à la fabrication de papier et issue de bois traité soit mécaniquement (et thermiquement) soit de manière chimique. L'usage de papier recyclé n'est pas prévu dans ce produit, il le sera plus a l'aval avec la fabrication de papier carton à partir de pâte et/ou de papier recyclé.</t>
        </is>
      </c>
    </row>
    <row r="44" ht="15" customHeight="1" s="365">
      <c r="A44" s="375" t="n">
        <v>2</v>
      </c>
      <c r="B44" s="375" t="inlineStr">
        <is>
          <t>Pâte à papier mécanique</t>
        </is>
      </c>
      <c r="C44" s="372" t="n">
        <v>1</v>
      </c>
      <c r="D44" s="372" t="inlineStr">
        <is>
          <t>Bois d'industrie</t>
        </is>
      </c>
      <c r="E44" s="372" t="inlineStr">
        <is>
          <t>Papiers</t>
        </is>
      </c>
      <c r="F44" s="372" t="inlineStr"/>
      <c r="G44" s="372" t="inlineStr"/>
      <c r="H44" s="372" t="inlineStr"/>
      <c r="I44" s="372" t="inlineStr"/>
      <c r="J44" s="372" t="inlineStr"/>
      <c r="K44" s="372" t="inlineStr"/>
      <c r="L44" s="372" t="inlineStr"/>
      <c r="M44" s="372" t="inlineStr">
        <is>
          <t>Oui</t>
        </is>
      </c>
      <c r="N44" s="372" t="inlineStr">
        <is>
          <t>idem "Pâte à papier" mais uniquement issue d'un traitement mécanique  : bois feuillus généralement</t>
        </is>
      </c>
    </row>
    <row r="45" ht="15" customHeight="1" s="365">
      <c r="A45" s="375" t="n">
        <v>2</v>
      </c>
      <c r="B45" s="375" t="inlineStr">
        <is>
          <t>Pâte à papier chimique</t>
        </is>
      </c>
      <c r="C45" s="372" t="n">
        <v>1</v>
      </c>
      <c r="D45" s="372" t="inlineStr">
        <is>
          <t>Bois d'industrie</t>
        </is>
      </c>
      <c r="E45" s="372" t="inlineStr">
        <is>
          <t>Papiers</t>
        </is>
      </c>
      <c r="F45" s="372" t="inlineStr"/>
      <c r="G45" s="372" t="inlineStr"/>
      <c r="H45" s="372" t="inlineStr"/>
      <c r="I45" s="372" t="inlineStr"/>
      <c r="J45" s="372" t="inlineStr"/>
      <c r="K45" s="372" t="inlineStr"/>
      <c r="L45" s="372" t="inlineStr"/>
      <c r="M45" s="372" t="inlineStr">
        <is>
          <t>Oui</t>
        </is>
      </c>
      <c r="N45" s="372" t="inlineStr">
        <is>
          <t>idem "Pâte à papier" mais uniquement issue d'un traitement chimique (au bisulfite , au bisulfite neutre, et au sulfate): bois résineux généralement</t>
        </is>
      </c>
    </row>
    <row r="46" ht="15" customHeight="1" s="365">
      <c r="A46" s="374" t="n">
        <v>1</v>
      </c>
      <c r="B46" s="374" t="inlineStr">
        <is>
          <t>Résidus de pâte à papier</t>
        </is>
      </c>
      <c r="C46" s="372" t="n">
        <v>0</v>
      </c>
      <c r="D46" s="372" t="inlineStr">
        <is>
          <t>Bois d'industrie</t>
        </is>
      </c>
      <c r="E46" s="372" t="inlineStr">
        <is>
          <t>BE</t>
        </is>
      </c>
      <c r="F46" s="372" t="inlineStr"/>
      <c r="G46" s="372" t="inlineStr"/>
      <c r="H46" s="372" t="inlineStr"/>
      <c r="I46" s="372" t="inlineStr"/>
      <c r="J46" s="372" t="inlineStr"/>
      <c r="K46" s="372" t="inlineStr"/>
      <c r="L46" s="372" t="inlineStr"/>
      <c r="M46" s="372" t="inlineStr"/>
      <c r="N46" s="372" t="inlineStr">
        <is>
          <t>Résidus de la fabrication de la pâte à papier (solides ou liquides : liqueurs noires), susceptible de valorisation</t>
        </is>
      </c>
    </row>
    <row r="47" ht="15" customHeight="1" s="365">
      <c r="A47" s="374" t="n">
        <v>1</v>
      </c>
      <c r="B47" s="374" t="inlineStr">
        <is>
          <t>Papiers cartons</t>
        </is>
      </c>
      <c r="C47" s="372" t="n">
        <v>1</v>
      </c>
      <c r="D47" s="372" t="inlineStr">
        <is>
          <t>Bois d'industrie</t>
        </is>
      </c>
      <c r="E47" s="372" t="inlineStr">
        <is>
          <t>Papiers</t>
        </is>
      </c>
      <c r="F47" s="372" t="inlineStr"/>
      <c r="G47" s="372" t="inlineStr"/>
      <c r="H47" s="372" t="inlineStr"/>
      <c r="I47" s="372" t="inlineStr"/>
      <c r="J47" s="372" t="inlineStr"/>
      <c r="K47" s="372" t="inlineStr"/>
      <c r="L47" s="372" t="inlineStr"/>
      <c r="M47" s="372" t="inlineStr"/>
      <c r="N47" s="372" t="inlineStr">
        <is>
          <t>Papier et carton produits par l'industrie papetière</t>
        </is>
      </c>
    </row>
    <row r="48" ht="15" customHeight="1" s="365">
      <c r="A48" s="374" t="n">
        <v>1</v>
      </c>
      <c r="B48" s="374" t="inlineStr">
        <is>
          <t>Papier à recycler</t>
        </is>
      </c>
      <c r="C48" s="372" t="n">
        <v>1</v>
      </c>
      <c r="D48" s="372" t="inlineStr">
        <is>
          <t>Bois d'industrie</t>
        </is>
      </c>
      <c r="E48" s="372" t="inlineStr">
        <is>
          <t>Fin de vie</t>
        </is>
      </c>
      <c r="F48" s="372" t="inlineStr"/>
      <c r="G48" s="372" t="inlineStr"/>
      <c r="H48" s="372" t="inlineStr"/>
      <c r="I48" s="372" t="inlineStr"/>
      <c r="J48" s="372" t="inlineStr"/>
      <c r="K48" s="372" t="inlineStr"/>
      <c r="L48" s="372" t="inlineStr"/>
      <c r="M48" s="372" t="inlineStr"/>
      <c r="N48" s="372" t="inlineStr">
        <is>
          <t>Papier en fin de vie. Il s'agit de la collecte séparative du papier uniquement.</t>
        </is>
      </c>
    </row>
    <row r="49" ht="15" customHeight="1" s="365">
      <c r="A49" s="374" t="n">
        <v>1</v>
      </c>
      <c r="B49" s="374" t="inlineStr">
        <is>
          <t>Bois rond F hors BE</t>
        </is>
      </c>
      <c r="C49" s="372" t="n">
        <v>0</v>
      </c>
      <c r="D49" s="372" t="inlineStr">
        <is>
          <t>Bois d'œuvre:Bois d'industrie</t>
        </is>
      </c>
      <c r="E49" s="372" t="inlineStr"/>
      <c r="F49" s="372" t="inlineStr">
        <is>
          <t>0</t>
        </is>
      </c>
      <c r="G49" s="372" t="inlineStr">
        <is>
          <t>0</t>
        </is>
      </c>
      <c r="H49" s="372" t="inlineStr">
        <is>
          <t>0</t>
        </is>
      </c>
      <c r="I49" s="372" t="inlineStr">
        <is>
          <t>0</t>
        </is>
      </c>
      <c r="J49" s="372" t="inlineStr">
        <is>
          <t>0</t>
        </is>
      </c>
      <c r="K49" s="372" t="inlineStr">
        <is>
          <t>0</t>
        </is>
      </c>
      <c r="L49" s="372" t="inlineStr">
        <is>
          <t>0</t>
        </is>
      </c>
      <c r="M49" s="372" t="inlineStr">
        <is>
          <t>0</t>
        </is>
      </c>
      <c r="N49" s="372" t="inlineStr">
        <is>
          <t>idem "Bois rond" mais F= feuillus uniquement. Le BE F n'est pas identifié en tant que tel.</t>
        </is>
      </c>
    </row>
    <row r="50" ht="15" customHeight="1" s="365">
      <c r="A50" s="375" t="n">
        <v>2</v>
      </c>
      <c r="B50" s="375" t="inlineStr">
        <is>
          <t>Bois d'œuvre F</t>
        </is>
      </c>
      <c r="C50" s="372" t="n">
        <v>1</v>
      </c>
      <c r="D50" s="372" t="inlineStr">
        <is>
          <t>Bois d'œuvre</t>
        </is>
      </c>
      <c r="E50" s="372" t="inlineStr">
        <is>
          <t>BO</t>
        </is>
      </c>
      <c r="F50" s="372" t="inlineStr">
        <is>
          <t>Oui</t>
        </is>
      </c>
      <c r="G50" s="372" t="inlineStr">
        <is>
          <t>Oui</t>
        </is>
      </c>
      <c r="H50" s="372" t="inlineStr"/>
      <c r="I50" s="372" t="inlineStr"/>
      <c r="J50" s="372" t="inlineStr"/>
      <c r="K50" s="372" t="inlineStr"/>
      <c r="L50" s="372" t="inlineStr"/>
      <c r="M50" s="372" t="inlineStr"/>
      <c r="N50" s="372" t="inlineStr">
        <is>
          <t>"Bois d'œuvre" mais F= feuillus uniquement</t>
        </is>
      </c>
    </row>
    <row r="51" ht="15" customHeight="1" s="365">
      <c r="A51" s="375" t="n">
        <v>2</v>
      </c>
      <c r="B51" s="375" t="inlineStr">
        <is>
          <t>Bois d'industrie F</t>
        </is>
      </c>
      <c r="C51" s="372" t="n">
        <v>1</v>
      </c>
      <c r="D51" s="372" t="inlineStr">
        <is>
          <t>Bois d'industrie</t>
        </is>
      </c>
      <c r="E51" s="372" t="inlineStr">
        <is>
          <t>BI</t>
        </is>
      </c>
      <c r="F51" s="372" t="inlineStr">
        <is>
          <t>Oui</t>
        </is>
      </c>
      <c r="G51" s="372" t="inlineStr">
        <is>
          <t>Oui</t>
        </is>
      </c>
      <c r="H51" s="372" t="inlineStr"/>
      <c r="I51" s="372" t="inlineStr"/>
      <c r="J51" s="372" t="inlineStr"/>
      <c r="K51" s="372" t="inlineStr"/>
      <c r="L51" s="372" t="inlineStr"/>
      <c r="M51" s="372" t="inlineStr"/>
      <c r="N51" s="372" t="inlineStr">
        <is>
          <t>"Bois d'industrie" mais F= feuillus uniquement</t>
        </is>
      </c>
    </row>
    <row r="52" ht="15" customHeight="1" s="365">
      <c r="A52" s="374" t="n">
        <v>1</v>
      </c>
      <c r="B52" s="374" t="inlineStr">
        <is>
          <t>Bois rond R hors BE</t>
        </is>
      </c>
      <c r="C52" s="372" t="n">
        <v>0</v>
      </c>
      <c r="D52" s="372" t="inlineStr">
        <is>
          <t>Bois d'œuvre:Bois d'industrie</t>
        </is>
      </c>
      <c r="E52" s="372" t="inlineStr"/>
      <c r="F52" s="372" t="inlineStr">
        <is>
          <t>0</t>
        </is>
      </c>
      <c r="G52" s="372" t="inlineStr">
        <is>
          <t>0</t>
        </is>
      </c>
      <c r="H52" s="372" t="inlineStr">
        <is>
          <t>0</t>
        </is>
      </c>
      <c r="I52" s="372" t="inlineStr">
        <is>
          <t>0</t>
        </is>
      </c>
      <c r="J52" s="372" t="inlineStr">
        <is>
          <t>0</t>
        </is>
      </c>
      <c r="K52" s="372" t="inlineStr">
        <is>
          <t>0</t>
        </is>
      </c>
      <c r="L52" s="372" t="inlineStr">
        <is>
          <t>0</t>
        </is>
      </c>
      <c r="M52" s="372" t="inlineStr">
        <is>
          <t>0</t>
        </is>
      </c>
      <c r="N52" s="372" t="inlineStr">
        <is>
          <t>idem "Bois rond" mais R= résineux uniquement. Le BE R n'est pas identifié en tant que tel.</t>
        </is>
      </c>
    </row>
    <row r="53" ht="15" customHeight="1" s="365">
      <c r="A53" s="375" t="n">
        <v>2</v>
      </c>
      <c r="B53" s="375" t="inlineStr">
        <is>
          <t>Bois d'œuvre R</t>
        </is>
      </c>
      <c r="C53" s="372" t="n">
        <v>1</v>
      </c>
      <c r="D53" s="372" t="inlineStr">
        <is>
          <t>Bois d'œuvre</t>
        </is>
      </c>
      <c r="E53" s="372" t="inlineStr">
        <is>
          <t>BO</t>
        </is>
      </c>
      <c r="F53" s="372" t="inlineStr">
        <is>
          <t>Oui</t>
        </is>
      </c>
      <c r="G53" s="372" t="inlineStr">
        <is>
          <t>Oui</t>
        </is>
      </c>
      <c r="H53" s="372" t="inlineStr"/>
      <c r="I53" s="372" t="inlineStr"/>
      <c r="J53" s="372" t="inlineStr"/>
      <c r="K53" s="372" t="inlineStr"/>
      <c r="L53" s="372" t="inlineStr"/>
      <c r="M53" s="372" t="inlineStr"/>
      <c r="N53" s="372" t="inlineStr">
        <is>
          <t>"Bois d'œuvre" mais R = Résineux uniquement</t>
        </is>
      </c>
    </row>
    <row r="54" ht="15" customHeight="1" s="365">
      <c r="A54" s="375" t="n">
        <v>2</v>
      </c>
      <c r="B54" s="375" t="inlineStr">
        <is>
          <t>Bois d'industrie R</t>
        </is>
      </c>
      <c r="C54" s="372" t="n">
        <v>1</v>
      </c>
      <c r="D54" s="372" t="inlineStr">
        <is>
          <t>Bois d'industrie</t>
        </is>
      </c>
      <c r="E54" s="372" t="inlineStr">
        <is>
          <t>BI</t>
        </is>
      </c>
      <c r="F54" s="372" t="inlineStr">
        <is>
          <t>Oui</t>
        </is>
      </c>
      <c r="G54" s="372" t="inlineStr">
        <is>
          <t>Oui</t>
        </is>
      </c>
      <c r="H54" s="372" t="inlineStr"/>
      <c r="I54" s="372" t="inlineStr"/>
      <c r="J54" s="372" t="inlineStr"/>
      <c r="K54" s="372" t="inlineStr"/>
      <c r="L54" s="372" t="inlineStr"/>
      <c r="M54" s="372" t="inlineStr"/>
      <c r="N54" s="372" t="inlineStr">
        <is>
          <t>"Bois d'industrie" mais R = Résineux uniquement</t>
        </is>
      </c>
    </row>
    <row r="55" ht="15" customHeight="1" s="365">
      <c r="A55" s="374" t="n">
        <v>1</v>
      </c>
      <c r="B55" s="374" t="inlineStr">
        <is>
          <t>Combustibles chaudières collectives</t>
        </is>
      </c>
      <c r="C55" s="372" t="n">
        <v>1</v>
      </c>
      <c r="D55" s="372" t="inlineStr">
        <is>
          <t>Connexes et Plaquettes:Déchets</t>
        </is>
      </c>
      <c r="E55" s="372" t="inlineStr"/>
      <c r="F55" s="372" t="inlineStr">
        <is>
          <t>0</t>
        </is>
      </c>
      <c r="G55" s="372" t="inlineStr">
        <is>
          <t>0</t>
        </is>
      </c>
      <c r="H55" s="372" t="inlineStr">
        <is>
          <t>0</t>
        </is>
      </c>
      <c r="I55" s="372" t="inlineStr">
        <is>
          <t>0</t>
        </is>
      </c>
      <c r="J55" s="372" t="inlineStr">
        <is>
          <t>0</t>
        </is>
      </c>
      <c r="K55" s="372" t="inlineStr">
        <is>
          <t>0</t>
        </is>
      </c>
      <c r="L55" s="372" t="inlineStr">
        <is>
          <t>0</t>
        </is>
      </c>
      <c r="M55" s="372" t="inlineStr">
        <is>
          <t>0</t>
        </is>
      </c>
      <c r="N55" s="372" t="inlineStr">
        <is>
          <t>Combustibles bois des chaudières collectives et industrielles et cogénérations</t>
        </is>
      </c>
    </row>
    <row r="56" ht="15" customHeight="1" s="365">
      <c r="A56" s="375" t="n">
        <v>2</v>
      </c>
      <c r="B56" s="375" t="inlineStr">
        <is>
          <t>Plaquettes forestières</t>
        </is>
      </c>
      <c r="C56" s="372" t="n">
        <v>1</v>
      </c>
      <c r="D56" s="372" t="inlineStr">
        <is>
          <t>Connexes et Plaquettes</t>
        </is>
      </c>
      <c r="E56" s="372" t="inlineStr">
        <is>
          <t>BE</t>
        </is>
      </c>
      <c r="F56" s="372" t="inlineStr"/>
      <c r="G56" s="372" t="inlineStr"/>
      <c r="H56" s="372" t="inlineStr"/>
      <c r="I56" s="372" t="inlineStr">
        <is>
          <t>Séparés</t>
        </is>
      </c>
      <c r="J56" s="372" t="inlineStr"/>
      <c r="K56" s="372" t="inlineStr"/>
      <c r="L56" s="372" t="inlineStr"/>
      <c r="M56" s="372" t="inlineStr"/>
      <c r="N56" s="372" t="inlineStr">
        <is>
          <t>Primaire</t>
        </is>
      </c>
    </row>
    <row r="57" ht="15" customHeight="1" s="365">
      <c r="A57" s="375" t="n">
        <v>2</v>
      </c>
      <c r="B57" s="375" t="inlineStr">
        <is>
          <t>Plaquettes de scierie</t>
        </is>
      </c>
      <c r="C57" s="372" t="n">
        <v>1</v>
      </c>
      <c r="D57" s="372" t="inlineStr">
        <is>
          <t>Connexes et Plaquettes</t>
        </is>
      </c>
      <c r="E57" s="372" t="inlineStr">
        <is>
          <t>BE</t>
        </is>
      </c>
      <c r="F57" s="372" t="inlineStr"/>
      <c r="G57" s="372" t="inlineStr">
        <is>
          <t>Non</t>
        </is>
      </c>
      <c r="H57" s="372" t="inlineStr">
        <is>
          <t>Oui</t>
        </is>
      </c>
      <c r="I57" s="372" t="inlineStr">
        <is>
          <t>Séparés</t>
        </is>
      </c>
      <c r="J57" s="372" t="inlineStr">
        <is>
          <t>3</t>
        </is>
      </c>
      <c r="K57" s="372" t="inlineStr"/>
      <c r="L57" s="372" t="inlineStr"/>
      <c r="M57" s="372" t="inlineStr"/>
      <c r="N57" s="372" t="inlineStr">
        <is>
          <t>chutes de scieries (dosses non vendues, délignures), généralement broyées en plaquettes</t>
        </is>
      </c>
    </row>
    <row r="58" ht="15" customHeight="1" s="365">
      <c r="A58" s="375" t="n">
        <v>2</v>
      </c>
      <c r="B58" s="375" t="inlineStr">
        <is>
          <t>Déchets bois</t>
        </is>
      </c>
      <c r="C58" s="372" t="n">
        <v>1</v>
      </c>
      <c r="D58" s="372" t="inlineStr">
        <is>
          <t>Déchets</t>
        </is>
      </c>
      <c r="E58" s="372" t="inlineStr">
        <is>
          <t>Fin de vie</t>
        </is>
      </c>
      <c r="F58" s="372" t="inlineStr"/>
      <c r="G58" s="372" t="inlineStr"/>
      <c r="H58" s="372" t="inlineStr"/>
      <c r="I58" s="372" t="inlineStr">
        <is>
          <t>Séparés</t>
        </is>
      </c>
      <c r="J58" s="372" t="inlineStr"/>
      <c r="K58" s="372" t="inlineStr"/>
      <c r="L58" s="372" t="inlineStr"/>
      <c r="M58" s="372" t="inlineStr"/>
      <c r="N58" s="372" t="inlineStr">
        <is>
          <t>Bois en fin de vie issu des déchetteries, de la déconstruction etc… Sans différenciation selon son classement (bois propre ou plus ou moins souillé entraînant des classement ICPE différents des chaufferies l'utilisant)</t>
        </is>
      </c>
    </row>
    <row r="59" ht="15" customHeight="1" s="365">
      <c r="A59" s="375" t="n">
        <v>2</v>
      </c>
      <c r="B59" s="375" t="inlineStr">
        <is>
          <t>Granulés</t>
        </is>
      </c>
      <c r="C59" s="372" t="n">
        <v>1</v>
      </c>
      <c r="D59" s="372" t="inlineStr">
        <is>
          <t>Connexes et Plaquettes</t>
        </is>
      </c>
      <c r="E59" s="372" t="inlineStr">
        <is>
          <t>BE</t>
        </is>
      </c>
      <c r="F59" s="372" t="inlineStr"/>
      <c r="G59" s="372" t="inlineStr"/>
      <c r="H59" s="372" t="inlineStr"/>
      <c r="I59" s="372" t="inlineStr"/>
      <c r="J59" s="372" t="inlineStr"/>
      <c r="K59" s="372" t="inlineStr"/>
      <c r="L59" s="372" t="inlineStr"/>
      <c r="M59" s="372" t="inlineStr"/>
      <c r="N59" s="372" t="inlineStr">
        <is>
          <t>Primaire</t>
        </is>
      </c>
    </row>
    <row r="60" ht="15" customHeight="1" s="365">
      <c r="A60" s="374" t="n">
        <v>1</v>
      </c>
      <c r="B60" s="374" t="inlineStr">
        <is>
          <t>Bois bûche ménages</t>
        </is>
      </c>
      <c r="C60" s="372" t="n">
        <v>0</v>
      </c>
      <c r="D60" s="372" t="inlineStr">
        <is>
          <t>Bois bûche</t>
        </is>
      </c>
      <c r="E60" s="372" t="inlineStr">
        <is>
          <t>BE</t>
        </is>
      </c>
      <c r="F60" s="372" t="inlineStr">
        <is>
          <t>0</t>
        </is>
      </c>
      <c r="G60" s="372" t="inlineStr">
        <is>
          <t>0</t>
        </is>
      </c>
      <c r="H60" s="372" t="inlineStr">
        <is>
          <t>0</t>
        </is>
      </c>
      <c r="I60" s="372" t="inlineStr">
        <is>
          <t>0</t>
        </is>
      </c>
      <c r="J60" s="372" t="inlineStr">
        <is>
          <t>0</t>
        </is>
      </c>
      <c r="K60" s="372" t="inlineStr">
        <is>
          <t>0</t>
        </is>
      </c>
      <c r="L60" s="372" t="inlineStr">
        <is>
          <t>0</t>
        </is>
      </c>
      <c r="M60" s="372" t="inlineStr">
        <is>
          <t>0</t>
        </is>
      </c>
      <c r="N60" s="372" t="inlineStr">
        <is>
          <t>Bois bûche consommé par les ménages, passant par les circuits commerciaux ("Bois bûche officiel") ou non et bois agricole inclus (l'autoconsommation dans le monde agricole étant actuellement quasi le seul usage de ces bois agricole)</t>
        </is>
      </c>
    </row>
    <row r="61" ht="15" customHeight="1" s="365">
      <c r="A61" s="375" t="n">
        <v>2</v>
      </c>
      <c r="B61" s="375" t="inlineStr">
        <is>
          <t>Bois bûche circuit court</t>
        </is>
      </c>
      <c r="C61" s="372" t="n">
        <v>1</v>
      </c>
      <c r="D61" s="372" t="inlineStr">
        <is>
          <t>Bois bûche</t>
        </is>
      </c>
      <c r="E61" s="372" t="inlineStr">
        <is>
          <t>BE</t>
        </is>
      </c>
      <c r="F61" s="372" t="inlineStr"/>
      <c r="G61" s="372" t="inlineStr"/>
      <c r="H61" s="372" t="inlineStr"/>
      <c r="I61" s="372" t="inlineStr"/>
      <c r="J61" s="372" t="inlineStr"/>
      <c r="K61" s="372" t="inlineStr"/>
      <c r="L61" s="372" t="inlineStr"/>
      <c r="M61" s="372" t="inlineStr"/>
      <c r="N61" s="372" t="inlineStr">
        <is>
          <t>cf ci-dessus</t>
        </is>
      </c>
    </row>
    <row r="62" ht="15" customHeight="1" s="365">
      <c r="A62" s="375" t="n">
        <v>2</v>
      </c>
      <c r="B62" s="375" t="inlineStr">
        <is>
          <t>Bois hors forêt circuit court</t>
        </is>
      </c>
      <c r="C62" s="372" t="n">
        <v>0</v>
      </c>
      <c r="D62" s="372" t="inlineStr">
        <is>
          <t>Bois bûche</t>
        </is>
      </c>
      <c r="E62" s="372" t="inlineStr">
        <is>
          <t>BE</t>
        </is>
      </c>
      <c r="F62" s="372" t="inlineStr"/>
      <c r="G62" s="372" t="inlineStr"/>
      <c r="H62" s="372" t="inlineStr"/>
      <c r="I62" s="372" t="inlineStr"/>
      <c r="J62" s="372" t="inlineStr"/>
      <c r="K62" s="372" t="inlineStr"/>
      <c r="L62" s="372" t="inlineStr"/>
      <c r="M62" s="372" t="inlineStr"/>
      <c r="N62" s="372" t="inlineStr">
        <is>
          <t>cf ci-dessus</t>
        </is>
      </c>
    </row>
    <row r="63" ht="15" customHeight="1" s="365">
      <c r="A63" s="375" t="n">
        <v>2</v>
      </c>
      <c r="B63" s="375" t="inlineStr">
        <is>
          <t>Bois bûche officiel</t>
        </is>
      </c>
      <c r="C63" s="372" t="n">
        <v>1</v>
      </c>
      <c r="D63" s="372" t="inlineStr">
        <is>
          <t>Bois bûche</t>
        </is>
      </c>
      <c r="E63" s="372" t="inlineStr">
        <is>
          <t>BE</t>
        </is>
      </c>
      <c r="F63" s="372" t="inlineStr">
        <is>
          <t>Oui</t>
        </is>
      </c>
      <c r="G63" s="372" t="inlineStr"/>
      <c r="H63" s="372" t="inlineStr"/>
      <c r="I63" s="372" t="inlineStr"/>
      <c r="J63" s="372" t="inlineStr"/>
      <c r="K63" s="372" t="inlineStr"/>
      <c r="L63" s="372" t="inlineStr"/>
      <c r="M63" s="372" t="inlineStr"/>
      <c r="N63" s="372" t="inlineStr">
        <is>
          <t>Bois de chauffage vendu sous forme de bûches. Attention, ce produit ne comptabilise que celui du circuit commercial et non l'auto-approvisionnement et les circuits non  officiels.</t>
        </is>
      </c>
    </row>
    <row r="64" ht="15" customHeight="1" s="365">
      <c r="A64" s="374" t="n">
        <v>1</v>
      </c>
      <c r="B64" s="374" t="inlineStr">
        <is>
          <t>Connexes F</t>
        </is>
      </c>
      <c r="C64" s="372" t="n">
        <v>1</v>
      </c>
      <c r="D64" s="372" t="inlineStr">
        <is>
          <t>Connexes et Plaquettes</t>
        </is>
      </c>
      <c r="E64" s="372" t="inlineStr"/>
      <c r="F64" s="372" t="inlineStr">
        <is>
          <t>0</t>
        </is>
      </c>
      <c r="G64" s="372" t="inlineStr">
        <is>
          <t>0</t>
        </is>
      </c>
      <c r="H64" s="372" t="inlineStr">
        <is>
          <t>0</t>
        </is>
      </c>
      <c r="I64" s="372" t="inlineStr">
        <is>
          <t>0</t>
        </is>
      </c>
      <c r="J64" s="372" t="inlineStr">
        <is>
          <t>0</t>
        </is>
      </c>
      <c r="K64" s="372" t="inlineStr">
        <is>
          <t>0</t>
        </is>
      </c>
      <c r="L64" s="372" t="inlineStr">
        <is>
          <t>0</t>
        </is>
      </c>
      <c r="M64" s="372" t="inlineStr">
        <is>
          <t>0</t>
        </is>
      </c>
      <c r="N64" s="372" t="inlineStr">
        <is>
          <t>idem "Connexes" mais F= feuillus uniquement</t>
        </is>
      </c>
    </row>
    <row r="65" ht="15" customHeight="1" s="365">
      <c r="A65" s="375" t="n">
        <v>2</v>
      </c>
      <c r="B65" s="375" t="inlineStr">
        <is>
          <t>Connexes hors écorces F</t>
        </is>
      </c>
      <c r="C65" s="372" t="n">
        <v>1</v>
      </c>
      <c r="D65" s="372" t="inlineStr">
        <is>
          <t>Connexes et Plaquettes</t>
        </is>
      </c>
      <c r="E65" s="372" t="inlineStr"/>
      <c r="F65" s="372" t="inlineStr">
        <is>
          <t>0</t>
        </is>
      </c>
      <c r="G65" s="372" t="inlineStr">
        <is>
          <t>0</t>
        </is>
      </c>
      <c r="H65" s="372" t="inlineStr">
        <is>
          <t>0</t>
        </is>
      </c>
      <c r="I65" s="372" t="inlineStr">
        <is>
          <t>0</t>
        </is>
      </c>
      <c r="J65" s="372" t="inlineStr">
        <is>
          <t>0</t>
        </is>
      </c>
      <c r="K65" s="372" t="inlineStr">
        <is>
          <t>0</t>
        </is>
      </c>
      <c r="L65" s="372" t="inlineStr">
        <is>
          <t>0</t>
        </is>
      </c>
      <c r="M65" s="372" t="inlineStr">
        <is>
          <t>0</t>
        </is>
      </c>
      <c r="N65" s="372" t="inlineStr">
        <is>
          <t>idem "Connexes hors écorces" mais F= feuillus uniquement</t>
        </is>
      </c>
    </row>
    <row r="66" ht="15" customHeight="1" s="365">
      <c r="A66" s="376" t="n">
        <v>3</v>
      </c>
      <c r="B66" s="376" t="inlineStr">
        <is>
          <t>Sciures F</t>
        </is>
      </c>
      <c r="C66" s="372" t="n">
        <v>1</v>
      </c>
      <c r="D66" s="372" t="inlineStr">
        <is>
          <t>Connexes et Plaquettes</t>
        </is>
      </c>
      <c r="E66" s="372" t="inlineStr">
        <is>
          <t>BE</t>
        </is>
      </c>
      <c r="F66" s="372" t="inlineStr"/>
      <c r="G66" s="372" t="inlineStr">
        <is>
          <t>Oui</t>
        </is>
      </c>
      <c r="H66" s="372" t="inlineStr">
        <is>
          <t>Oui</t>
        </is>
      </c>
      <c r="I66" s="372" t="inlineStr">
        <is>
          <t>Séparés</t>
        </is>
      </c>
      <c r="J66" s="372" t="inlineStr">
        <is>
          <t>3</t>
        </is>
      </c>
      <c r="K66" s="372" t="inlineStr"/>
      <c r="L66" s="372" t="inlineStr"/>
      <c r="M66" s="372" t="inlineStr"/>
      <c r="N66" s="372" t="inlineStr">
        <is>
          <t>idem "Sciures" mais F= feuillus uniquement</t>
        </is>
      </c>
    </row>
    <row r="67" ht="15" customHeight="1" s="365">
      <c r="A67" s="376" t="n">
        <v>3</v>
      </c>
      <c r="B67" s="376" t="inlineStr">
        <is>
          <t>Plaquettes de scierie F</t>
        </is>
      </c>
      <c r="C67" s="372" t="n">
        <v>1</v>
      </c>
      <c r="D67" s="372" t="inlineStr">
        <is>
          <t>Connexes et Plaquettes</t>
        </is>
      </c>
      <c r="E67" s="372" t="inlineStr">
        <is>
          <t>BE</t>
        </is>
      </c>
      <c r="F67" s="372" t="inlineStr"/>
      <c r="G67" s="372" t="inlineStr">
        <is>
          <t>Oui</t>
        </is>
      </c>
      <c r="H67" s="372" t="inlineStr">
        <is>
          <t>Oui</t>
        </is>
      </c>
      <c r="I67" s="372" t="inlineStr">
        <is>
          <t>Séparés</t>
        </is>
      </c>
      <c r="J67" s="372" t="inlineStr">
        <is>
          <t>3</t>
        </is>
      </c>
      <c r="K67" s="372" t="inlineStr"/>
      <c r="L67" s="372" t="inlineStr"/>
      <c r="M67" s="372" t="inlineStr"/>
      <c r="N67" s="372" t="inlineStr">
        <is>
          <t>idem "Plaquettes de scierie" mais F= feuillus uniquement</t>
        </is>
      </c>
    </row>
    <row r="68" ht="15" customHeight="1" s="365">
      <c r="A68" s="375" t="n">
        <v>2</v>
      </c>
      <c r="B68" s="375" t="inlineStr">
        <is>
          <t>Ecorces F</t>
        </is>
      </c>
      <c r="C68" s="372" t="n">
        <v>1</v>
      </c>
      <c r="D68" s="372" t="inlineStr">
        <is>
          <t>Connexes et Plaquettes</t>
        </is>
      </c>
      <c r="E68" s="372" t="inlineStr">
        <is>
          <t>BE</t>
        </is>
      </c>
      <c r="F68" s="372" t="inlineStr"/>
      <c r="G68" s="372" t="inlineStr">
        <is>
          <t>Oui</t>
        </is>
      </c>
      <c r="H68" s="372" t="inlineStr">
        <is>
          <t>Oui</t>
        </is>
      </c>
      <c r="I68" s="372" t="inlineStr">
        <is>
          <t>Séparés</t>
        </is>
      </c>
      <c r="J68" s="372" t="inlineStr">
        <is>
          <t>2:3</t>
        </is>
      </c>
      <c r="K68" s="372" t="inlineStr"/>
      <c r="L68" s="372" t="inlineStr"/>
      <c r="M68" s="372" t="inlineStr"/>
      <c r="N68" s="372" t="inlineStr">
        <is>
          <t>idem "Ecorces" mais F= feuillus uniquement</t>
        </is>
      </c>
    </row>
    <row r="69" ht="15" customHeight="1" s="365">
      <c r="A69" s="374" t="n">
        <v>1</v>
      </c>
      <c r="B69" s="374" t="inlineStr">
        <is>
          <t>Connexes R</t>
        </is>
      </c>
      <c r="C69" s="372" t="n">
        <v>1</v>
      </c>
      <c r="D69" s="372" t="inlineStr">
        <is>
          <t>Connexes et Plaquettes</t>
        </is>
      </c>
      <c r="E69" s="372" t="inlineStr"/>
      <c r="F69" s="372" t="inlineStr">
        <is>
          <t>0</t>
        </is>
      </c>
      <c r="G69" s="372" t="inlineStr">
        <is>
          <t>0</t>
        </is>
      </c>
      <c r="H69" s="372" t="inlineStr">
        <is>
          <t>0</t>
        </is>
      </c>
      <c r="I69" s="372" t="inlineStr">
        <is>
          <t>0</t>
        </is>
      </c>
      <c r="J69" s="372" t="inlineStr">
        <is>
          <t>0</t>
        </is>
      </c>
      <c r="K69" s="372" t="inlineStr">
        <is>
          <t>0</t>
        </is>
      </c>
      <c r="L69" s="372" t="inlineStr">
        <is>
          <t>0</t>
        </is>
      </c>
      <c r="M69" s="372" t="inlineStr">
        <is>
          <t>0</t>
        </is>
      </c>
      <c r="N69" s="372" t="inlineStr">
        <is>
          <t>idem "Connexes" mais R= résineux uniquement</t>
        </is>
      </c>
    </row>
    <row r="70" ht="15" customHeight="1" s="365">
      <c r="A70" s="375" t="n">
        <v>2</v>
      </c>
      <c r="B70" s="375" t="inlineStr">
        <is>
          <t>Connexes hors écorces R</t>
        </is>
      </c>
      <c r="C70" s="372" t="n">
        <v>1</v>
      </c>
      <c r="D70" s="372" t="inlineStr">
        <is>
          <t>Connexes et Plaquettes</t>
        </is>
      </c>
      <c r="E70" s="372" t="inlineStr"/>
      <c r="F70" s="372" t="inlineStr">
        <is>
          <t>0</t>
        </is>
      </c>
      <c r="G70" s="372" t="inlineStr">
        <is>
          <t>0</t>
        </is>
      </c>
      <c r="H70" s="372" t="inlineStr">
        <is>
          <t>0</t>
        </is>
      </c>
      <c r="I70" s="372" t="inlineStr">
        <is>
          <t>0</t>
        </is>
      </c>
      <c r="J70" s="372" t="inlineStr">
        <is>
          <t>0</t>
        </is>
      </c>
      <c r="K70" s="372" t="inlineStr">
        <is>
          <t>0</t>
        </is>
      </c>
      <c r="L70" s="372" t="inlineStr">
        <is>
          <t>0</t>
        </is>
      </c>
      <c r="M70" s="372" t="inlineStr">
        <is>
          <t>0</t>
        </is>
      </c>
      <c r="N70" s="372" t="inlineStr">
        <is>
          <t>idem "Connexes hors écorces" mais R= résineux uniquement</t>
        </is>
      </c>
    </row>
    <row r="71" ht="15" customHeight="1" s="365">
      <c r="A71" s="376" t="n">
        <v>3</v>
      </c>
      <c r="B71" s="376" t="inlineStr">
        <is>
          <t>Sciures R</t>
        </is>
      </c>
      <c r="C71" s="372" t="n">
        <v>1</v>
      </c>
      <c r="D71" s="372" t="inlineStr">
        <is>
          <t>Connexes et Plaquettes</t>
        </is>
      </c>
      <c r="E71" s="372" t="inlineStr">
        <is>
          <t>BE</t>
        </is>
      </c>
      <c r="F71" s="372" t="inlineStr"/>
      <c r="G71" s="372" t="inlineStr">
        <is>
          <t>Oui</t>
        </is>
      </c>
      <c r="H71" s="372" t="inlineStr">
        <is>
          <t>Oui</t>
        </is>
      </c>
      <c r="I71" s="372" t="inlineStr">
        <is>
          <t>Séparés</t>
        </is>
      </c>
      <c r="J71" s="372" t="inlineStr">
        <is>
          <t>3</t>
        </is>
      </c>
      <c r="K71" s="372" t="inlineStr"/>
      <c r="L71" s="372" t="inlineStr"/>
      <c r="M71" s="372" t="inlineStr"/>
      <c r="N71" s="372" t="inlineStr">
        <is>
          <t>idem "Sciures" mais R= résineux uniquement</t>
        </is>
      </c>
    </row>
    <row r="72" ht="15" customHeight="1" s="365">
      <c r="A72" s="376" t="n">
        <v>3</v>
      </c>
      <c r="B72" s="376" t="inlineStr">
        <is>
          <t>Plaquettes de scierie R</t>
        </is>
      </c>
      <c r="C72" s="372" t="n">
        <v>1</v>
      </c>
      <c r="D72" s="372" t="inlineStr">
        <is>
          <t>Connexes et Plaquettes</t>
        </is>
      </c>
      <c r="E72" s="372" t="inlineStr">
        <is>
          <t>BE</t>
        </is>
      </c>
      <c r="F72" s="372" t="inlineStr"/>
      <c r="G72" s="372" t="inlineStr">
        <is>
          <t>Oui</t>
        </is>
      </c>
      <c r="H72" s="372" t="inlineStr">
        <is>
          <t>Oui</t>
        </is>
      </c>
      <c r="I72" s="372" t="inlineStr">
        <is>
          <t>Séparés</t>
        </is>
      </c>
      <c r="J72" s="372" t="inlineStr">
        <is>
          <t>3</t>
        </is>
      </c>
      <c r="K72" s="372" t="inlineStr"/>
      <c r="L72" s="372" t="inlineStr"/>
      <c r="M72" s="372" t="inlineStr"/>
      <c r="N72" s="372" t="inlineStr">
        <is>
          <t>idem "Plaquettes de scierie" mais R= résineux uniquement</t>
        </is>
      </c>
    </row>
    <row r="73" ht="15" customHeight="1" s="365">
      <c r="A73" s="375" t="n">
        <v>2</v>
      </c>
      <c r="B73" s="375" t="inlineStr">
        <is>
          <t>Ecorces R</t>
        </is>
      </c>
      <c r="C73" s="372" t="n">
        <v>1</v>
      </c>
      <c r="D73" s="372" t="inlineStr">
        <is>
          <t>Connexes et Plaquettes</t>
        </is>
      </c>
      <c r="E73" s="372" t="inlineStr">
        <is>
          <t>BE</t>
        </is>
      </c>
      <c r="F73" s="372" t="inlineStr"/>
      <c r="G73" s="372" t="inlineStr">
        <is>
          <t>Oui</t>
        </is>
      </c>
      <c r="H73" s="372" t="inlineStr">
        <is>
          <t>Oui</t>
        </is>
      </c>
      <c r="I73" s="372" t="inlineStr">
        <is>
          <t>Séparés</t>
        </is>
      </c>
      <c r="J73" s="372" t="inlineStr">
        <is>
          <t>2:3</t>
        </is>
      </c>
      <c r="K73" s="372" t="inlineStr"/>
      <c r="L73" s="372" t="inlineStr"/>
      <c r="M73" s="372" t="inlineStr"/>
      <c r="N73" s="372" t="inlineStr">
        <is>
          <t>idem "Ecorces" mais R= résineux uniquement</t>
        </is>
      </c>
    </row>
    <row r="74" ht="15" customHeight="1" s="365">
      <c r="A74" s="374" t="n">
        <v>1</v>
      </c>
      <c r="B74" s="374" t="inlineStr">
        <is>
          <t>Connexes hors écorces et déchets</t>
        </is>
      </c>
      <c r="C74" s="372" t="n">
        <v>1</v>
      </c>
      <c r="D74" s="372" t="inlineStr">
        <is>
          <t>Connexes et Plaquettes:Déchets</t>
        </is>
      </c>
      <c r="E74" s="372" t="inlineStr"/>
      <c r="F74" s="372" t="inlineStr">
        <is>
          <t>0</t>
        </is>
      </c>
      <c r="G74" s="372" t="inlineStr">
        <is>
          <t>0</t>
        </is>
      </c>
      <c r="H74" s="372" t="inlineStr">
        <is>
          <t>0</t>
        </is>
      </c>
      <c r="I74" s="372" t="inlineStr">
        <is>
          <t>0</t>
        </is>
      </c>
      <c r="J74" s="372" t="inlineStr">
        <is>
          <t>0</t>
        </is>
      </c>
      <c r="K74" s="372" t="inlineStr">
        <is>
          <t>0</t>
        </is>
      </c>
      <c r="L74" s="372" t="inlineStr">
        <is>
          <t>0</t>
        </is>
      </c>
      <c r="M74" s="372" t="inlineStr">
        <is>
          <t>0</t>
        </is>
      </c>
      <c r="N74" s="372" t="inlineStr">
        <is>
          <t>Primaire</t>
        </is>
      </c>
    </row>
    <row r="75" ht="15" customHeight="1" s="365">
      <c r="A75" s="375" t="n">
        <v>2</v>
      </c>
      <c r="B75" s="375" t="inlineStr">
        <is>
          <t>Connexes hors écorces</t>
        </is>
      </c>
      <c r="C75" s="372" t="n">
        <v>1</v>
      </c>
      <c r="D75" s="372" t="inlineStr">
        <is>
          <t>Connexes et Plaquettes</t>
        </is>
      </c>
      <c r="E75" s="372" t="inlineStr">
        <is>
          <t>BE</t>
        </is>
      </c>
      <c r="F75" s="372" t="inlineStr"/>
      <c r="G75" s="372" t="inlineStr"/>
      <c r="H75" s="372" t="inlineStr"/>
      <c r="I75" s="372" t="inlineStr">
        <is>
          <t>Séparés</t>
        </is>
      </c>
      <c r="J75" s="372" t="inlineStr">
        <is>
          <t>2</t>
        </is>
      </c>
      <c r="K75" s="372" t="inlineStr"/>
      <c r="L75" s="372" t="inlineStr"/>
      <c r="M75" s="372" t="inlineStr"/>
      <c r="N75" s="372" t="inlineStr">
        <is>
          <t>"Connexes" sauf les "Ecorces"</t>
        </is>
      </c>
    </row>
    <row r="76" ht="15" customHeight="1" s="365">
      <c r="A76" s="375" t="n">
        <v>2</v>
      </c>
      <c r="B76" s="375" t="inlineStr">
        <is>
          <t>Déchets bois</t>
        </is>
      </c>
      <c r="C76" s="372" t="n">
        <v>1</v>
      </c>
      <c r="D76" s="372" t="inlineStr">
        <is>
          <t>Déchets</t>
        </is>
      </c>
      <c r="E76" s="372" t="inlineStr">
        <is>
          <t>Fin de vie</t>
        </is>
      </c>
      <c r="F76" s="372" t="inlineStr"/>
      <c r="G76" s="372" t="inlineStr"/>
      <c r="H76" s="372" t="inlineStr"/>
      <c r="I76" s="372" t="inlineStr">
        <is>
          <t>Séparés</t>
        </is>
      </c>
      <c r="J76" s="372" t="inlineStr"/>
      <c r="K76" s="372" t="inlineStr"/>
      <c r="L76" s="372" t="inlineStr"/>
      <c r="M76" s="372" t="inlineStr"/>
      <c r="N76" s="372" t="inlineStr">
        <is>
          <t>Bois en fin de vie issu des déchetteries, de la déconstruction etc… Sans différenciation selon son classement (bois propre ou plus ou moins souillé entraînant des classement ICPE différents des chaufferies l'utilisant)</t>
        </is>
      </c>
    </row>
    <row r="77" ht="15" customHeight="1" s="365">
      <c r="A77" s="374" t="n">
        <v>1</v>
      </c>
      <c r="B77" s="374" t="inlineStr">
        <is>
          <t>Plaquettes</t>
        </is>
      </c>
      <c r="C77" s="372" t="n">
        <v>1</v>
      </c>
      <c r="D77" s="372" t="inlineStr">
        <is>
          <t>Connexes et Plaquettes</t>
        </is>
      </c>
      <c r="E77" s="372" t="inlineStr"/>
      <c r="F77" s="372" t="inlineStr">
        <is>
          <t>0</t>
        </is>
      </c>
      <c r="G77" s="372" t="inlineStr">
        <is>
          <t>0</t>
        </is>
      </c>
      <c r="H77" s="372" t="inlineStr">
        <is>
          <t>0</t>
        </is>
      </c>
      <c r="I77" s="372" t="inlineStr">
        <is>
          <t>0</t>
        </is>
      </c>
      <c r="J77" s="372" t="inlineStr">
        <is>
          <t>0</t>
        </is>
      </c>
      <c r="K77" s="372" t="inlineStr">
        <is>
          <t>0</t>
        </is>
      </c>
      <c r="L77" s="372" t="inlineStr">
        <is>
          <t>0</t>
        </is>
      </c>
      <c r="M77" s="372" t="inlineStr">
        <is>
          <t>0</t>
        </is>
      </c>
      <c r="N77" s="372" t="inlineStr">
        <is>
          <t>Primaire</t>
        </is>
      </c>
    </row>
    <row r="78" ht="15" customHeight="1" s="365">
      <c r="A78" s="375" t="n">
        <v>2</v>
      </c>
      <c r="B78" s="375" t="inlineStr">
        <is>
          <t>Plaquettes forestières</t>
        </is>
      </c>
      <c r="C78" s="372" t="n">
        <v>1</v>
      </c>
      <c r="D78" s="372" t="inlineStr">
        <is>
          <t>Connexes et Plaquettes</t>
        </is>
      </c>
      <c r="E78" s="372" t="inlineStr">
        <is>
          <t>BE</t>
        </is>
      </c>
      <c r="F78" s="372" t="inlineStr"/>
      <c r="G78" s="372" t="inlineStr"/>
      <c r="H78" s="372" t="inlineStr"/>
      <c r="I78" s="372" t="inlineStr">
        <is>
          <t>Séparés</t>
        </is>
      </c>
      <c r="J78" s="372" t="inlineStr"/>
      <c r="K78" s="372" t="inlineStr"/>
      <c r="L78" s="372" t="inlineStr"/>
      <c r="M78" s="372" t="inlineStr"/>
      <c r="N78" s="372" t="inlineStr">
        <is>
          <t>Primaire</t>
        </is>
      </c>
    </row>
    <row r="79" ht="15" customHeight="1" s="365">
      <c r="A79" s="375" t="n">
        <v>2</v>
      </c>
      <c r="B79" s="375" t="inlineStr">
        <is>
          <t>Plaquettes de scierie</t>
        </is>
      </c>
      <c r="C79" s="372" t="n">
        <v>1</v>
      </c>
      <c r="D79" s="372" t="inlineStr">
        <is>
          <t>Connexes et Plaquettes</t>
        </is>
      </c>
      <c r="E79" s="372" t="inlineStr">
        <is>
          <t>BE</t>
        </is>
      </c>
      <c r="F79" s="372" t="inlineStr"/>
      <c r="G79" s="372" t="inlineStr">
        <is>
          <t>Non</t>
        </is>
      </c>
      <c r="H79" s="372" t="inlineStr">
        <is>
          <t>Oui</t>
        </is>
      </c>
      <c r="I79" s="372" t="inlineStr">
        <is>
          <t>Séparés</t>
        </is>
      </c>
      <c r="J79" s="372" t="inlineStr">
        <is>
          <t>3</t>
        </is>
      </c>
      <c r="K79" s="372" t="inlineStr"/>
      <c r="L79" s="372" t="inlineStr"/>
      <c r="M79" s="372" t="inlineStr"/>
      <c r="N79" s="372" t="inlineStr">
        <is>
          <t>chutes de scieries (dosses non vendues, délignures), généralement broyées en plaquettes</t>
        </is>
      </c>
    </row>
  </sheetData>
  <pageMargins left="0.75" right="0.75" top="1" bottom="1" header="0.5" footer="0.5"/>
</worksheet>
</file>

<file path=xl/worksheets/sheet5.xml><?xml version="1.0" encoding="utf-8"?>
<worksheet xmlns="http://schemas.openxmlformats.org/spreadsheetml/2006/main">
  <sheetPr>
    <tabColor rgb="004F81BD"/>
    <outlinePr summaryBelow="1" summaryRight="1"/>
    <pageSetUpPr/>
  </sheetPr>
  <dimension ref="A1:H25"/>
  <sheetViews>
    <sheetView workbookViewId="0">
      <selection activeCell="A1" sqref="A1"/>
    </sheetView>
  </sheetViews>
  <sheetFormatPr baseColWidth="8" defaultRowHeight="15"/>
  <cols>
    <col width="28" customWidth="1" style="365" min="1" max="1"/>
    <col width="49" customWidth="1" style="365" min="2" max="2"/>
    <col width="27" customWidth="1" style="365" min="3" max="3"/>
    <col width="42" customWidth="1" style="365" min="4" max="4"/>
    <col width="18" customWidth="1" style="365" min="5" max="5"/>
    <col width="31" customWidth="1" style="365" min="6" max="6"/>
    <col width="44" customWidth="1" style="365" min="7" max="7"/>
    <col width="131" customWidth="1" style="365" min="8" max="8"/>
  </cols>
  <sheetData>
    <row r="1" ht="15" customHeight="1" s="365">
      <c r="A1" s="373" t="inlineStr">
        <is>
          <t>Niveau d'aggrégation</t>
        </is>
      </c>
      <c r="B1" s="373" t="inlineStr">
        <is>
          <t>Liste des secteurs</t>
        </is>
      </c>
      <c r="C1" s="373" t="inlineStr">
        <is>
          <t>Equilibre matière ?</t>
        </is>
      </c>
      <c r="D1" s="373" t="inlineStr">
        <is>
          <t>Localisation géographique des flux</t>
        </is>
      </c>
      <c r="E1" s="373" t="inlineStr">
        <is>
          <t>Par espèce</t>
        </is>
      </c>
      <c r="F1" s="373" t="inlineStr">
        <is>
          <t>Par type de prélèvement</t>
        </is>
      </c>
      <c r="G1" s="373" t="inlineStr">
        <is>
          <t>Par type de valorisation énergétique</t>
        </is>
      </c>
      <c r="H1" s="373" t="inlineStr">
        <is>
          <t>Définitions</t>
        </is>
      </c>
    </row>
    <row r="2" ht="15" customHeight="1" s="365">
      <c r="A2" s="374" t="n">
        <v>1</v>
      </c>
      <c r="B2" s="374" t="inlineStr">
        <is>
          <t>Accroissement naturel</t>
        </is>
      </c>
      <c r="C2" s="372" t="n">
        <v>0</v>
      </c>
      <c r="D2" s="372" t="inlineStr">
        <is>
          <t>Pays de Savoie</t>
        </is>
      </c>
      <c r="E2" s="372" t="inlineStr"/>
      <c r="F2" s="372" t="inlineStr"/>
      <c r="G2" s="372" t="inlineStr"/>
      <c r="H2" s="372" t="inlineStr">
        <is>
          <t>Processus d'accroissement naturel du volume aérien des forêts régionales</t>
        </is>
      </c>
    </row>
    <row r="3" ht="15" customHeight="1" s="365">
      <c r="A3" s="374" t="n">
        <v>1</v>
      </c>
      <c r="B3" s="374" t="inlineStr">
        <is>
          <t>Stock initial</t>
        </is>
      </c>
      <c r="C3" s="372" t="n">
        <v>0</v>
      </c>
      <c r="D3" s="372" t="inlineStr">
        <is>
          <t>Pays de Savoie</t>
        </is>
      </c>
      <c r="E3" s="372" t="inlineStr"/>
      <c r="F3" s="372" t="inlineStr"/>
      <c r="G3" s="372" t="inlineStr"/>
      <c r="H3" s="372" t="inlineStr">
        <is>
          <t>Volume aérien total des forêts régionales mesuré dans le cadre de l'IFN, en début de période concernée</t>
        </is>
      </c>
    </row>
    <row r="4" ht="15" customHeight="1" s="365">
      <c r="A4" s="374" t="n">
        <v>1</v>
      </c>
      <c r="B4" s="374" t="inlineStr">
        <is>
          <t>Stock final</t>
        </is>
      </c>
      <c r="C4" s="372" t="n">
        <v>0</v>
      </c>
      <c r="D4" s="372" t="inlineStr">
        <is>
          <t>Pays de Savoie</t>
        </is>
      </c>
      <c r="E4" s="372" t="inlineStr"/>
      <c r="F4" s="372" t="inlineStr"/>
      <c r="G4" s="372" t="inlineStr"/>
      <c r="H4" s="372" t="inlineStr">
        <is>
          <t>Volume aérien total des forêts régionales mesuré dans le cadre de l'IFN, en fin de période concernée</t>
        </is>
      </c>
    </row>
    <row r="5" ht="15" customHeight="1" s="365">
      <c r="A5" s="374" t="n">
        <v>1</v>
      </c>
      <c r="B5" s="374" t="inlineStr">
        <is>
          <t>Mortalité</t>
        </is>
      </c>
      <c r="C5" s="372" t="n">
        <v>0</v>
      </c>
      <c r="D5" s="372" t="inlineStr">
        <is>
          <t>Pays de Savoie</t>
        </is>
      </c>
      <c r="E5" s="372" t="inlineStr"/>
      <c r="F5" s="372" t="inlineStr"/>
      <c r="G5" s="372" t="inlineStr"/>
      <c r="H5" s="372" t="inlineStr">
        <is>
          <t>Processus de mortalité du volume aérien des forêts régionales</t>
        </is>
      </c>
    </row>
    <row r="6" ht="15" customHeight="1" s="365">
      <c r="A6" s="374" t="n">
        <v>1</v>
      </c>
      <c r="B6" s="374" t="inlineStr">
        <is>
          <t>Prélèvements</t>
        </is>
      </c>
      <c r="C6" s="372" t="n">
        <v>0</v>
      </c>
      <c r="D6" s="372" t="inlineStr">
        <is>
          <t>Pays de Savoie</t>
        </is>
      </c>
      <c r="E6" s="372" t="inlineStr"/>
      <c r="F6" s="372" t="inlineStr">
        <is>
          <t>Non</t>
        </is>
      </c>
      <c r="G6" s="372" t="inlineStr"/>
      <c r="H6" s="372" t="inlineStr">
        <is>
          <t>Prélèvements en forêt (IFN)</t>
        </is>
      </c>
    </row>
    <row r="7" ht="15" customHeight="1" s="365">
      <c r="A7" s="375" t="n">
        <v>2</v>
      </c>
      <c r="B7" s="375" t="inlineStr">
        <is>
          <t>Exploitation forestière</t>
        </is>
      </c>
      <c r="C7" s="372" t="n">
        <v>1</v>
      </c>
      <c r="D7" s="372" t="inlineStr">
        <is>
          <t>Pays de Savoie</t>
        </is>
      </c>
      <c r="E7" s="372" t="inlineStr"/>
      <c r="F7" s="372" t="inlineStr">
        <is>
          <t>Oui</t>
        </is>
      </c>
      <c r="G7" s="372" t="inlineStr"/>
      <c r="H7" s="372" t="inlineStr">
        <is>
          <t>officiels (EAB)</t>
        </is>
      </c>
    </row>
    <row r="8" ht="15" customHeight="1" s="365">
      <c r="A8" s="375" t="n">
        <v>2</v>
      </c>
      <c r="B8" s="375" t="inlineStr">
        <is>
          <t>Auto-approvisionnement et circuits courts</t>
        </is>
      </c>
      <c r="C8" s="372" t="n">
        <v>1</v>
      </c>
      <c r="D8" s="372" t="inlineStr">
        <is>
          <t>Pays de Savoie</t>
        </is>
      </c>
      <c r="E8" s="372" t="inlineStr"/>
      <c r="F8" s="372" t="inlineStr">
        <is>
          <t>Oui</t>
        </is>
      </c>
      <c r="G8" s="372" t="inlineStr"/>
      <c r="H8" s="372" t="inlineStr">
        <is>
          <t>non officiels</t>
        </is>
      </c>
    </row>
    <row r="9" ht="15" customHeight="1" s="365">
      <c r="A9" s="375" t="n">
        <v>2</v>
      </c>
      <c r="B9" s="375" t="inlineStr">
        <is>
          <t>Pertes de récolte</t>
        </is>
      </c>
      <c r="C9" s="372" t="n">
        <v>0</v>
      </c>
      <c r="D9" s="372" t="inlineStr">
        <is>
          <t>Pays de Savoie</t>
        </is>
      </c>
      <c r="E9" s="372" t="inlineStr"/>
      <c r="F9" s="372" t="inlineStr">
        <is>
          <t>Oui</t>
        </is>
      </c>
      <c r="G9" s="372" t="inlineStr"/>
      <c r="H9" s="372" t="inlineStr">
        <is>
          <t>pertes associées aux récoltes officielles ou non</t>
        </is>
      </c>
    </row>
    <row r="10" ht="15" customHeight="1" s="365">
      <c r="A10" s="374" t="n">
        <v>1</v>
      </c>
      <c r="B10" s="374" t="inlineStr">
        <is>
          <t>Scieries</t>
        </is>
      </c>
      <c r="C10" s="372" t="n">
        <v>1</v>
      </c>
      <c r="D10" s="372" t="inlineStr">
        <is>
          <t>Pays de Savoie</t>
        </is>
      </c>
      <c r="E10" s="372" t="inlineStr">
        <is>
          <t>Non</t>
        </is>
      </c>
      <c r="F10" s="372" t="inlineStr"/>
      <c r="G10" s="372" t="inlineStr"/>
      <c r="H10" s="372" t="inlineStr">
        <is>
          <t>Unités sciant du bois pour produire des sciages et des connexes</t>
        </is>
      </c>
    </row>
    <row r="11" ht="15" customHeight="1" s="365">
      <c r="A11" s="375" t="n">
        <v>2</v>
      </c>
      <c r="B11" s="375" t="inlineStr">
        <is>
          <t>Scieries F</t>
        </is>
      </c>
      <c r="C11" s="372" t="n">
        <v>1</v>
      </c>
      <c r="D11" s="372" t="inlineStr">
        <is>
          <t>Pays de Savoie</t>
        </is>
      </c>
      <c r="E11" s="372" t="inlineStr">
        <is>
          <t>Oui</t>
        </is>
      </c>
      <c r="F11" s="372" t="inlineStr"/>
      <c r="G11" s="372" t="inlineStr"/>
      <c r="H11" s="372" t="inlineStr">
        <is>
          <t>Part de l'activité feuillus des scieries. Une scierie mixte participe donc simulanément à Scierie F et à Scierie R</t>
        </is>
      </c>
    </row>
    <row r="12" ht="15" customHeight="1" s="365">
      <c r="A12" s="375" t="n">
        <v>2</v>
      </c>
      <c r="B12" s="375" t="inlineStr">
        <is>
          <t>Scieries R</t>
        </is>
      </c>
      <c r="C12" s="372" t="n">
        <v>1</v>
      </c>
      <c r="D12" s="372" t="inlineStr">
        <is>
          <t>Pays de Savoie</t>
        </is>
      </c>
      <c r="E12" s="372" t="inlineStr">
        <is>
          <t>Oui</t>
        </is>
      </c>
      <c r="F12" s="372" t="inlineStr"/>
      <c r="G12" s="372" t="inlineStr"/>
      <c r="H12" s="372" t="inlineStr">
        <is>
          <t>Part de l'activité résineux des scieries</t>
        </is>
      </c>
    </row>
    <row r="13" ht="15" customHeight="1" s="365">
      <c r="A13" s="374" t="n">
        <v>1</v>
      </c>
      <c r="B13" s="374" t="inlineStr">
        <is>
          <t>Production de granulés</t>
        </is>
      </c>
      <c r="C13" s="372" t="n">
        <v>1</v>
      </c>
      <c r="D13" s="372" t="inlineStr">
        <is>
          <t>Pays de Savoie</t>
        </is>
      </c>
      <c r="E13" s="372" t="inlineStr"/>
      <c r="F13" s="372" t="inlineStr"/>
      <c r="G13" s="372" t="inlineStr"/>
      <c r="H13" s="372" t="inlineStr">
        <is>
          <t>Fabrication de granulés de chauffage. D'après les flux prévus, uniquement à partir de sciures de feuillus ou résineux.</t>
        </is>
      </c>
    </row>
    <row r="14" ht="15" customHeight="1" s="365">
      <c r="A14" s="374" t="n">
        <v>1</v>
      </c>
      <c r="B14" s="374" t="inlineStr">
        <is>
          <t>Usines de contreplaqués</t>
        </is>
      </c>
      <c r="C14" s="372" t="n">
        <v>1</v>
      </c>
      <c r="D14" s="372" t="inlineStr">
        <is>
          <t>Pays de Savoie</t>
        </is>
      </c>
      <c r="E14" s="372" t="inlineStr"/>
      <c r="F14" s="372" t="inlineStr"/>
      <c r="G14" s="372" t="inlineStr"/>
      <c r="H14" s="372" t="inlineStr">
        <is>
          <t>Unité de production de panneaux à partir de feuilles de bois issues du tranchage ou déroulage</t>
        </is>
      </c>
    </row>
    <row r="15" ht="15" customHeight="1" s="365">
      <c r="A15" s="374" t="n">
        <v>1</v>
      </c>
      <c r="B15" s="374" t="inlineStr">
        <is>
          <t>Usines de tranchage et déroulage</t>
        </is>
      </c>
      <c r="C15" s="372" t="n">
        <v>1</v>
      </c>
      <c r="D15" s="372" t="inlineStr">
        <is>
          <t>Pays de Savoie</t>
        </is>
      </c>
      <c r="E15" s="372" t="inlineStr"/>
      <c r="F15" s="372" t="inlineStr"/>
      <c r="G15" s="372" t="inlineStr"/>
      <c r="H15" s="372" t="inlineStr">
        <is>
          <t>Unités de tranchage et/ou déroulage de bois dont les produits font moins de x mm  d'épaisseurs</t>
        </is>
      </c>
    </row>
    <row r="16" ht="15" customHeight="1" s="365">
      <c r="A16" s="374" t="n">
        <v>1</v>
      </c>
      <c r="B16" s="374" t="inlineStr">
        <is>
          <t>Fabrication de pâte à papier</t>
        </is>
      </c>
      <c r="C16" s="372" t="n">
        <v>1</v>
      </c>
      <c r="D16" s="372" t="inlineStr">
        <is>
          <t>Pays de Savoie</t>
        </is>
      </c>
      <c r="E16" s="372" t="inlineStr"/>
      <c r="F16" s="372" t="inlineStr"/>
      <c r="G16" s="372" t="inlineStr"/>
      <c r="H16" s="372" t="inlineStr">
        <is>
          <t>Industries de panneaux et de pâte</t>
        </is>
      </c>
    </row>
    <row r="17" ht="15" customHeight="1" s="365">
      <c r="A17" s="374" t="n">
        <v>1</v>
      </c>
      <c r="B17" s="374" t="inlineStr">
        <is>
          <t>Fabrication de papiers cartons</t>
        </is>
      </c>
      <c r="C17" s="372" t="n">
        <v>1</v>
      </c>
      <c r="D17" s="372" t="inlineStr">
        <is>
          <t>Pays de Savoie</t>
        </is>
      </c>
      <c r="E17" s="372" t="inlineStr"/>
      <c r="F17" s="372" t="inlineStr"/>
      <c r="G17" s="372" t="inlineStr"/>
      <c r="H17" s="372" t="inlineStr">
        <is>
          <t>Fabrication de papier ou de carton à partir de pâte à papier ou de papier à recycler</t>
        </is>
      </c>
    </row>
    <row r="18" ht="15" customHeight="1" s="365">
      <c r="A18" s="374" t="n">
        <v>1</v>
      </c>
      <c r="B18" s="374" t="inlineStr">
        <is>
          <t>Fabrication d'emballages bois</t>
        </is>
      </c>
      <c r="C18" s="372" t="n">
        <v>1</v>
      </c>
      <c r="D18" s="372" t="inlineStr">
        <is>
          <t>Pays de Savoie</t>
        </is>
      </c>
      <c r="E18" s="372" t="inlineStr"/>
      <c r="F18" s="372" t="inlineStr"/>
      <c r="G18" s="372" t="inlineStr"/>
      <c r="H18" s="372" t="inlineStr">
        <is>
          <t>Fabrication d'emballages et palettes à partir de bois issus de sciages, généralement de qualité inférieure.</t>
        </is>
      </c>
    </row>
    <row r="19" ht="15" customHeight="1" s="365">
      <c r="A19" s="374" t="n">
        <v>1</v>
      </c>
      <c r="B19" s="374" t="inlineStr">
        <is>
          <t>Valorisation énergétique</t>
        </is>
      </c>
      <c r="C19" s="372" t="n">
        <v>0</v>
      </c>
      <c r="D19" s="372" t="inlineStr">
        <is>
          <t>Pays de Savoie</t>
        </is>
      </c>
      <c r="E19" s="372" t="inlineStr"/>
      <c r="F19" s="372" t="inlineStr"/>
      <c r="G19" s="372" t="inlineStr">
        <is>
          <t>1</t>
        </is>
      </c>
      <c r="H19" s="372" t="inlineStr">
        <is>
          <t>Tous usages énergétiques du bois (forestier ou non), connexes, granulés et déchets bois.</t>
        </is>
      </c>
    </row>
    <row r="20" ht="15" customHeight="1" s="365">
      <c r="A20" s="375" t="n">
        <v>2</v>
      </c>
      <c r="B20" s="375" t="inlineStr">
        <is>
          <t>Chauffage ménages</t>
        </is>
      </c>
      <c r="C20" s="372" t="n">
        <v>0</v>
      </c>
      <c r="D20" s="372" t="inlineStr">
        <is>
          <t>Pays de Savoie</t>
        </is>
      </c>
      <c r="E20" s="372" t="inlineStr"/>
      <c r="F20" s="372" t="inlineStr"/>
      <c r="G20" s="372" t="inlineStr">
        <is>
          <t>2:3</t>
        </is>
      </c>
      <c r="H20" s="372" t="inlineStr">
        <is>
          <t>Consommation de BE (sous toutes formes) par les ménages</t>
        </is>
      </c>
    </row>
    <row r="21" ht="15" customHeight="1" s="365">
      <c r="A21" s="375" t="n">
        <v>2</v>
      </c>
      <c r="B21" s="375" t="inlineStr">
        <is>
          <t>Chauffage industriel et collectif</t>
        </is>
      </c>
      <c r="C21" s="372" t="n">
        <v>0</v>
      </c>
      <c r="D21" s="372" t="inlineStr">
        <is>
          <t>Pays de Savoie</t>
        </is>
      </c>
      <c r="E21" s="372" t="inlineStr"/>
      <c r="F21" s="372" t="inlineStr"/>
      <c r="G21" s="372" t="inlineStr">
        <is>
          <t>2</t>
        </is>
      </c>
      <c r="H21" s="372" t="inlineStr">
        <is>
          <t>Toute valorisation énergétique hors chauffage des ménages (y.c. cogénération)</t>
        </is>
      </c>
    </row>
    <row r="22" ht="15" customHeight="1" s="365">
      <c r="A22" s="376" t="n">
        <v>3</v>
      </c>
      <c r="B22" s="376" t="inlineStr">
        <is>
          <t>Chaufferies sup 1 MW</t>
        </is>
      </c>
      <c r="C22" s="372" t="n">
        <v>0</v>
      </c>
      <c r="D22" s="372" t="inlineStr">
        <is>
          <t>Pays de Savoie</t>
        </is>
      </c>
      <c r="E22" s="372" t="inlineStr"/>
      <c r="F22" s="372" t="inlineStr"/>
      <c r="G22" s="372" t="inlineStr">
        <is>
          <t>3</t>
        </is>
      </c>
      <c r="H22" s="372" t="inlineStr">
        <is>
          <t>Primaire</t>
        </is>
      </c>
    </row>
    <row r="23" ht="15" customHeight="1" s="365">
      <c r="A23" s="376" t="n">
        <v>3</v>
      </c>
      <c r="B23" s="376" t="inlineStr">
        <is>
          <t>Chaufferies inf 1 MW</t>
        </is>
      </c>
      <c r="C23" s="372" t="n">
        <v>0</v>
      </c>
      <c r="D23" s="372" t="inlineStr">
        <is>
          <t>Pays de Savoie</t>
        </is>
      </c>
      <c r="E23" s="372" t="inlineStr"/>
      <c r="F23" s="372" t="inlineStr"/>
      <c r="G23" s="372" t="inlineStr">
        <is>
          <t>3</t>
        </is>
      </c>
      <c r="H23" s="372" t="inlineStr">
        <is>
          <t>Primaire</t>
        </is>
      </c>
    </row>
    <row r="24" ht="15" customHeight="1" s="365">
      <c r="A24" s="374" t="n">
        <v>1</v>
      </c>
      <c r="B24" s="374" t="inlineStr">
        <is>
          <t>Consommation</t>
        </is>
      </c>
      <c r="C24" s="372" t="n">
        <v>0</v>
      </c>
      <c r="D24" s="372" t="inlineStr">
        <is>
          <t>Pays de Savoie</t>
        </is>
      </c>
      <c r="E24" s="372" t="inlineStr"/>
      <c r="F24" s="372" t="inlineStr"/>
      <c r="G24" s="372" t="inlineStr"/>
      <c r="H24" s="372" t="inlineStr">
        <is>
          <t>Consommation intermédaire ou finale</t>
        </is>
      </c>
    </row>
    <row r="25" ht="15" customHeight="1" s="365">
      <c r="A25" s="374" t="n">
        <v>1</v>
      </c>
      <c r="B25" s="374" t="inlineStr">
        <is>
          <t>Addition au stock</t>
        </is>
      </c>
      <c r="C25" s="372" t="n">
        <v>0</v>
      </c>
      <c r="D25" s="372" t="inlineStr">
        <is>
          <t>Pays de Savoie</t>
        </is>
      </c>
      <c r="E25" s="372" t="inlineStr"/>
      <c r="F25" s="372" t="inlineStr"/>
      <c r="G25" s="372" t="inlineStr"/>
      <c r="H25" s="372" t="inlineStr">
        <is>
          <t>Les colonnes E et F permettent de spécifier que l'addition au stock se calcule comme le stock final moins le stock initial.</t>
        </is>
      </c>
    </row>
  </sheetData>
  <pageMargins left="0.75" right="0.75" top="1" bottom="1" header="0.5" footer="0.5"/>
</worksheet>
</file>

<file path=xl/worksheets/sheet6.xml><?xml version="1.0" encoding="utf-8"?>
<worksheet xmlns="http://schemas.openxmlformats.org/spreadsheetml/2006/main">
  <sheetPr>
    <tabColor rgb="004F81BD"/>
    <outlinePr summaryBelow="1" summaryRight="1"/>
    <pageSetUpPr/>
  </sheetPr>
  <dimension ref="A1:G6"/>
  <sheetViews>
    <sheetView workbookViewId="0">
      <selection activeCell="A1" sqref="A1"/>
    </sheetView>
  </sheetViews>
  <sheetFormatPr baseColWidth="8" defaultRowHeight="15"/>
  <cols>
    <col width="28" customWidth="1" style="365" min="1" max="1"/>
    <col width="33" customWidth="1" style="365" min="2" max="2"/>
    <col width="19" customWidth="1" style="365" min="3" max="3"/>
    <col width="85" customWidth="1" style="365" min="4" max="4"/>
    <col width="42" customWidth="1" style="365" min="5" max="5"/>
    <col width="49" customWidth="1" style="365" min="6" max="6"/>
    <col width="124" customWidth="1" style="365" min="7" max="7"/>
  </cols>
  <sheetData>
    <row r="1" ht="15" customHeight="1" s="365">
      <c r="A1" s="373" t="inlineStr">
        <is>
          <t>Niveau d'aggrégation</t>
        </is>
      </c>
      <c r="B1" s="373" t="inlineStr">
        <is>
          <t>Liste des échanges</t>
        </is>
      </c>
      <c r="C1" s="373" t="inlineStr">
        <is>
          <t>mat_balance</t>
        </is>
      </c>
      <c r="D1" s="373" t="inlineStr">
        <is>
          <t>Sous-Filières</t>
        </is>
      </c>
      <c r="E1" s="373" t="inlineStr">
        <is>
          <t>Localisation géographique des flux</t>
        </is>
      </c>
      <c r="F1" s="373" t="inlineStr">
        <is>
          <t>Autres régions françaises - International</t>
        </is>
      </c>
      <c r="G1" s="373" t="inlineStr">
        <is>
          <t>Définitions</t>
        </is>
      </c>
    </row>
    <row r="2" ht="15" customHeight="1" s="365">
      <c r="A2" s="374" t="n">
        <v>1</v>
      </c>
      <c r="B2" s="374" t="inlineStr">
        <is>
          <t>Hors Pays de Savoie</t>
        </is>
      </c>
      <c r="C2" s="372" t="n">
        <v>0</v>
      </c>
      <c r="D2" s="372" t="inlineStr">
        <is>
          <t>Forêt:Bois d'œuvre:Bois d'industrie:Bois bûche:Connexes et Plaquettes:Déchets</t>
        </is>
      </c>
      <c r="E2" s="372" t="inlineStr">
        <is>
          <t>International</t>
        </is>
      </c>
      <c r="F2" s="372" t="inlineStr">
        <is>
          <t>Ensemble</t>
        </is>
      </c>
      <c r="G2" s="372" t="inlineStr">
        <is>
          <t>Reste du monde par rapport à la région considérée donc autres pays et autres régions</t>
        </is>
      </c>
    </row>
    <row r="3" ht="15" customHeight="1" s="365">
      <c r="A3" s="375" t="n">
        <v>2</v>
      </c>
      <c r="B3" s="375" t="inlineStr">
        <is>
          <t>International</t>
        </is>
      </c>
      <c r="C3" s="372" t="n">
        <v>0</v>
      </c>
      <c r="D3" s="372" t="inlineStr">
        <is>
          <t>Forêt:Bois d'œuvre:Bois d'industrie:Bois bûche:Connexes et Plaquettes:Déchets</t>
        </is>
      </c>
      <c r="E3" s="372" t="inlineStr">
        <is>
          <t>International</t>
        </is>
      </c>
      <c r="F3" s="372" t="inlineStr">
        <is>
          <t>Séparés</t>
        </is>
      </c>
      <c r="G3" s="372" t="inlineStr">
        <is>
          <t>Ensemble des pays étrangers</t>
        </is>
      </c>
    </row>
    <row r="4" ht="15" customHeight="1" s="365">
      <c r="A4" s="375" t="n">
        <v>2</v>
      </c>
      <c r="B4" s="375" t="inlineStr">
        <is>
          <t>Autres régions françaises</t>
        </is>
      </c>
      <c r="C4" s="372" t="n">
        <v>0</v>
      </c>
      <c r="D4" s="372" t="inlineStr">
        <is>
          <t>Forêt:Bois d'œuvre:Bois d'industrie:Bois bûche:Connexes et Plaquettes:Déchets</t>
        </is>
      </c>
      <c r="E4" s="372" t="inlineStr">
        <is>
          <t>Interrégional</t>
        </is>
      </c>
      <c r="F4" s="372" t="inlineStr">
        <is>
          <t>Séparés</t>
        </is>
      </c>
      <c r="G4" s="372" t="inlineStr">
        <is>
          <t>Ensemble des régions françaises à l'exception de Grand-Est</t>
        </is>
      </c>
    </row>
    <row r="5" ht="15" customHeight="1" s="365">
      <c r="A5" s="374" t="n">
        <v>1</v>
      </c>
      <c r="B5" s="374" t="inlineStr">
        <is>
          <t>Exportations nettes</t>
        </is>
      </c>
      <c r="C5" s="372" t="n">
        <v>0</v>
      </c>
      <c r="D5" s="372" t="inlineStr">
        <is>
          <t>Forêt:Bois d'œuvre:Bois d'industrie:Bois bûche:Connexes et Plaquettes:Déchets</t>
        </is>
      </c>
      <c r="E5" s="372" t="inlineStr">
        <is>
          <t>International</t>
        </is>
      </c>
      <c r="F5" s="372" t="inlineStr"/>
      <c r="G5" s="372" t="inlineStr">
        <is>
          <t>Les colonnes E et F permettent de spécifier que les exportations nettes sont les exportations moins les importations</t>
        </is>
      </c>
    </row>
    <row r="6" ht="15" customHeight="1" s="365">
      <c r="A6" s="374" t="n">
        <v>1</v>
      </c>
      <c r="B6" s="374" t="inlineStr">
        <is>
          <t>Importations nettes</t>
        </is>
      </c>
      <c r="C6" s="372" t="n">
        <v>0</v>
      </c>
      <c r="D6" s="372" t="inlineStr">
        <is>
          <t>Forêt:Bois d'œuvre:Bois d'industrie:Bois bûche:Connexes et Plaquettes:Déchets</t>
        </is>
      </c>
      <c r="E6" s="372" t="inlineStr">
        <is>
          <t>International</t>
        </is>
      </c>
      <c r="F6" s="372" t="inlineStr"/>
      <c r="G6" s="372" t="inlineStr">
        <is>
          <t>Les colonnes E et F permettent de spécifier que les importations nettes sont les importations moins les exportations</t>
        </is>
      </c>
    </row>
  </sheetData>
  <pageMargins left="0.75" right="0.75" top="1" bottom="1" header="0.5" footer="0.5"/>
</worksheet>
</file>

<file path=xl/worksheets/sheet7.xml><?xml version="1.0" encoding="utf-8"?>
<worksheet xmlns="http://schemas.openxmlformats.org/spreadsheetml/2006/main">
  <sheetPr>
    <tabColor rgb="004F81BD"/>
    <outlinePr summaryBelow="1" summaryRight="1"/>
    <pageSetUpPr/>
  </sheetPr>
  <dimension ref="A1:AD159"/>
  <sheetViews>
    <sheetView workbookViewId="0">
      <selection activeCell="A1" sqref="A1"/>
    </sheetView>
  </sheetViews>
  <sheetFormatPr baseColWidth="8" defaultRowHeight="15"/>
  <cols>
    <col width="38" customWidth="1" style="365" min="1" max="1"/>
    <col width="3" customWidth="1" style="365" min="2" max="2"/>
    <col width="3" customWidth="1" style="365" min="3" max="3"/>
    <col width="3" customWidth="1" style="365" min="4" max="4"/>
    <col width="3" customWidth="1" style="365" min="5" max="5"/>
    <col width="3" customWidth="1" style="365" min="6" max="6"/>
    <col width="3" customWidth="1" style="365" min="7" max="7"/>
    <col width="3" customWidth="1" style="365" min="8" max="8"/>
    <col width="3" customWidth="1" style="365" min="9" max="9"/>
    <col width="3" customWidth="1" style="365" min="10" max="10"/>
    <col width="3" customWidth="1" style="365" min="11" max="11"/>
    <col width="3" customWidth="1" style="365" min="12" max="12"/>
    <col width="3" customWidth="1" style="365" min="13" max="13"/>
    <col width="3" customWidth="1" style="365" min="14" max="14"/>
    <col width="3" customWidth="1" style="365" min="15" max="15"/>
    <col width="3" customWidth="1" style="365" min="16" max="16"/>
    <col width="3" customWidth="1" style="365" min="17" max="17"/>
    <col width="3" customWidth="1" style="365" min="18" max="18"/>
    <col width="3" customWidth="1" style="365" min="19" max="19"/>
    <col width="3" customWidth="1" style="365" min="20" max="20"/>
    <col width="3" customWidth="1" style="365" min="21" max="21"/>
    <col width="3" customWidth="1" style="365" min="22" max="22"/>
    <col width="3" customWidth="1" style="365" min="23" max="23"/>
    <col width="3" customWidth="1" style="365" min="24" max="24"/>
    <col width="3" customWidth="1" style="365" min="25" max="25"/>
    <col width="3" customWidth="1" style="365" min="26" max="26"/>
    <col width="3" customWidth="1" style="365" min="27" max="27"/>
    <col width="3" customWidth="1" style="365" min="28" max="28"/>
    <col width="3" customWidth="1" style="365" min="29" max="29"/>
    <col width="3" customWidth="1" style="365" min="30" max="30"/>
  </cols>
  <sheetData>
    <row r="1" ht="340" customHeight="1" s="365">
      <c r="A1" s="379" t="n"/>
      <c r="B1" s="380" t="inlineStr">
        <is>
          <t>Accroissement naturel</t>
        </is>
      </c>
      <c r="C1" s="380" t="inlineStr">
        <is>
          <t>Stock initial</t>
        </is>
      </c>
      <c r="D1" s="380" t="inlineStr">
        <is>
          <t>Stock final</t>
        </is>
      </c>
      <c r="E1" s="380" t="inlineStr">
        <is>
          <t>Mortalité</t>
        </is>
      </c>
      <c r="F1" s="380" t="inlineStr">
        <is>
          <t>Prélèvements</t>
        </is>
      </c>
      <c r="G1" s="381" t="inlineStr">
        <is>
          <t>Exploitation forestière</t>
        </is>
      </c>
      <c r="H1" s="381" t="inlineStr">
        <is>
          <t>Auto-approvisionnement et circuits courts</t>
        </is>
      </c>
      <c r="I1" s="381" t="inlineStr">
        <is>
          <t>Pertes de récolte</t>
        </is>
      </c>
      <c r="J1" s="380" t="inlineStr">
        <is>
          <t>Scieries</t>
        </is>
      </c>
      <c r="K1" s="381" t="inlineStr">
        <is>
          <t>Scieries F</t>
        </is>
      </c>
      <c r="L1" s="381" t="inlineStr">
        <is>
          <t>Scieries R</t>
        </is>
      </c>
      <c r="M1" s="380" t="inlineStr">
        <is>
          <t>Production de granulés</t>
        </is>
      </c>
      <c r="N1" s="380" t="inlineStr">
        <is>
          <t>Usines de contreplaqués</t>
        </is>
      </c>
      <c r="O1" s="380" t="inlineStr">
        <is>
          <t>Usines de tranchage et déroulage</t>
        </is>
      </c>
      <c r="P1" s="380" t="inlineStr">
        <is>
          <t>Fabrication de pâte à papier</t>
        </is>
      </c>
      <c r="Q1" s="380" t="inlineStr">
        <is>
          <t>Fabrication de papiers cartons</t>
        </is>
      </c>
      <c r="R1" s="380" t="inlineStr">
        <is>
          <t>Fabrication d'emballages bois</t>
        </is>
      </c>
      <c r="S1" s="380" t="inlineStr">
        <is>
          <t>Valorisation énergétique</t>
        </is>
      </c>
      <c r="T1" s="381" t="inlineStr">
        <is>
          <t>Chauffage ménages</t>
        </is>
      </c>
      <c r="U1" s="381" t="inlineStr">
        <is>
          <t>Chauffage industriel et collectif</t>
        </is>
      </c>
      <c r="V1" s="382" t="inlineStr">
        <is>
          <t>Chaufferies sup 1 MW</t>
        </is>
      </c>
      <c r="W1" s="382" t="inlineStr">
        <is>
          <t>Chaufferies inf 1 MW</t>
        </is>
      </c>
      <c r="X1" s="380" t="inlineStr">
        <is>
          <t>Consommation</t>
        </is>
      </c>
      <c r="Y1" s="380" t="inlineStr">
        <is>
          <t>Addition au stock</t>
        </is>
      </c>
      <c r="Z1" s="380" t="inlineStr">
        <is>
          <t>Hors Pays de Savoie</t>
        </is>
      </c>
      <c r="AA1" s="381" t="inlineStr">
        <is>
          <t>International</t>
        </is>
      </c>
      <c r="AB1" s="381" t="inlineStr">
        <is>
          <t>Autres régions françaises</t>
        </is>
      </c>
      <c r="AC1" s="380" t="inlineStr">
        <is>
          <t>Exportations nettes</t>
        </is>
      </c>
      <c r="AD1" s="380" t="inlineStr">
        <is>
          <t>Importations nettes</t>
        </is>
      </c>
    </row>
    <row r="2" ht="15" customHeight="1" s="365">
      <c r="A2" s="383" t="inlineStr">
        <is>
          <t>Bois hors forêt</t>
        </is>
      </c>
      <c r="B2" s="384" t="inlineStr"/>
      <c r="C2" s="384" t="inlineStr"/>
      <c r="D2" s="384" t="inlineStr"/>
      <c r="E2" s="384" t="inlineStr"/>
      <c r="F2" s="384" t="inlineStr"/>
      <c r="G2" s="384" t="inlineStr"/>
      <c r="H2" s="384" t="inlineStr"/>
      <c r="I2" s="384" t="inlineStr"/>
      <c r="J2" s="384" t="inlineStr"/>
      <c r="K2" s="384" t="inlineStr"/>
      <c r="L2" s="384" t="inlineStr"/>
      <c r="M2" s="384" t="inlineStr"/>
      <c r="N2" s="384" t="inlineStr"/>
      <c r="O2" s="384" t="inlineStr"/>
      <c r="P2" s="384" t="inlineStr"/>
      <c r="Q2" s="384" t="inlineStr"/>
      <c r="R2" s="384" t="inlineStr"/>
      <c r="S2" s="384" t="inlineStr"/>
      <c r="T2" s="384" t="inlineStr"/>
      <c r="U2" s="384" t="inlineStr"/>
      <c r="V2" s="384" t="inlineStr"/>
      <c r="W2" s="384" t="inlineStr"/>
      <c r="X2" s="384" t="inlineStr"/>
      <c r="Y2" s="384" t="inlineStr"/>
      <c r="Z2" s="384" t="inlineStr"/>
      <c r="AA2" s="384" t="inlineStr"/>
      <c r="AB2" s="384" t="inlineStr"/>
      <c r="AC2" s="384" t="inlineStr"/>
      <c r="AD2" s="384" t="inlineStr"/>
    </row>
    <row r="3" ht="15" customHeight="1" s="365">
      <c r="A3" s="383" t="inlineStr">
        <is>
          <t>Bois sur pied</t>
        </is>
      </c>
      <c r="B3" s="385" t="inlineStr">
        <is>
          <t>x</t>
        </is>
      </c>
      <c r="C3" s="385" t="inlineStr">
        <is>
          <t>x</t>
        </is>
      </c>
      <c r="D3" s="384" t="inlineStr"/>
      <c r="E3" s="384" t="inlineStr"/>
      <c r="F3" s="384" t="inlineStr"/>
      <c r="G3" s="384" t="inlineStr"/>
      <c r="H3" s="384" t="inlineStr"/>
      <c r="I3" s="384" t="inlineStr"/>
      <c r="J3" s="384" t="inlineStr"/>
      <c r="K3" s="384" t="inlineStr"/>
      <c r="L3" s="384" t="inlineStr"/>
      <c r="M3" s="384" t="inlineStr"/>
      <c r="N3" s="384" t="inlineStr"/>
      <c r="O3" s="384" t="inlineStr"/>
      <c r="P3" s="384" t="inlineStr"/>
      <c r="Q3" s="384" t="inlineStr"/>
      <c r="R3" s="384" t="inlineStr"/>
      <c r="S3" s="384" t="inlineStr"/>
      <c r="T3" s="384" t="inlineStr"/>
      <c r="U3" s="384" t="inlineStr"/>
      <c r="V3" s="384" t="inlineStr"/>
      <c r="W3" s="384" t="inlineStr"/>
      <c r="X3" s="384" t="inlineStr"/>
      <c r="Y3" s="384" t="inlineStr"/>
      <c r="Z3" s="384" t="inlineStr"/>
      <c r="AA3" s="384" t="inlineStr"/>
      <c r="AB3" s="384" t="inlineStr"/>
      <c r="AC3" s="384" t="inlineStr"/>
      <c r="AD3" s="384" t="inlineStr"/>
    </row>
    <row r="4" ht="15" customHeight="1" s="365">
      <c r="A4" s="386" t="inlineStr">
        <is>
          <t>Bois sur pied F</t>
        </is>
      </c>
      <c r="B4" s="385" t="inlineStr">
        <is>
          <t>x</t>
        </is>
      </c>
      <c r="C4" s="385" t="inlineStr">
        <is>
          <t>x</t>
        </is>
      </c>
      <c r="D4" s="384" t="inlineStr"/>
      <c r="E4" s="384" t="inlineStr"/>
      <c r="F4" s="384" t="inlineStr"/>
      <c r="G4" s="384" t="inlineStr"/>
      <c r="H4" s="384" t="inlineStr"/>
      <c r="I4" s="384" t="inlineStr"/>
      <c r="J4" s="384" t="inlineStr"/>
      <c r="K4" s="384" t="inlineStr"/>
      <c r="L4" s="384" t="inlineStr"/>
      <c r="M4" s="384" t="inlineStr"/>
      <c r="N4" s="384" t="inlineStr"/>
      <c r="O4" s="384" t="inlineStr"/>
      <c r="P4" s="384" t="inlineStr"/>
      <c r="Q4" s="384" t="inlineStr"/>
      <c r="R4" s="384" t="inlineStr"/>
      <c r="S4" s="384" t="inlineStr"/>
      <c r="T4" s="384" t="inlineStr"/>
      <c r="U4" s="384" t="inlineStr"/>
      <c r="V4" s="384" t="inlineStr"/>
      <c r="W4" s="384" t="inlineStr"/>
      <c r="X4" s="384" t="inlineStr"/>
      <c r="Y4" s="384" t="inlineStr"/>
      <c r="Z4" s="384" t="inlineStr"/>
      <c r="AA4" s="384" t="inlineStr"/>
      <c r="AB4" s="384" t="inlineStr"/>
      <c r="AC4" s="384" t="inlineStr"/>
      <c r="AD4" s="384" t="inlineStr"/>
    </row>
    <row r="5" ht="15" customHeight="1" s="365">
      <c r="A5" s="386" t="inlineStr">
        <is>
          <t>Bois sur pied R</t>
        </is>
      </c>
      <c r="B5" s="385" t="inlineStr">
        <is>
          <t>x</t>
        </is>
      </c>
      <c r="C5" s="385" t="inlineStr">
        <is>
          <t>x</t>
        </is>
      </c>
      <c r="D5" s="384" t="inlineStr"/>
      <c r="E5" s="384" t="inlineStr"/>
      <c r="F5" s="384" t="inlineStr"/>
      <c r="G5" s="384" t="inlineStr"/>
      <c r="H5" s="384" t="inlineStr"/>
      <c r="I5" s="384" t="inlineStr"/>
      <c r="J5" s="384" t="inlineStr"/>
      <c r="K5" s="384" t="inlineStr"/>
      <c r="L5" s="384" t="inlineStr"/>
      <c r="M5" s="384" t="inlineStr"/>
      <c r="N5" s="384" t="inlineStr"/>
      <c r="O5" s="384" t="inlineStr"/>
      <c r="P5" s="384" t="inlineStr"/>
      <c r="Q5" s="384" t="inlineStr"/>
      <c r="R5" s="384" t="inlineStr"/>
      <c r="S5" s="384" t="inlineStr"/>
      <c r="T5" s="384" t="inlineStr"/>
      <c r="U5" s="384" t="inlineStr"/>
      <c r="V5" s="384" t="inlineStr"/>
      <c r="W5" s="384" t="inlineStr"/>
      <c r="X5" s="384" t="inlineStr"/>
      <c r="Y5" s="384" t="inlineStr"/>
      <c r="Z5" s="384" t="inlineStr"/>
      <c r="AA5" s="384" t="inlineStr"/>
      <c r="AB5" s="384" t="inlineStr"/>
      <c r="AC5" s="384" t="inlineStr"/>
      <c r="AD5" s="384" t="inlineStr"/>
    </row>
    <row r="6" ht="15" customHeight="1" s="365">
      <c r="A6" s="383" t="inlineStr">
        <is>
          <t>Bois rond</t>
        </is>
      </c>
      <c r="B6" s="384" t="inlineStr"/>
      <c r="C6" s="384" t="inlineStr"/>
      <c r="D6" s="384" t="inlineStr"/>
      <c r="E6" s="384" t="inlineStr"/>
      <c r="F6" s="385" t="inlineStr">
        <is>
          <t>x</t>
        </is>
      </c>
      <c r="G6" s="385" t="inlineStr">
        <is>
          <t>x</t>
        </is>
      </c>
      <c r="H6" s="384" t="inlineStr"/>
      <c r="I6" s="384" t="inlineStr"/>
      <c r="J6" s="384" t="inlineStr"/>
      <c r="K6" s="384" t="inlineStr"/>
      <c r="L6" s="384" t="inlineStr"/>
      <c r="M6" s="384" t="inlineStr"/>
      <c r="N6" s="384" t="inlineStr"/>
      <c r="O6" s="384" t="inlineStr"/>
      <c r="P6" s="384" t="inlineStr"/>
      <c r="Q6" s="384" t="inlineStr"/>
      <c r="R6" s="384" t="inlineStr"/>
      <c r="S6" s="384" t="inlineStr"/>
      <c r="T6" s="384" t="inlineStr"/>
      <c r="U6" s="384" t="inlineStr"/>
      <c r="V6" s="384" t="inlineStr"/>
      <c r="W6" s="384" t="inlineStr"/>
      <c r="X6" s="384" t="inlineStr"/>
      <c r="Y6" s="384" t="inlineStr"/>
      <c r="Z6" s="385" t="inlineStr">
        <is>
          <t>x</t>
        </is>
      </c>
      <c r="AA6" s="385" t="inlineStr">
        <is>
          <t>x</t>
        </is>
      </c>
      <c r="AB6" s="385" t="inlineStr">
        <is>
          <t>x</t>
        </is>
      </c>
      <c r="AC6" s="384" t="inlineStr"/>
      <c r="AD6" s="385" t="inlineStr">
        <is>
          <t>x</t>
        </is>
      </c>
    </row>
    <row r="7" ht="15" customHeight="1" s="365">
      <c r="A7" s="386" t="inlineStr">
        <is>
          <t>Bois d'œuvre</t>
        </is>
      </c>
      <c r="B7" s="384" t="inlineStr"/>
      <c r="C7" s="384" t="inlineStr"/>
      <c r="D7" s="384" t="inlineStr"/>
      <c r="E7" s="384" t="inlineStr"/>
      <c r="F7" s="385" t="inlineStr">
        <is>
          <t>x</t>
        </is>
      </c>
      <c r="G7" s="385" t="inlineStr">
        <is>
          <t>x</t>
        </is>
      </c>
      <c r="H7" s="384" t="inlineStr"/>
      <c r="I7" s="384" t="inlineStr"/>
      <c r="J7" s="384" t="inlineStr"/>
      <c r="K7" s="384" t="inlineStr"/>
      <c r="L7" s="384" t="inlineStr"/>
      <c r="M7" s="384" t="inlineStr"/>
      <c r="N7" s="384" t="inlineStr"/>
      <c r="O7" s="384" t="inlineStr"/>
      <c r="P7" s="384" t="inlineStr"/>
      <c r="Q7" s="384" t="inlineStr"/>
      <c r="R7" s="384" t="inlineStr"/>
      <c r="S7" s="384" t="inlineStr"/>
      <c r="T7" s="384" t="inlineStr"/>
      <c r="U7" s="384" t="inlineStr"/>
      <c r="V7" s="384" t="inlineStr"/>
      <c r="W7" s="384" t="inlineStr"/>
      <c r="X7" s="384" t="inlineStr"/>
      <c r="Y7" s="384" t="inlineStr"/>
      <c r="Z7" s="385" t="inlineStr">
        <is>
          <t>x</t>
        </is>
      </c>
      <c r="AA7" s="385" t="inlineStr">
        <is>
          <t>x</t>
        </is>
      </c>
      <c r="AB7" s="385" t="inlineStr">
        <is>
          <t>x</t>
        </is>
      </c>
      <c r="AC7" s="384" t="inlineStr"/>
      <c r="AD7" s="385" t="inlineStr">
        <is>
          <t>x</t>
        </is>
      </c>
    </row>
    <row r="8" ht="15" customHeight="1" s="365">
      <c r="A8" s="387" t="inlineStr">
        <is>
          <t>Bois d'œuvre F</t>
        </is>
      </c>
      <c r="B8" s="384" t="inlineStr"/>
      <c r="C8" s="384" t="inlineStr"/>
      <c r="D8" s="384" t="inlineStr"/>
      <c r="E8" s="384" t="inlineStr"/>
      <c r="F8" s="385" t="inlineStr">
        <is>
          <t>x</t>
        </is>
      </c>
      <c r="G8" s="385" t="inlineStr">
        <is>
          <t>x</t>
        </is>
      </c>
      <c r="H8" s="384" t="inlineStr"/>
      <c r="I8" s="384" t="inlineStr"/>
      <c r="J8" s="384" t="inlineStr"/>
      <c r="K8" s="384" t="inlineStr"/>
      <c r="L8" s="384" t="inlineStr"/>
      <c r="M8" s="384" t="inlineStr"/>
      <c r="N8" s="384" t="inlineStr"/>
      <c r="O8" s="384" t="inlineStr"/>
      <c r="P8" s="384" t="inlineStr"/>
      <c r="Q8" s="384" t="inlineStr"/>
      <c r="R8" s="384" t="inlineStr"/>
      <c r="S8" s="384" t="inlineStr"/>
      <c r="T8" s="384" t="inlineStr"/>
      <c r="U8" s="384" t="inlineStr"/>
      <c r="V8" s="384" t="inlineStr"/>
      <c r="W8" s="384" t="inlineStr"/>
      <c r="X8" s="384" t="inlineStr"/>
      <c r="Y8" s="384" t="inlineStr"/>
      <c r="Z8" s="385" t="inlineStr">
        <is>
          <t>x</t>
        </is>
      </c>
      <c r="AA8" s="385" t="inlineStr">
        <is>
          <t>x</t>
        </is>
      </c>
      <c r="AB8" s="385" t="inlineStr">
        <is>
          <t>x</t>
        </is>
      </c>
      <c r="AC8" s="384" t="inlineStr"/>
      <c r="AD8" s="385" t="inlineStr">
        <is>
          <t>x</t>
        </is>
      </c>
    </row>
    <row r="9" ht="15" customHeight="1" s="365">
      <c r="A9" s="387" t="inlineStr">
        <is>
          <t>Bois d'œuvre R</t>
        </is>
      </c>
      <c r="B9" s="384" t="inlineStr"/>
      <c r="C9" s="384" t="inlineStr"/>
      <c r="D9" s="384" t="inlineStr"/>
      <c r="E9" s="384" t="inlineStr"/>
      <c r="F9" s="385" t="inlineStr">
        <is>
          <t>x</t>
        </is>
      </c>
      <c r="G9" s="385" t="inlineStr">
        <is>
          <t>x</t>
        </is>
      </c>
      <c r="H9" s="384" t="inlineStr"/>
      <c r="I9" s="384" t="inlineStr"/>
      <c r="J9" s="384" t="inlineStr"/>
      <c r="K9" s="384" t="inlineStr"/>
      <c r="L9" s="384" t="inlineStr"/>
      <c r="M9" s="384" t="inlineStr"/>
      <c r="N9" s="384" t="inlineStr"/>
      <c r="O9" s="384" t="inlineStr"/>
      <c r="P9" s="384" t="inlineStr"/>
      <c r="Q9" s="384" t="inlineStr"/>
      <c r="R9" s="384" t="inlineStr"/>
      <c r="S9" s="384" t="inlineStr"/>
      <c r="T9" s="384" t="inlineStr"/>
      <c r="U9" s="384" t="inlineStr"/>
      <c r="V9" s="384" t="inlineStr"/>
      <c r="W9" s="384" t="inlineStr"/>
      <c r="X9" s="384" t="inlineStr"/>
      <c r="Y9" s="384" t="inlineStr"/>
      <c r="Z9" s="385" t="inlineStr">
        <is>
          <t>x</t>
        </is>
      </c>
      <c r="AA9" s="385" t="inlineStr">
        <is>
          <t>x</t>
        </is>
      </c>
      <c r="AB9" s="385" t="inlineStr">
        <is>
          <t>x</t>
        </is>
      </c>
      <c r="AC9" s="384" t="inlineStr"/>
      <c r="AD9" s="385" t="inlineStr">
        <is>
          <t>x</t>
        </is>
      </c>
    </row>
    <row r="10" ht="15" customHeight="1" s="365">
      <c r="A10" s="386" t="inlineStr">
        <is>
          <t>Bois d'industrie</t>
        </is>
      </c>
      <c r="B10" s="384" t="inlineStr"/>
      <c r="C10" s="384" t="inlineStr"/>
      <c r="D10" s="384" t="inlineStr"/>
      <c r="E10" s="384" t="inlineStr"/>
      <c r="F10" s="385" t="inlineStr">
        <is>
          <t>x</t>
        </is>
      </c>
      <c r="G10" s="385" t="inlineStr">
        <is>
          <t>x</t>
        </is>
      </c>
      <c r="H10" s="384" t="inlineStr"/>
      <c r="I10" s="384" t="inlineStr"/>
      <c r="J10" s="384" t="inlineStr"/>
      <c r="K10" s="384" t="inlineStr"/>
      <c r="L10" s="384" t="inlineStr"/>
      <c r="M10" s="384" t="inlineStr"/>
      <c r="N10" s="384" t="inlineStr"/>
      <c r="O10" s="384" t="inlineStr"/>
      <c r="P10" s="384" t="inlineStr"/>
      <c r="Q10" s="384" t="inlineStr"/>
      <c r="R10" s="384" t="inlineStr"/>
      <c r="S10" s="384" t="inlineStr"/>
      <c r="T10" s="384" t="inlineStr"/>
      <c r="U10" s="384" t="inlineStr"/>
      <c r="V10" s="384" t="inlineStr"/>
      <c r="W10" s="384" t="inlineStr"/>
      <c r="X10" s="384" t="inlineStr"/>
      <c r="Y10" s="384" t="inlineStr"/>
      <c r="Z10" s="385" t="inlineStr">
        <is>
          <t>x</t>
        </is>
      </c>
      <c r="AA10" s="385" t="inlineStr">
        <is>
          <t>x</t>
        </is>
      </c>
      <c r="AB10" s="385" t="inlineStr">
        <is>
          <t>x</t>
        </is>
      </c>
      <c r="AC10" s="384" t="inlineStr"/>
      <c r="AD10" s="385" t="inlineStr">
        <is>
          <t>x</t>
        </is>
      </c>
    </row>
    <row r="11" ht="15" customHeight="1" s="365">
      <c r="A11" s="387" t="inlineStr">
        <is>
          <t>Bois d'industrie F</t>
        </is>
      </c>
      <c r="B11" s="384" t="inlineStr"/>
      <c r="C11" s="384" t="inlineStr"/>
      <c r="D11" s="384" t="inlineStr"/>
      <c r="E11" s="384" t="inlineStr"/>
      <c r="F11" s="385" t="inlineStr">
        <is>
          <t>x</t>
        </is>
      </c>
      <c r="G11" s="385" t="inlineStr">
        <is>
          <t>x</t>
        </is>
      </c>
      <c r="H11" s="384" t="inlineStr"/>
      <c r="I11" s="384" t="inlineStr"/>
      <c r="J11" s="384" t="inlineStr"/>
      <c r="K11" s="384" t="inlineStr"/>
      <c r="L11" s="384" t="inlineStr"/>
      <c r="M11" s="384" t="inlineStr"/>
      <c r="N11" s="384" t="inlineStr"/>
      <c r="O11" s="384" t="inlineStr"/>
      <c r="P11" s="384" t="inlineStr"/>
      <c r="Q11" s="384" t="inlineStr"/>
      <c r="R11" s="384" t="inlineStr"/>
      <c r="S11" s="384" t="inlineStr"/>
      <c r="T11" s="384" t="inlineStr"/>
      <c r="U11" s="384" t="inlineStr"/>
      <c r="V11" s="384" t="inlineStr"/>
      <c r="W11" s="384" t="inlineStr"/>
      <c r="X11" s="384" t="inlineStr"/>
      <c r="Y11" s="384" t="inlineStr"/>
      <c r="Z11" s="385" t="inlineStr">
        <is>
          <t>x</t>
        </is>
      </c>
      <c r="AA11" s="385" t="inlineStr">
        <is>
          <t>x</t>
        </is>
      </c>
      <c r="AB11" s="385" t="inlineStr">
        <is>
          <t>x</t>
        </is>
      </c>
      <c r="AC11" s="384" t="inlineStr"/>
      <c r="AD11" s="385" t="inlineStr">
        <is>
          <t>x</t>
        </is>
      </c>
    </row>
    <row r="12" ht="15" customHeight="1" s="365">
      <c r="A12" s="387" t="inlineStr">
        <is>
          <t>Bois d'industrie R</t>
        </is>
      </c>
      <c r="B12" s="384" t="inlineStr"/>
      <c r="C12" s="384" t="inlineStr"/>
      <c r="D12" s="384" t="inlineStr"/>
      <c r="E12" s="384" t="inlineStr"/>
      <c r="F12" s="385" t="inlineStr">
        <is>
          <t>x</t>
        </is>
      </c>
      <c r="G12" s="385" t="inlineStr">
        <is>
          <t>x</t>
        </is>
      </c>
      <c r="H12" s="384" t="inlineStr"/>
      <c r="I12" s="384" t="inlineStr"/>
      <c r="J12" s="384" t="inlineStr"/>
      <c r="K12" s="384" t="inlineStr"/>
      <c r="L12" s="384" t="inlineStr"/>
      <c r="M12" s="384" t="inlineStr"/>
      <c r="N12" s="384" t="inlineStr"/>
      <c r="O12" s="384" t="inlineStr"/>
      <c r="P12" s="384" t="inlineStr"/>
      <c r="Q12" s="384" t="inlineStr"/>
      <c r="R12" s="384" t="inlineStr"/>
      <c r="S12" s="384" t="inlineStr"/>
      <c r="T12" s="384" t="inlineStr"/>
      <c r="U12" s="384" t="inlineStr"/>
      <c r="V12" s="384" t="inlineStr"/>
      <c r="W12" s="384" t="inlineStr"/>
      <c r="X12" s="384" t="inlineStr"/>
      <c r="Y12" s="384" t="inlineStr"/>
      <c r="Z12" s="385" t="inlineStr">
        <is>
          <t>x</t>
        </is>
      </c>
      <c r="AA12" s="385" t="inlineStr">
        <is>
          <t>x</t>
        </is>
      </c>
      <c r="AB12" s="385" t="inlineStr">
        <is>
          <t>x</t>
        </is>
      </c>
      <c r="AC12" s="384" t="inlineStr"/>
      <c r="AD12" s="385" t="inlineStr">
        <is>
          <t>x</t>
        </is>
      </c>
    </row>
    <row r="13" ht="15" customHeight="1" s="365">
      <c r="A13" s="386" t="inlineStr">
        <is>
          <t>Bois bûche officiel</t>
        </is>
      </c>
      <c r="B13" s="384" t="inlineStr"/>
      <c r="C13" s="384" t="inlineStr"/>
      <c r="D13" s="384" t="inlineStr"/>
      <c r="E13" s="384" t="inlineStr"/>
      <c r="F13" s="385" t="inlineStr">
        <is>
          <t>x</t>
        </is>
      </c>
      <c r="G13" s="385" t="inlineStr">
        <is>
          <t>x</t>
        </is>
      </c>
      <c r="H13" s="384" t="inlineStr"/>
      <c r="I13" s="384" t="inlineStr"/>
      <c r="J13" s="384" t="inlineStr"/>
      <c r="K13" s="384" t="inlineStr"/>
      <c r="L13" s="384" t="inlineStr"/>
      <c r="M13" s="384" t="inlineStr"/>
      <c r="N13" s="384" t="inlineStr"/>
      <c r="O13" s="384" t="inlineStr"/>
      <c r="P13" s="384" t="inlineStr"/>
      <c r="Q13" s="384" t="inlineStr"/>
      <c r="R13" s="384" t="inlineStr"/>
      <c r="S13" s="384" t="inlineStr"/>
      <c r="T13" s="384" t="inlineStr"/>
      <c r="U13" s="384" t="inlineStr"/>
      <c r="V13" s="384" t="inlineStr"/>
      <c r="W13" s="384" t="inlineStr"/>
      <c r="X13" s="384" t="inlineStr"/>
      <c r="Y13" s="384" t="inlineStr"/>
      <c r="Z13" s="385" t="inlineStr">
        <is>
          <t>x</t>
        </is>
      </c>
      <c r="AA13" s="385" t="inlineStr">
        <is>
          <t>x</t>
        </is>
      </c>
      <c r="AB13" s="385" t="inlineStr">
        <is>
          <t>x</t>
        </is>
      </c>
      <c r="AC13" s="384" t="inlineStr"/>
      <c r="AD13" s="385" t="inlineStr">
        <is>
          <t>x</t>
        </is>
      </c>
    </row>
    <row r="14" ht="15" customHeight="1" s="365">
      <c r="A14" s="383" t="inlineStr">
        <is>
          <t>Sciages et autres</t>
        </is>
      </c>
      <c r="B14" s="384" t="inlineStr"/>
      <c r="C14" s="384" t="inlineStr"/>
      <c r="D14" s="384" t="inlineStr"/>
      <c r="E14" s="384" t="inlineStr"/>
      <c r="F14" s="384" t="inlineStr"/>
      <c r="G14" s="384" t="inlineStr"/>
      <c r="H14" s="384" t="inlineStr"/>
      <c r="I14" s="384" t="inlineStr"/>
      <c r="J14" s="385" t="inlineStr">
        <is>
          <t>x</t>
        </is>
      </c>
      <c r="K14" s="385" t="inlineStr">
        <is>
          <t>x</t>
        </is>
      </c>
      <c r="L14" s="385" t="inlineStr">
        <is>
          <t>x</t>
        </is>
      </c>
      <c r="M14" s="384" t="inlineStr"/>
      <c r="N14" s="384" t="inlineStr"/>
      <c r="O14" s="384" t="inlineStr"/>
      <c r="P14" s="384" t="inlineStr"/>
      <c r="Q14" s="384" t="inlineStr"/>
      <c r="R14" s="384" t="inlineStr"/>
      <c r="S14" s="384" t="inlineStr"/>
      <c r="T14" s="384" t="inlineStr"/>
      <c r="U14" s="384" t="inlineStr"/>
      <c r="V14" s="384" t="inlineStr"/>
      <c r="W14" s="384" t="inlineStr"/>
      <c r="X14" s="384" t="inlineStr"/>
      <c r="Y14" s="384" t="inlineStr"/>
      <c r="Z14" s="385" t="inlineStr">
        <is>
          <t>x</t>
        </is>
      </c>
      <c r="AA14" s="385" t="inlineStr">
        <is>
          <t>x</t>
        </is>
      </c>
      <c r="AB14" s="385" t="inlineStr">
        <is>
          <t>x</t>
        </is>
      </c>
      <c r="AC14" s="384" t="inlineStr"/>
      <c r="AD14" s="385" t="inlineStr">
        <is>
          <t>x</t>
        </is>
      </c>
    </row>
    <row r="15" ht="15" customHeight="1" s="365">
      <c r="A15" s="386" t="inlineStr">
        <is>
          <t>Sciages</t>
        </is>
      </c>
      <c r="B15" s="384" t="inlineStr"/>
      <c r="C15" s="384" t="inlineStr"/>
      <c r="D15" s="384" t="inlineStr"/>
      <c r="E15" s="384" t="inlineStr"/>
      <c r="F15" s="384" t="inlineStr"/>
      <c r="G15" s="384" t="inlineStr"/>
      <c r="H15" s="384" t="inlineStr"/>
      <c r="I15" s="384" t="inlineStr"/>
      <c r="J15" s="385" t="inlineStr">
        <is>
          <t>x</t>
        </is>
      </c>
      <c r="K15" s="385" t="inlineStr">
        <is>
          <t>x</t>
        </is>
      </c>
      <c r="L15" s="385" t="inlineStr">
        <is>
          <t>x</t>
        </is>
      </c>
      <c r="M15" s="384" t="inlineStr"/>
      <c r="N15" s="384" t="inlineStr"/>
      <c r="O15" s="384" t="inlineStr"/>
      <c r="P15" s="384" t="inlineStr"/>
      <c r="Q15" s="384" t="inlineStr"/>
      <c r="R15" s="384" t="inlineStr"/>
      <c r="S15" s="384" t="inlineStr"/>
      <c r="T15" s="384" t="inlineStr"/>
      <c r="U15" s="384" t="inlineStr"/>
      <c r="V15" s="384" t="inlineStr"/>
      <c r="W15" s="384" t="inlineStr"/>
      <c r="X15" s="384" t="inlineStr"/>
      <c r="Y15" s="384" t="inlineStr"/>
      <c r="Z15" s="385" t="inlineStr">
        <is>
          <t>x</t>
        </is>
      </c>
      <c r="AA15" s="385" t="inlineStr">
        <is>
          <t>x</t>
        </is>
      </c>
      <c r="AB15" s="385" t="inlineStr">
        <is>
          <t>x</t>
        </is>
      </c>
      <c r="AC15" s="384" t="inlineStr"/>
      <c r="AD15" s="385" t="inlineStr">
        <is>
          <t>x</t>
        </is>
      </c>
    </row>
    <row r="16" ht="15" customHeight="1" s="365">
      <c r="A16" s="387" t="inlineStr">
        <is>
          <t>Sciages F</t>
        </is>
      </c>
      <c r="B16" s="384" t="inlineStr"/>
      <c r="C16" s="384" t="inlineStr"/>
      <c r="D16" s="384" t="inlineStr"/>
      <c r="E16" s="384" t="inlineStr"/>
      <c r="F16" s="384" t="inlineStr"/>
      <c r="G16" s="384" t="inlineStr"/>
      <c r="H16" s="384" t="inlineStr"/>
      <c r="I16" s="384" t="inlineStr"/>
      <c r="J16" s="385" t="inlineStr">
        <is>
          <t>x</t>
        </is>
      </c>
      <c r="K16" s="385" t="inlineStr">
        <is>
          <t>x</t>
        </is>
      </c>
      <c r="L16" s="384" t="inlineStr"/>
      <c r="M16" s="384" t="inlineStr"/>
      <c r="N16" s="384" t="inlineStr"/>
      <c r="O16" s="384" t="inlineStr"/>
      <c r="P16" s="384" t="inlineStr"/>
      <c r="Q16" s="384" t="inlineStr"/>
      <c r="R16" s="384" t="inlineStr"/>
      <c r="S16" s="384" t="inlineStr"/>
      <c r="T16" s="384" t="inlineStr"/>
      <c r="U16" s="384" t="inlineStr"/>
      <c r="V16" s="384" t="inlineStr"/>
      <c r="W16" s="384" t="inlineStr"/>
      <c r="X16" s="384" t="inlineStr"/>
      <c r="Y16" s="384" t="inlineStr"/>
      <c r="Z16" s="385" t="inlineStr">
        <is>
          <t>x</t>
        </is>
      </c>
      <c r="AA16" s="385" t="inlineStr">
        <is>
          <t>x</t>
        </is>
      </c>
      <c r="AB16" s="385" t="inlineStr">
        <is>
          <t>x</t>
        </is>
      </c>
      <c r="AC16" s="384" t="inlineStr"/>
      <c r="AD16" s="385" t="inlineStr">
        <is>
          <t>x</t>
        </is>
      </c>
    </row>
    <row r="17" ht="15" customHeight="1" s="365">
      <c r="A17" s="387" t="inlineStr">
        <is>
          <t>Sciages R</t>
        </is>
      </c>
      <c r="B17" s="384" t="inlineStr"/>
      <c r="C17" s="384" t="inlineStr"/>
      <c r="D17" s="384" t="inlineStr"/>
      <c r="E17" s="384" t="inlineStr"/>
      <c r="F17" s="384" t="inlineStr"/>
      <c r="G17" s="384" t="inlineStr"/>
      <c r="H17" s="384" t="inlineStr"/>
      <c r="I17" s="384" t="inlineStr"/>
      <c r="J17" s="385" t="inlineStr">
        <is>
          <t>x</t>
        </is>
      </c>
      <c r="K17" s="384" t="inlineStr"/>
      <c r="L17" s="385" t="inlineStr">
        <is>
          <t>x</t>
        </is>
      </c>
      <c r="M17" s="384" t="inlineStr"/>
      <c r="N17" s="384" t="inlineStr"/>
      <c r="O17" s="384" t="inlineStr"/>
      <c r="P17" s="384" t="inlineStr"/>
      <c r="Q17" s="384" t="inlineStr"/>
      <c r="R17" s="384" t="inlineStr"/>
      <c r="S17" s="384" t="inlineStr"/>
      <c r="T17" s="384" t="inlineStr"/>
      <c r="U17" s="384" t="inlineStr"/>
      <c r="V17" s="384" t="inlineStr"/>
      <c r="W17" s="384" t="inlineStr"/>
      <c r="X17" s="384" t="inlineStr"/>
      <c r="Y17" s="384" t="inlineStr"/>
      <c r="Z17" s="385" t="inlineStr">
        <is>
          <t>x</t>
        </is>
      </c>
      <c r="AA17" s="385" t="inlineStr">
        <is>
          <t>x</t>
        </is>
      </c>
      <c r="AB17" s="385" t="inlineStr">
        <is>
          <t>x</t>
        </is>
      </c>
      <c r="AC17" s="384" t="inlineStr"/>
      <c r="AD17" s="385" t="inlineStr">
        <is>
          <t>x</t>
        </is>
      </c>
    </row>
    <row r="18" ht="15" customHeight="1" s="365">
      <c r="A18" s="386" t="inlineStr">
        <is>
          <t>Traverses</t>
        </is>
      </c>
      <c r="B18" s="384" t="inlineStr"/>
      <c r="C18" s="384" t="inlineStr"/>
      <c r="D18" s="384" t="inlineStr"/>
      <c r="E18" s="384" t="inlineStr"/>
      <c r="F18" s="384" t="inlineStr"/>
      <c r="G18" s="384" t="inlineStr"/>
      <c r="H18" s="384" t="inlineStr"/>
      <c r="I18" s="384" t="inlineStr"/>
      <c r="J18" s="385" t="inlineStr">
        <is>
          <t>x</t>
        </is>
      </c>
      <c r="K18" s="385" t="inlineStr">
        <is>
          <t>x</t>
        </is>
      </c>
      <c r="L18" s="384" t="inlineStr"/>
      <c r="M18" s="384" t="inlineStr"/>
      <c r="N18" s="384" t="inlineStr"/>
      <c r="O18" s="384" t="inlineStr"/>
      <c r="P18" s="384" t="inlineStr"/>
      <c r="Q18" s="384" t="inlineStr"/>
      <c r="R18" s="384" t="inlineStr"/>
      <c r="S18" s="384" t="inlineStr"/>
      <c r="T18" s="384" t="inlineStr"/>
      <c r="U18" s="384" t="inlineStr"/>
      <c r="V18" s="384" t="inlineStr"/>
      <c r="W18" s="384" t="inlineStr"/>
      <c r="X18" s="384" t="inlineStr"/>
      <c r="Y18" s="384" t="inlineStr"/>
      <c r="Z18" s="385" t="inlineStr">
        <is>
          <t>x</t>
        </is>
      </c>
      <c r="AA18" s="385" t="inlineStr">
        <is>
          <t>x</t>
        </is>
      </c>
      <c r="AB18" s="385" t="inlineStr">
        <is>
          <t>x</t>
        </is>
      </c>
      <c r="AC18" s="384" t="inlineStr"/>
      <c r="AD18" s="385" t="inlineStr">
        <is>
          <t>x</t>
        </is>
      </c>
    </row>
    <row r="19" ht="15" customHeight="1" s="365">
      <c r="A19" s="386" t="inlineStr">
        <is>
          <t>Merrains</t>
        </is>
      </c>
      <c r="B19" s="384" t="inlineStr"/>
      <c r="C19" s="384" t="inlineStr"/>
      <c r="D19" s="384" t="inlineStr"/>
      <c r="E19" s="384" t="inlineStr"/>
      <c r="F19" s="384" t="inlineStr"/>
      <c r="G19" s="384" t="inlineStr"/>
      <c r="H19" s="384" t="inlineStr"/>
      <c r="I19" s="384" t="inlineStr"/>
      <c r="J19" s="385" t="inlineStr">
        <is>
          <t>x</t>
        </is>
      </c>
      <c r="K19" s="385" t="inlineStr">
        <is>
          <t>x</t>
        </is>
      </c>
      <c r="L19" s="384" t="inlineStr"/>
      <c r="M19" s="384" t="inlineStr"/>
      <c r="N19" s="384" t="inlineStr"/>
      <c r="O19" s="384" t="inlineStr"/>
      <c r="P19" s="384" t="inlineStr"/>
      <c r="Q19" s="384" t="inlineStr"/>
      <c r="R19" s="384" t="inlineStr"/>
      <c r="S19" s="384" t="inlineStr"/>
      <c r="T19" s="384" t="inlineStr"/>
      <c r="U19" s="384" t="inlineStr"/>
      <c r="V19" s="384" t="inlineStr"/>
      <c r="W19" s="384" t="inlineStr"/>
      <c r="X19" s="384" t="inlineStr"/>
      <c r="Y19" s="384" t="inlineStr"/>
      <c r="Z19" s="385" t="inlineStr">
        <is>
          <t>x</t>
        </is>
      </c>
      <c r="AA19" s="384" t="inlineStr"/>
      <c r="AB19" s="385" t="inlineStr">
        <is>
          <t>x</t>
        </is>
      </c>
      <c r="AC19" s="384" t="inlineStr"/>
      <c r="AD19" s="385" t="inlineStr">
        <is>
          <t>x</t>
        </is>
      </c>
    </row>
    <row r="20" ht="15" customHeight="1" s="365">
      <c r="A20" s="383" t="inlineStr">
        <is>
          <t>Connexes plaquettes déchets</t>
        </is>
      </c>
      <c r="B20" s="384" t="inlineStr"/>
      <c r="C20" s="384" t="inlineStr"/>
      <c r="D20" s="384" t="inlineStr"/>
      <c r="E20" s="384" t="inlineStr"/>
      <c r="F20" s="385" t="inlineStr">
        <is>
          <t>x</t>
        </is>
      </c>
      <c r="G20" s="385" t="inlineStr">
        <is>
          <t>x</t>
        </is>
      </c>
      <c r="H20" s="384" t="inlineStr"/>
      <c r="I20" s="384" t="inlineStr"/>
      <c r="J20" s="385" t="inlineStr">
        <is>
          <t>x</t>
        </is>
      </c>
      <c r="K20" s="385" t="inlineStr">
        <is>
          <t>x</t>
        </is>
      </c>
      <c r="L20" s="385" t="inlineStr">
        <is>
          <t>x</t>
        </is>
      </c>
      <c r="M20" s="384" t="inlineStr"/>
      <c r="N20" s="385" t="inlineStr">
        <is>
          <t>x</t>
        </is>
      </c>
      <c r="O20" s="385" t="inlineStr">
        <is>
          <t>x</t>
        </is>
      </c>
      <c r="P20" s="385" t="inlineStr">
        <is>
          <t>x</t>
        </is>
      </c>
      <c r="Q20" s="384" t="inlineStr"/>
      <c r="R20" s="384" t="inlineStr"/>
      <c r="S20" s="384" t="inlineStr"/>
      <c r="T20" s="384" t="inlineStr"/>
      <c r="U20" s="384" t="inlineStr"/>
      <c r="V20" s="384" t="inlineStr"/>
      <c r="W20" s="384" t="inlineStr"/>
      <c r="X20" s="385" t="inlineStr">
        <is>
          <t>x</t>
        </is>
      </c>
      <c r="Y20" s="384" t="inlineStr"/>
      <c r="Z20" s="385" t="inlineStr">
        <is>
          <t>x</t>
        </is>
      </c>
      <c r="AA20" s="385" t="inlineStr">
        <is>
          <t>x</t>
        </is>
      </c>
      <c r="AB20" s="385" t="inlineStr">
        <is>
          <t>x</t>
        </is>
      </c>
      <c r="AC20" s="384" t="inlineStr"/>
      <c r="AD20" s="385" t="inlineStr">
        <is>
          <t>x</t>
        </is>
      </c>
    </row>
    <row r="21" ht="15" customHeight="1" s="365">
      <c r="A21" s="386" t="inlineStr">
        <is>
          <t>Connexes</t>
        </is>
      </c>
      <c r="B21" s="384" t="inlineStr"/>
      <c r="C21" s="384" t="inlineStr"/>
      <c r="D21" s="384" t="inlineStr"/>
      <c r="E21" s="384" t="inlineStr"/>
      <c r="F21" s="384" t="inlineStr"/>
      <c r="G21" s="384" t="inlineStr"/>
      <c r="H21" s="384" t="inlineStr"/>
      <c r="I21" s="384" t="inlineStr"/>
      <c r="J21" s="385" t="inlineStr">
        <is>
          <t>x</t>
        </is>
      </c>
      <c r="K21" s="385" t="inlineStr">
        <is>
          <t>x</t>
        </is>
      </c>
      <c r="L21" s="385" t="inlineStr">
        <is>
          <t>x</t>
        </is>
      </c>
      <c r="M21" s="384" t="inlineStr"/>
      <c r="N21" s="385" t="inlineStr">
        <is>
          <t>x</t>
        </is>
      </c>
      <c r="O21" s="385" t="inlineStr">
        <is>
          <t>x</t>
        </is>
      </c>
      <c r="P21" s="385" t="inlineStr">
        <is>
          <t>x</t>
        </is>
      </c>
      <c r="Q21" s="384" t="inlineStr"/>
      <c r="R21" s="384" t="inlineStr"/>
      <c r="S21" s="384" t="inlineStr"/>
      <c r="T21" s="384" t="inlineStr"/>
      <c r="U21" s="384" t="inlineStr"/>
      <c r="V21" s="384" t="inlineStr"/>
      <c r="W21" s="384" t="inlineStr"/>
      <c r="X21" s="384" t="inlineStr"/>
      <c r="Y21" s="384" t="inlineStr"/>
      <c r="Z21" s="385" t="inlineStr">
        <is>
          <t>x</t>
        </is>
      </c>
      <c r="AA21" s="385" t="inlineStr">
        <is>
          <t>x</t>
        </is>
      </c>
      <c r="AB21" s="385" t="inlineStr">
        <is>
          <t>x</t>
        </is>
      </c>
      <c r="AC21" s="384" t="inlineStr"/>
      <c r="AD21" s="385" t="inlineStr">
        <is>
          <t>x</t>
        </is>
      </c>
    </row>
    <row r="22" ht="15" customHeight="1" s="365">
      <c r="A22" s="387" t="inlineStr">
        <is>
          <t>Ecorces</t>
        </is>
      </c>
      <c r="B22" s="384" t="inlineStr"/>
      <c r="C22" s="384" t="inlineStr"/>
      <c r="D22" s="384" t="inlineStr"/>
      <c r="E22" s="384" t="inlineStr"/>
      <c r="F22" s="384" t="inlineStr"/>
      <c r="G22" s="384" t="inlineStr"/>
      <c r="H22" s="384" t="inlineStr"/>
      <c r="I22" s="384" t="inlineStr"/>
      <c r="J22" s="385" t="inlineStr">
        <is>
          <t>x</t>
        </is>
      </c>
      <c r="K22" s="385" t="inlineStr">
        <is>
          <t>x</t>
        </is>
      </c>
      <c r="L22" s="385" t="inlineStr">
        <is>
          <t>x</t>
        </is>
      </c>
      <c r="M22" s="384" t="inlineStr"/>
      <c r="N22" s="385" t="inlineStr">
        <is>
          <t>x</t>
        </is>
      </c>
      <c r="O22" s="385" t="inlineStr">
        <is>
          <t>x</t>
        </is>
      </c>
      <c r="P22" s="385" t="inlineStr">
        <is>
          <t>x</t>
        </is>
      </c>
      <c r="Q22" s="384" t="inlineStr"/>
      <c r="R22" s="384" t="inlineStr"/>
      <c r="S22" s="384" t="inlineStr"/>
      <c r="T22" s="384" t="inlineStr"/>
      <c r="U22" s="384" t="inlineStr"/>
      <c r="V22" s="384" t="inlineStr"/>
      <c r="W22" s="384" t="inlineStr"/>
      <c r="X22" s="384" t="inlineStr"/>
      <c r="Y22" s="384" t="inlineStr"/>
      <c r="Z22" s="385" t="inlineStr">
        <is>
          <t>x</t>
        </is>
      </c>
      <c r="AA22" s="385" t="inlineStr">
        <is>
          <t>x</t>
        </is>
      </c>
      <c r="AB22" s="385" t="inlineStr">
        <is>
          <t>x</t>
        </is>
      </c>
      <c r="AC22" s="384" t="inlineStr"/>
      <c r="AD22" s="385" t="inlineStr">
        <is>
          <t>x</t>
        </is>
      </c>
    </row>
    <row r="23" ht="15" customHeight="1" s="365">
      <c r="A23" s="388" t="inlineStr">
        <is>
          <t>Ecorces F</t>
        </is>
      </c>
      <c r="B23" s="384" t="inlineStr"/>
      <c r="C23" s="384" t="inlineStr"/>
      <c r="D23" s="384" t="inlineStr"/>
      <c r="E23" s="384" t="inlineStr"/>
      <c r="F23" s="384" t="inlineStr"/>
      <c r="G23" s="384" t="inlineStr"/>
      <c r="H23" s="384" t="inlineStr"/>
      <c r="I23" s="384" t="inlineStr"/>
      <c r="J23" s="385" t="inlineStr">
        <is>
          <t>x</t>
        </is>
      </c>
      <c r="K23" s="385" t="inlineStr">
        <is>
          <t>x</t>
        </is>
      </c>
      <c r="L23" s="384" t="inlineStr"/>
      <c r="M23" s="384" t="inlineStr"/>
      <c r="N23" s="385" t="inlineStr">
        <is>
          <t>x</t>
        </is>
      </c>
      <c r="O23" s="385" t="inlineStr">
        <is>
          <t>x</t>
        </is>
      </c>
      <c r="P23" s="385" t="inlineStr">
        <is>
          <t>x</t>
        </is>
      </c>
      <c r="Q23" s="384" t="inlineStr"/>
      <c r="R23" s="384" t="inlineStr"/>
      <c r="S23" s="384" t="inlineStr"/>
      <c r="T23" s="384" t="inlineStr"/>
      <c r="U23" s="384" t="inlineStr"/>
      <c r="V23" s="384" t="inlineStr"/>
      <c r="W23" s="384" t="inlineStr"/>
      <c r="X23" s="384" t="inlineStr"/>
      <c r="Y23" s="384" t="inlineStr"/>
      <c r="Z23" s="385" t="inlineStr">
        <is>
          <t>x</t>
        </is>
      </c>
      <c r="AA23" s="385" t="inlineStr">
        <is>
          <t>x</t>
        </is>
      </c>
      <c r="AB23" s="385" t="inlineStr">
        <is>
          <t>x</t>
        </is>
      </c>
      <c r="AC23" s="384" t="inlineStr"/>
      <c r="AD23" s="385" t="inlineStr">
        <is>
          <t>x</t>
        </is>
      </c>
    </row>
    <row r="24" ht="15" customHeight="1" s="365">
      <c r="A24" s="388" t="inlineStr">
        <is>
          <t>Ecorces R</t>
        </is>
      </c>
      <c r="B24" s="384" t="inlineStr"/>
      <c r="C24" s="384" t="inlineStr"/>
      <c r="D24" s="384" t="inlineStr"/>
      <c r="E24" s="384" t="inlineStr"/>
      <c r="F24" s="384" t="inlineStr"/>
      <c r="G24" s="384" t="inlineStr"/>
      <c r="H24" s="384" t="inlineStr"/>
      <c r="I24" s="384" t="inlineStr"/>
      <c r="J24" s="385" t="inlineStr">
        <is>
          <t>x</t>
        </is>
      </c>
      <c r="K24" s="384" t="inlineStr"/>
      <c r="L24" s="385" t="inlineStr">
        <is>
          <t>x</t>
        </is>
      </c>
      <c r="M24" s="384" t="inlineStr"/>
      <c r="N24" s="385" t="inlineStr">
        <is>
          <t>x</t>
        </is>
      </c>
      <c r="O24" s="385" t="inlineStr">
        <is>
          <t>x</t>
        </is>
      </c>
      <c r="P24" s="385" t="inlineStr">
        <is>
          <t>x</t>
        </is>
      </c>
      <c r="Q24" s="384" t="inlineStr"/>
      <c r="R24" s="384" t="inlineStr"/>
      <c r="S24" s="384" t="inlineStr"/>
      <c r="T24" s="384" t="inlineStr"/>
      <c r="U24" s="384" t="inlineStr"/>
      <c r="V24" s="384" t="inlineStr"/>
      <c r="W24" s="384" t="inlineStr"/>
      <c r="X24" s="384" t="inlineStr"/>
      <c r="Y24" s="384" t="inlineStr"/>
      <c r="Z24" s="385" t="inlineStr">
        <is>
          <t>x</t>
        </is>
      </c>
      <c r="AA24" s="385" t="inlineStr">
        <is>
          <t>x</t>
        </is>
      </c>
      <c r="AB24" s="385" t="inlineStr">
        <is>
          <t>x</t>
        </is>
      </c>
      <c r="AC24" s="384" t="inlineStr"/>
      <c r="AD24" s="385" t="inlineStr">
        <is>
          <t>x</t>
        </is>
      </c>
    </row>
    <row r="25" ht="15" customHeight="1" s="365">
      <c r="A25" s="387" t="inlineStr">
        <is>
          <t>Connexes hors écorces</t>
        </is>
      </c>
      <c r="B25" s="384" t="inlineStr"/>
      <c r="C25" s="384" t="inlineStr"/>
      <c r="D25" s="384" t="inlineStr"/>
      <c r="E25" s="384" t="inlineStr"/>
      <c r="F25" s="384" t="inlineStr"/>
      <c r="G25" s="384" t="inlineStr"/>
      <c r="H25" s="384" t="inlineStr"/>
      <c r="I25" s="384" t="inlineStr"/>
      <c r="J25" s="385" t="inlineStr">
        <is>
          <t>x</t>
        </is>
      </c>
      <c r="K25" s="385" t="inlineStr">
        <is>
          <t>x</t>
        </is>
      </c>
      <c r="L25" s="385" t="inlineStr">
        <is>
          <t>x</t>
        </is>
      </c>
      <c r="M25" s="384" t="inlineStr"/>
      <c r="N25" s="384" t="inlineStr"/>
      <c r="O25" s="385" t="inlineStr">
        <is>
          <t>x</t>
        </is>
      </c>
      <c r="P25" s="384" t="inlineStr"/>
      <c r="Q25" s="384" t="inlineStr"/>
      <c r="R25" s="384" t="inlineStr"/>
      <c r="S25" s="384" t="inlineStr"/>
      <c r="T25" s="384" t="inlineStr"/>
      <c r="U25" s="384" t="inlineStr"/>
      <c r="V25" s="384" t="inlineStr"/>
      <c r="W25" s="384" t="inlineStr"/>
      <c r="X25" s="384" t="inlineStr"/>
      <c r="Y25" s="384" t="inlineStr"/>
      <c r="Z25" s="385" t="inlineStr">
        <is>
          <t>x</t>
        </is>
      </c>
      <c r="AA25" s="385" t="inlineStr">
        <is>
          <t>x</t>
        </is>
      </c>
      <c r="AB25" s="385" t="inlineStr">
        <is>
          <t>x</t>
        </is>
      </c>
      <c r="AC25" s="384" t="inlineStr"/>
      <c r="AD25" s="385" t="inlineStr">
        <is>
          <t>x</t>
        </is>
      </c>
    </row>
    <row r="26" ht="15" customHeight="1" s="365">
      <c r="A26" s="388" t="inlineStr">
        <is>
          <t>Sciures</t>
        </is>
      </c>
      <c r="B26" s="384" t="inlineStr"/>
      <c r="C26" s="384" t="inlineStr"/>
      <c r="D26" s="384" t="inlineStr"/>
      <c r="E26" s="384" t="inlineStr"/>
      <c r="F26" s="384" t="inlineStr"/>
      <c r="G26" s="384" t="inlineStr"/>
      <c r="H26" s="384" t="inlineStr"/>
      <c r="I26" s="384" t="inlineStr"/>
      <c r="J26" s="385" t="inlineStr">
        <is>
          <t>x</t>
        </is>
      </c>
      <c r="K26" s="385" t="inlineStr">
        <is>
          <t>x</t>
        </is>
      </c>
      <c r="L26" s="385" t="inlineStr">
        <is>
          <t>x</t>
        </is>
      </c>
      <c r="M26" s="384" t="inlineStr"/>
      <c r="N26" s="384" t="inlineStr"/>
      <c r="O26" s="385" t="inlineStr">
        <is>
          <t>x</t>
        </is>
      </c>
      <c r="P26" s="384" t="inlineStr"/>
      <c r="Q26" s="384" t="inlineStr"/>
      <c r="R26" s="384" t="inlineStr"/>
      <c r="S26" s="384" t="inlineStr"/>
      <c r="T26" s="384" t="inlineStr"/>
      <c r="U26" s="384" t="inlineStr"/>
      <c r="V26" s="384" t="inlineStr"/>
      <c r="W26" s="384" t="inlineStr"/>
      <c r="X26" s="384" t="inlineStr"/>
      <c r="Y26" s="384" t="inlineStr"/>
      <c r="Z26" s="385" t="inlineStr">
        <is>
          <t>x</t>
        </is>
      </c>
      <c r="AA26" s="385" t="inlineStr">
        <is>
          <t>x</t>
        </is>
      </c>
      <c r="AB26" s="385" t="inlineStr">
        <is>
          <t>x</t>
        </is>
      </c>
      <c r="AC26" s="384" t="inlineStr"/>
      <c r="AD26" s="385" t="inlineStr">
        <is>
          <t>x</t>
        </is>
      </c>
    </row>
    <row r="27" ht="15" customHeight="1" s="365">
      <c r="A27" s="389" t="inlineStr">
        <is>
          <t>Sciures F</t>
        </is>
      </c>
      <c r="B27" s="384" t="inlineStr"/>
      <c r="C27" s="384" t="inlineStr"/>
      <c r="D27" s="384" t="inlineStr"/>
      <c r="E27" s="384" t="inlineStr"/>
      <c r="F27" s="384" t="inlineStr"/>
      <c r="G27" s="384" t="inlineStr"/>
      <c r="H27" s="384" t="inlineStr"/>
      <c r="I27" s="384" t="inlineStr"/>
      <c r="J27" s="385" t="inlineStr">
        <is>
          <t>x</t>
        </is>
      </c>
      <c r="K27" s="385" t="inlineStr">
        <is>
          <t>x</t>
        </is>
      </c>
      <c r="L27" s="384" t="inlineStr"/>
      <c r="M27" s="384" t="inlineStr"/>
      <c r="N27" s="384" t="inlineStr"/>
      <c r="O27" s="385" t="inlineStr">
        <is>
          <t>x</t>
        </is>
      </c>
      <c r="P27" s="384" t="inlineStr"/>
      <c r="Q27" s="384" t="inlineStr"/>
      <c r="R27" s="384" t="inlineStr"/>
      <c r="S27" s="384" t="inlineStr"/>
      <c r="T27" s="384" t="inlineStr"/>
      <c r="U27" s="384" t="inlineStr"/>
      <c r="V27" s="384" t="inlineStr"/>
      <c r="W27" s="384" t="inlineStr"/>
      <c r="X27" s="384" t="inlineStr"/>
      <c r="Y27" s="384" t="inlineStr"/>
      <c r="Z27" s="385" t="inlineStr">
        <is>
          <t>x</t>
        </is>
      </c>
      <c r="AA27" s="385" t="inlineStr">
        <is>
          <t>x</t>
        </is>
      </c>
      <c r="AB27" s="385" t="inlineStr">
        <is>
          <t>x</t>
        </is>
      </c>
      <c r="AC27" s="384" t="inlineStr"/>
      <c r="AD27" s="385" t="inlineStr">
        <is>
          <t>x</t>
        </is>
      </c>
    </row>
    <row r="28" ht="15" customHeight="1" s="365">
      <c r="A28" s="389" t="inlineStr">
        <is>
          <t>Sciures R</t>
        </is>
      </c>
      <c r="B28" s="384" t="inlineStr"/>
      <c r="C28" s="384" t="inlineStr"/>
      <c r="D28" s="384" t="inlineStr"/>
      <c r="E28" s="384" t="inlineStr"/>
      <c r="F28" s="384" t="inlineStr"/>
      <c r="G28" s="384" t="inlineStr"/>
      <c r="H28" s="384" t="inlineStr"/>
      <c r="I28" s="384" t="inlineStr"/>
      <c r="J28" s="385" t="inlineStr">
        <is>
          <t>x</t>
        </is>
      </c>
      <c r="K28" s="384" t="inlineStr"/>
      <c r="L28" s="385" t="inlineStr">
        <is>
          <t>x</t>
        </is>
      </c>
      <c r="M28" s="384" t="inlineStr"/>
      <c r="N28" s="384" t="inlineStr"/>
      <c r="O28" s="385" t="inlineStr">
        <is>
          <t>x</t>
        </is>
      </c>
      <c r="P28" s="384" t="inlineStr"/>
      <c r="Q28" s="384" t="inlineStr"/>
      <c r="R28" s="384" t="inlineStr"/>
      <c r="S28" s="384" t="inlineStr"/>
      <c r="T28" s="384" t="inlineStr"/>
      <c r="U28" s="384" t="inlineStr"/>
      <c r="V28" s="384" t="inlineStr"/>
      <c r="W28" s="384" t="inlineStr"/>
      <c r="X28" s="384" t="inlineStr"/>
      <c r="Y28" s="384" t="inlineStr"/>
      <c r="Z28" s="385" t="inlineStr">
        <is>
          <t>x</t>
        </is>
      </c>
      <c r="AA28" s="385" t="inlineStr">
        <is>
          <t>x</t>
        </is>
      </c>
      <c r="AB28" s="385" t="inlineStr">
        <is>
          <t>x</t>
        </is>
      </c>
      <c r="AC28" s="384" t="inlineStr"/>
      <c r="AD28" s="385" t="inlineStr">
        <is>
          <t>x</t>
        </is>
      </c>
    </row>
    <row r="29" ht="15" customHeight="1" s="365">
      <c r="A29" s="388" t="inlineStr">
        <is>
          <t>Plaquettes de scierie</t>
        </is>
      </c>
      <c r="B29" s="384" t="inlineStr"/>
      <c r="C29" s="384" t="inlineStr"/>
      <c r="D29" s="384" t="inlineStr"/>
      <c r="E29" s="384" t="inlineStr"/>
      <c r="F29" s="384" t="inlineStr"/>
      <c r="G29" s="384" t="inlineStr"/>
      <c r="H29" s="384" t="inlineStr"/>
      <c r="I29" s="384" t="inlineStr"/>
      <c r="J29" s="385" t="inlineStr">
        <is>
          <t>x</t>
        </is>
      </c>
      <c r="K29" s="385" t="inlineStr">
        <is>
          <t>x</t>
        </is>
      </c>
      <c r="L29" s="385" t="inlineStr">
        <is>
          <t>x</t>
        </is>
      </c>
      <c r="M29" s="384" t="inlineStr"/>
      <c r="N29" s="384" t="inlineStr"/>
      <c r="O29" s="385" t="inlineStr">
        <is>
          <t>x</t>
        </is>
      </c>
      <c r="P29" s="384" t="inlineStr"/>
      <c r="Q29" s="384" t="inlineStr"/>
      <c r="R29" s="384" t="inlineStr"/>
      <c r="S29" s="384" t="inlineStr"/>
      <c r="T29" s="384" t="inlineStr"/>
      <c r="U29" s="384" t="inlineStr"/>
      <c r="V29" s="384" t="inlineStr"/>
      <c r="W29" s="384" t="inlineStr"/>
      <c r="X29" s="384" t="inlineStr"/>
      <c r="Y29" s="384" t="inlineStr"/>
      <c r="Z29" s="385" t="inlineStr">
        <is>
          <t>x</t>
        </is>
      </c>
      <c r="AA29" s="385" t="inlineStr">
        <is>
          <t>x</t>
        </is>
      </c>
      <c r="AB29" s="385" t="inlineStr">
        <is>
          <t>x</t>
        </is>
      </c>
      <c r="AC29" s="384" t="inlineStr"/>
      <c r="AD29" s="385" t="inlineStr">
        <is>
          <t>x</t>
        </is>
      </c>
    </row>
    <row r="30" ht="15" customHeight="1" s="365">
      <c r="A30" s="389" t="inlineStr">
        <is>
          <t>Plaquettes de scierie F</t>
        </is>
      </c>
      <c r="B30" s="384" t="inlineStr"/>
      <c r="C30" s="384" t="inlineStr"/>
      <c r="D30" s="384" t="inlineStr"/>
      <c r="E30" s="384" t="inlineStr"/>
      <c r="F30" s="384" t="inlineStr"/>
      <c r="G30" s="384" t="inlineStr"/>
      <c r="H30" s="384" t="inlineStr"/>
      <c r="I30" s="384" t="inlineStr"/>
      <c r="J30" s="385" t="inlineStr">
        <is>
          <t>x</t>
        </is>
      </c>
      <c r="K30" s="385" t="inlineStr">
        <is>
          <t>x</t>
        </is>
      </c>
      <c r="L30" s="384" t="inlineStr"/>
      <c r="M30" s="384" t="inlineStr"/>
      <c r="N30" s="384" t="inlineStr"/>
      <c r="O30" s="385" t="inlineStr">
        <is>
          <t>x</t>
        </is>
      </c>
      <c r="P30" s="384" t="inlineStr"/>
      <c r="Q30" s="384" t="inlineStr"/>
      <c r="R30" s="384" t="inlineStr"/>
      <c r="S30" s="384" t="inlineStr"/>
      <c r="T30" s="384" t="inlineStr"/>
      <c r="U30" s="384" t="inlineStr"/>
      <c r="V30" s="384" t="inlineStr"/>
      <c r="W30" s="384" t="inlineStr"/>
      <c r="X30" s="384" t="inlineStr"/>
      <c r="Y30" s="384" t="inlineStr"/>
      <c r="Z30" s="385" t="inlineStr">
        <is>
          <t>x</t>
        </is>
      </c>
      <c r="AA30" s="385" t="inlineStr">
        <is>
          <t>x</t>
        </is>
      </c>
      <c r="AB30" s="385" t="inlineStr">
        <is>
          <t>x</t>
        </is>
      </c>
      <c r="AC30" s="384" t="inlineStr"/>
      <c r="AD30" s="385" t="inlineStr">
        <is>
          <t>x</t>
        </is>
      </c>
    </row>
    <row r="31" ht="15" customHeight="1" s="365">
      <c r="A31" s="389" t="inlineStr">
        <is>
          <t>Plaquettes de scierie R</t>
        </is>
      </c>
      <c r="B31" s="384" t="inlineStr"/>
      <c r="C31" s="384" t="inlineStr"/>
      <c r="D31" s="384" t="inlineStr"/>
      <c r="E31" s="384" t="inlineStr"/>
      <c r="F31" s="384" t="inlineStr"/>
      <c r="G31" s="384" t="inlineStr"/>
      <c r="H31" s="384" t="inlineStr"/>
      <c r="I31" s="384" t="inlineStr"/>
      <c r="J31" s="385" t="inlineStr">
        <is>
          <t>x</t>
        </is>
      </c>
      <c r="K31" s="384" t="inlineStr"/>
      <c r="L31" s="385" t="inlineStr">
        <is>
          <t>x</t>
        </is>
      </c>
      <c r="M31" s="384" t="inlineStr"/>
      <c r="N31" s="384" t="inlineStr"/>
      <c r="O31" s="385" t="inlineStr">
        <is>
          <t>x</t>
        </is>
      </c>
      <c r="P31" s="384" t="inlineStr"/>
      <c r="Q31" s="384" t="inlineStr"/>
      <c r="R31" s="384" t="inlineStr"/>
      <c r="S31" s="384" t="inlineStr"/>
      <c r="T31" s="384" t="inlineStr"/>
      <c r="U31" s="384" t="inlineStr"/>
      <c r="V31" s="384" t="inlineStr"/>
      <c r="W31" s="384" t="inlineStr"/>
      <c r="X31" s="384" t="inlineStr"/>
      <c r="Y31" s="384" t="inlineStr"/>
      <c r="Z31" s="385" t="inlineStr">
        <is>
          <t>x</t>
        </is>
      </c>
      <c r="AA31" s="385" t="inlineStr">
        <is>
          <t>x</t>
        </is>
      </c>
      <c r="AB31" s="385" t="inlineStr">
        <is>
          <t>x</t>
        </is>
      </c>
      <c r="AC31" s="384" t="inlineStr"/>
      <c r="AD31" s="385" t="inlineStr">
        <is>
          <t>x</t>
        </is>
      </c>
    </row>
    <row r="32" ht="15" customHeight="1" s="365">
      <c r="A32" s="386" t="inlineStr">
        <is>
          <t>Plaquettes forestières</t>
        </is>
      </c>
      <c r="B32" s="384" t="inlineStr"/>
      <c r="C32" s="384" t="inlineStr"/>
      <c r="D32" s="384" t="inlineStr"/>
      <c r="E32" s="384" t="inlineStr"/>
      <c r="F32" s="385" t="inlineStr">
        <is>
          <t>x</t>
        </is>
      </c>
      <c r="G32" s="385" t="inlineStr">
        <is>
          <t>x</t>
        </is>
      </c>
      <c r="H32" s="384" t="inlineStr"/>
      <c r="I32" s="384" t="inlineStr"/>
      <c r="J32" s="384" t="inlineStr"/>
      <c r="K32" s="384" t="inlineStr"/>
      <c r="L32" s="384" t="inlineStr"/>
      <c r="M32" s="384" t="inlineStr"/>
      <c r="N32" s="384" t="inlineStr"/>
      <c r="O32" s="384" t="inlineStr"/>
      <c r="P32" s="384" t="inlineStr"/>
      <c r="Q32" s="384" t="inlineStr"/>
      <c r="R32" s="384" t="inlineStr"/>
      <c r="S32" s="384" t="inlineStr"/>
      <c r="T32" s="384" t="inlineStr"/>
      <c r="U32" s="384" t="inlineStr"/>
      <c r="V32" s="384" t="inlineStr"/>
      <c r="W32" s="384" t="inlineStr"/>
      <c r="X32" s="384" t="inlineStr"/>
      <c r="Y32" s="384" t="inlineStr"/>
      <c r="Z32" s="385" t="inlineStr">
        <is>
          <t>x</t>
        </is>
      </c>
      <c r="AA32" s="385" t="inlineStr">
        <is>
          <t>x</t>
        </is>
      </c>
      <c r="AB32" s="385" t="inlineStr">
        <is>
          <t>x</t>
        </is>
      </c>
      <c r="AC32" s="384" t="inlineStr"/>
      <c r="AD32" s="385" t="inlineStr">
        <is>
          <t>x</t>
        </is>
      </c>
    </row>
    <row r="33" ht="15" customHeight="1" s="365">
      <c r="A33" s="386" t="inlineStr">
        <is>
          <t>Déchets bois</t>
        </is>
      </c>
      <c r="B33" s="384" t="inlineStr"/>
      <c r="C33" s="384" t="inlineStr"/>
      <c r="D33" s="384" t="inlineStr"/>
      <c r="E33" s="384" t="inlineStr"/>
      <c r="F33" s="384" t="inlineStr"/>
      <c r="G33" s="384" t="inlineStr"/>
      <c r="H33" s="384" t="inlineStr"/>
      <c r="I33" s="384" t="inlineStr"/>
      <c r="J33" s="384" t="inlineStr"/>
      <c r="K33" s="384" t="inlineStr"/>
      <c r="L33" s="384" t="inlineStr"/>
      <c r="M33" s="384" t="inlineStr"/>
      <c r="N33" s="384" t="inlineStr"/>
      <c r="O33" s="384" t="inlineStr"/>
      <c r="P33" s="384" t="inlineStr"/>
      <c r="Q33" s="384" t="inlineStr"/>
      <c r="R33" s="384" t="inlineStr"/>
      <c r="S33" s="384" t="inlineStr"/>
      <c r="T33" s="384" t="inlineStr"/>
      <c r="U33" s="384" t="inlineStr"/>
      <c r="V33" s="384" t="inlineStr"/>
      <c r="W33" s="384" t="inlineStr"/>
      <c r="X33" s="385" t="inlineStr">
        <is>
          <t>x</t>
        </is>
      </c>
      <c r="Y33" s="384" t="inlineStr"/>
      <c r="Z33" s="385" t="inlineStr">
        <is>
          <t>x</t>
        </is>
      </c>
      <c r="AA33" s="385" t="inlineStr">
        <is>
          <t>x</t>
        </is>
      </c>
      <c r="AB33" s="385" t="inlineStr">
        <is>
          <t>x</t>
        </is>
      </c>
      <c r="AC33" s="384" t="inlineStr"/>
      <c r="AD33" s="385" t="inlineStr">
        <is>
          <t>x</t>
        </is>
      </c>
    </row>
    <row r="34" ht="15" customHeight="1" s="365">
      <c r="A34" s="383" t="inlineStr">
        <is>
          <t>Palettes et emballages</t>
        </is>
      </c>
      <c r="B34" s="384" t="inlineStr"/>
      <c r="C34" s="384" t="inlineStr"/>
      <c r="D34" s="384" t="inlineStr"/>
      <c r="E34" s="384" t="inlineStr"/>
      <c r="F34" s="384" t="inlineStr"/>
      <c r="G34" s="384" t="inlineStr"/>
      <c r="H34" s="384" t="inlineStr"/>
      <c r="I34" s="384" t="inlineStr"/>
      <c r="J34" s="384" t="inlineStr"/>
      <c r="K34" s="384" t="inlineStr"/>
      <c r="L34" s="384" t="inlineStr"/>
      <c r="M34" s="384" t="inlineStr"/>
      <c r="N34" s="384" t="inlineStr"/>
      <c r="O34" s="384" t="inlineStr"/>
      <c r="P34" s="384" t="inlineStr"/>
      <c r="Q34" s="384" t="inlineStr"/>
      <c r="R34" s="385" t="inlineStr">
        <is>
          <t>x</t>
        </is>
      </c>
      <c r="S34" s="384" t="inlineStr"/>
      <c r="T34" s="384" t="inlineStr"/>
      <c r="U34" s="384" t="inlineStr"/>
      <c r="V34" s="384" t="inlineStr"/>
      <c r="W34" s="384" t="inlineStr"/>
      <c r="X34" s="384" t="inlineStr"/>
      <c r="Y34" s="384" t="inlineStr"/>
      <c r="Z34" s="385" t="inlineStr">
        <is>
          <t>x</t>
        </is>
      </c>
      <c r="AA34" s="385" t="inlineStr">
        <is>
          <t>x</t>
        </is>
      </c>
      <c r="AB34" s="385" t="inlineStr">
        <is>
          <t>x</t>
        </is>
      </c>
      <c r="AC34" s="384" t="inlineStr"/>
      <c r="AD34" s="385" t="inlineStr">
        <is>
          <t>x</t>
        </is>
      </c>
    </row>
    <row r="35" ht="15" customHeight="1" s="365">
      <c r="A35" s="383" t="inlineStr">
        <is>
          <t>Panneaux placages contreplaqués</t>
        </is>
      </c>
      <c r="B35" s="384" t="inlineStr"/>
      <c r="C35" s="384" t="inlineStr"/>
      <c r="D35" s="384" t="inlineStr"/>
      <c r="E35" s="384" t="inlineStr"/>
      <c r="F35" s="384" t="inlineStr"/>
      <c r="G35" s="384" t="inlineStr"/>
      <c r="H35" s="384" t="inlineStr"/>
      <c r="I35" s="384" t="inlineStr"/>
      <c r="J35" s="384" t="inlineStr"/>
      <c r="K35" s="384" t="inlineStr"/>
      <c r="L35" s="384" t="inlineStr"/>
      <c r="M35" s="384" t="inlineStr"/>
      <c r="N35" s="385" t="inlineStr">
        <is>
          <t>x</t>
        </is>
      </c>
      <c r="O35" s="385" t="inlineStr">
        <is>
          <t>x</t>
        </is>
      </c>
      <c r="P35" s="384" t="inlineStr"/>
      <c r="Q35" s="384" t="inlineStr"/>
      <c r="R35" s="384" t="inlineStr"/>
      <c r="S35" s="384" t="inlineStr"/>
      <c r="T35" s="384" t="inlineStr"/>
      <c r="U35" s="384" t="inlineStr"/>
      <c r="V35" s="384" t="inlineStr"/>
      <c r="W35" s="384" t="inlineStr"/>
      <c r="X35" s="384" t="inlineStr"/>
      <c r="Y35" s="384" t="inlineStr"/>
      <c r="Z35" s="385" t="inlineStr">
        <is>
          <t>x</t>
        </is>
      </c>
      <c r="AA35" s="385" t="inlineStr">
        <is>
          <t>x</t>
        </is>
      </c>
      <c r="AB35" s="385" t="inlineStr">
        <is>
          <t>x</t>
        </is>
      </c>
      <c r="AC35" s="384" t="inlineStr"/>
      <c r="AD35" s="385" t="inlineStr">
        <is>
          <t>x</t>
        </is>
      </c>
    </row>
    <row r="36" ht="15" customHeight="1" s="365">
      <c r="A36" s="386" t="inlineStr">
        <is>
          <t>Placages</t>
        </is>
      </c>
      <c r="B36" s="384" t="inlineStr"/>
      <c r="C36" s="384" t="inlineStr"/>
      <c r="D36" s="384" t="inlineStr"/>
      <c r="E36" s="384" t="inlineStr"/>
      <c r="F36" s="384" t="inlineStr"/>
      <c r="G36" s="384" t="inlineStr"/>
      <c r="H36" s="384" t="inlineStr"/>
      <c r="I36" s="384" t="inlineStr"/>
      <c r="J36" s="384" t="inlineStr"/>
      <c r="K36" s="384" t="inlineStr"/>
      <c r="L36" s="384" t="inlineStr"/>
      <c r="M36" s="384" t="inlineStr"/>
      <c r="N36" s="384" t="inlineStr"/>
      <c r="O36" s="385" t="inlineStr">
        <is>
          <t>x</t>
        </is>
      </c>
      <c r="P36" s="384" t="inlineStr"/>
      <c r="Q36" s="384" t="inlineStr"/>
      <c r="R36" s="384" t="inlineStr"/>
      <c r="S36" s="384" t="inlineStr"/>
      <c r="T36" s="384" t="inlineStr"/>
      <c r="U36" s="384" t="inlineStr"/>
      <c r="V36" s="384" t="inlineStr"/>
      <c r="W36" s="384" t="inlineStr"/>
      <c r="X36" s="384" t="inlineStr"/>
      <c r="Y36" s="384" t="inlineStr"/>
      <c r="Z36" s="385" t="inlineStr">
        <is>
          <t>x</t>
        </is>
      </c>
      <c r="AA36" s="385" t="inlineStr">
        <is>
          <t>x</t>
        </is>
      </c>
      <c r="AB36" s="385" t="inlineStr">
        <is>
          <t>x</t>
        </is>
      </c>
      <c r="AC36" s="384" t="inlineStr"/>
      <c r="AD36" s="385" t="inlineStr">
        <is>
          <t>x</t>
        </is>
      </c>
    </row>
    <row r="37" ht="15" customHeight="1" s="365">
      <c r="A37" s="386" t="inlineStr">
        <is>
          <t>Contreplaqués</t>
        </is>
      </c>
      <c r="B37" s="384" t="inlineStr"/>
      <c r="C37" s="384" t="inlineStr"/>
      <c r="D37" s="384" t="inlineStr"/>
      <c r="E37" s="384" t="inlineStr"/>
      <c r="F37" s="384" t="inlineStr"/>
      <c r="G37" s="384" t="inlineStr"/>
      <c r="H37" s="384" t="inlineStr"/>
      <c r="I37" s="384" t="inlineStr"/>
      <c r="J37" s="384" t="inlineStr"/>
      <c r="K37" s="384" t="inlineStr"/>
      <c r="L37" s="384" t="inlineStr"/>
      <c r="M37" s="384" t="inlineStr"/>
      <c r="N37" s="385" t="inlineStr">
        <is>
          <t>x</t>
        </is>
      </c>
      <c r="O37" s="384" t="inlineStr"/>
      <c r="P37" s="384" t="inlineStr"/>
      <c r="Q37" s="384" t="inlineStr"/>
      <c r="R37" s="384" t="inlineStr"/>
      <c r="S37" s="384" t="inlineStr"/>
      <c r="T37" s="384" t="inlineStr"/>
      <c r="U37" s="384" t="inlineStr"/>
      <c r="V37" s="384" t="inlineStr"/>
      <c r="W37" s="384" t="inlineStr"/>
      <c r="X37" s="384" t="inlineStr"/>
      <c r="Y37" s="384" t="inlineStr"/>
      <c r="Z37" s="385" t="inlineStr">
        <is>
          <t>x</t>
        </is>
      </c>
      <c r="AA37" s="385" t="inlineStr">
        <is>
          <t>x</t>
        </is>
      </c>
      <c r="AB37" s="385" t="inlineStr">
        <is>
          <t>x</t>
        </is>
      </c>
      <c r="AC37" s="384" t="inlineStr"/>
      <c r="AD37" s="385" t="inlineStr">
        <is>
          <t>x</t>
        </is>
      </c>
    </row>
    <row r="38" ht="15" customHeight="1" s="365">
      <c r="A38" s="386" t="inlineStr">
        <is>
          <t>Panneaux</t>
        </is>
      </c>
      <c r="B38" s="384" t="inlineStr"/>
      <c r="C38" s="384" t="inlineStr"/>
      <c r="D38" s="384" t="inlineStr"/>
      <c r="E38" s="384" t="inlineStr"/>
      <c r="F38" s="384" t="inlineStr"/>
      <c r="G38" s="384" t="inlineStr"/>
      <c r="H38" s="384" t="inlineStr"/>
      <c r="I38" s="384" t="inlineStr"/>
      <c r="J38" s="384" t="inlineStr"/>
      <c r="K38" s="384" t="inlineStr"/>
      <c r="L38" s="384" t="inlineStr"/>
      <c r="M38" s="384" t="inlineStr"/>
      <c r="N38" s="384" t="inlineStr"/>
      <c r="O38" s="384" t="inlineStr"/>
      <c r="P38" s="384" t="inlineStr"/>
      <c r="Q38" s="384" t="inlineStr"/>
      <c r="R38" s="384" t="inlineStr"/>
      <c r="S38" s="384" t="inlineStr"/>
      <c r="T38" s="384" t="inlineStr"/>
      <c r="U38" s="384" t="inlineStr"/>
      <c r="V38" s="384" t="inlineStr"/>
      <c r="W38" s="384" t="inlineStr"/>
      <c r="X38" s="384" t="inlineStr"/>
      <c r="Y38" s="384" t="inlineStr"/>
      <c r="Z38" s="385" t="inlineStr">
        <is>
          <t>x</t>
        </is>
      </c>
      <c r="AA38" s="385" t="inlineStr">
        <is>
          <t>x</t>
        </is>
      </c>
      <c r="AB38" s="385" t="inlineStr">
        <is>
          <t>x</t>
        </is>
      </c>
      <c r="AC38" s="384" t="inlineStr"/>
      <c r="AD38" s="385" t="inlineStr">
        <is>
          <t>x</t>
        </is>
      </c>
    </row>
    <row r="39" ht="15" customHeight="1" s="365">
      <c r="A39" s="387" t="inlineStr">
        <is>
          <t>Panneaux particules</t>
        </is>
      </c>
      <c r="B39" s="384" t="inlineStr"/>
      <c r="C39" s="384" t="inlineStr"/>
      <c r="D39" s="384" t="inlineStr"/>
      <c r="E39" s="384" t="inlineStr"/>
      <c r="F39" s="384" t="inlineStr"/>
      <c r="G39" s="384" t="inlineStr"/>
      <c r="H39" s="384" t="inlineStr"/>
      <c r="I39" s="384" t="inlineStr"/>
      <c r="J39" s="384" t="inlineStr"/>
      <c r="K39" s="384" t="inlineStr"/>
      <c r="L39" s="384" t="inlineStr"/>
      <c r="M39" s="384" t="inlineStr"/>
      <c r="N39" s="384" t="inlineStr"/>
      <c r="O39" s="384" t="inlineStr"/>
      <c r="P39" s="384" t="inlineStr"/>
      <c r="Q39" s="384" t="inlineStr"/>
      <c r="R39" s="384" t="inlineStr"/>
      <c r="S39" s="384" t="inlineStr"/>
      <c r="T39" s="384" t="inlineStr"/>
      <c r="U39" s="384" t="inlineStr"/>
      <c r="V39" s="384" t="inlineStr"/>
      <c r="W39" s="384" t="inlineStr"/>
      <c r="X39" s="384" t="inlineStr"/>
      <c r="Y39" s="384" t="inlineStr"/>
      <c r="Z39" s="385" t="inlineStr">
        <is>
          <t>x</t>
        </is>
      </c>
      <c r="AA39" s="385" t="inlineStr">
        <is>
          <t>x</t>
        </is>
      </c>
      <c r="AB39" s="385" t="inlineStr">
        <is>
          <t>x</t>
        </is>
      </c>
      <c r="AC39" s="384" t="inlineStr"/>
      <c r="AD39" s="385" t="inlineStr">
        <is>
          <t>x</t>
        </is>
      </c>
    </row>
    <row r="40" ht="15" customHeight="1" s="365">
      <c r="A40" s="387" t="inlineStr">
        <is>
          <t>Panneaux fibres</t>
        </is>
      </c>
      <c r="B40" s="384" t="inlineStr"/>
      <c r="C40" s="384" t="inlineStr"/>
      <c r="D40" s="384" t="inlineStr"/>
      <c r="E40" s="384" t="inlineStr"/>
      <c r="F40" s="384" t="inlineStr"/>
      <c r="G40" s="384" t="inlineStr"/>
      <c r="H40" s="384" t="inlineStr"/>
      <c r="I40" s="384" t="inlineStr"/>
      <c r="J40" s="384" t="inlineStr"/>
      <c r="K40" s="384" t="inlineStr"/>
      <c r="L40" s="384" t="inlineStr"/>
      <c r="M40" s="384" t="inlineStr"/>
      <c r="N40" s="384" t="inlineStr"/>
      <c r="O40" s="384" t="inlineStr"/>
      <c r="P40" s="384" t="inlineStr"/>
      <c r="Q40" s="384" t="inlineStr"/>
      <c r="R40" s="384" t="inlineStr"/>
      <c r="S40" s="384" t="inlineStr"/>
      <c r="T40" s="384" t="inlineStr"/>
      <c r="U40" s="384" t="inlineStr"/>
      <c r="V40" s="384" t="inlineStr"/>
      <c r="W40" s="384" t="inlineStr"/>
      <c r="X40" s="384" t="inlineStr"/>
      <c r="Y40" s="384" t="inlineStr"/>
      <c r="Z40" s="385" t="inlineStr">
        <is>
          <t>x</t>
        </is>
      </c>
      <c r="AA40" s="385" t="inlineStr">
        <is>
          <t>x</t>
        </is>
      </c>
      <c r="AB40" s="385" t="inlineStr">
        <is>
          <t>x</t>
        </is>
      </c>
      <c r="AC40" s="384" t="inlineStr"/>
      <c r="AD40" s="385" t="inlineStr">
        <is>
          <t>x</t>
        </is>
      </c>
    </row>
    <row r="41" ht="15" customHeight="1" s="365">
      <c r="A41" s="387" t="inlineStr">
        <is>
          <t>Panneaux MDF</t>
        </is>
      </c>
      <c r="B41" s="384" t="inlineStr"/>
      <c r="C41" s="384" t="inlineStr"/>
      <c r="D41" s="384" t="inlineStr"/>
      <c r="E41" s="384" t="inlineStr"/>
      <c r="F41" s="384" t="inlineStr"/>
      <c r="G41" s="384" t="inlineStr"/>
      <c r="H41" s="384" t="inlineStr"/>
      <c r="I41" s="384" t="inlineStr"/>
      <c r="J41" s="384" t="inlineStr"/>
      <c r="K41" s="384" t="inlineStr"/>
      <c r="L41" s="384" t="inlineStr"/>
      <c r="M41" s="384" t="inlineStr"/>
      <c r="N41" s="384" t="inlineStr"/>
      <c r="O41" s="384" t="inlineStr"/>
      <c r="P41" s="384" t="inlineStr"/>
      <c r="Q41" s="384" t="inlineStr"/>
      <c r="R41" s="384" t="inlineStr"/>
      <c r="S41" s="384" t="inlineStr"/>
      <c r="T41" s="384" t="inlineStr"/>
      <c r="U41" s="384" t="inlineStr"/>
      <c r="V41" s="384" t="inlineStr"/>
      <c r="W41" s="384" t="inlineStr"/>
      <c r="X41" s="384" t="inlineStr"/>
      <c r="Y41" s="384" t="inlineStr"/>
      <c r="Z41" s="385" t="inlineStr">
        <is>
          <t>x</t>
        </is>
      </c>
      <c r="AA41" s="385" t="inlineStr">
        <is>
          <t>x</t>
        </is>
      </c>
      <c r="AB41" s="385" t="inlineStr">
        <is>
          <t>x</t>
        </is>
      </c>
      <c r="AC41" s="384" t="inlineStr"/>
      <c r="AD41" s="385" t="inlineStr">
        <is>
          <t>x</t>
        </is>
      </c>
    </row>
    <row r="42" ht="15" customHeight="1" s="365">
      <c r="A42" s="387" t="inlineStr">
        <is>
          <t>Panneaux OSB</t>
        </is>
      </c>
      <c r="B42" s="384" t="inlineStr"/>
      <c r="C42" s="384" t="inlineStr"/>
      <c r="D42" s="384" t="inlineStr"/>
      <c r="E42" s="384" t="inlineStr"/>
      <c r="F42" s="384" t="inlineStr"/>
      <c r="G42" s="384" t="inlineStr"/>
      <c r="H42" s="384" t="inlineStr"/>
      <c r="I42" s="384" t="inlineStr"/>
      <c r="J42" s="384" t="inlineStr"/>
      <c r="K42" s="384" t="inlineStr"/>
      <c r="L42" s="384" t="inlineStr"/>
      <c r="M42" s="384" t="inlineStr"/>
      <c r="N42" s="384" t="inlineStr"/>
      <c r="O42" s="384" t="inlineStr"/>
      <c r="P42" s="384" t="inlineStr"/>
      <c r="Q42" s="384" t="inlineStr"/>
      <c r="R42" s="384" t="inlineStr"/>
      <c r="S42" s="384" t="inlineStr"/>
      <c r="T42" s="384" t="inlineStr"/>
      <c r="U42" s="384" t="inlineStr"/>
      <c r="V42" s="384" t="inlineStr"/>
      <c r="W42" s="384" t="inlineStr"/>
      <c r="X42" s="384" t="inlineStr"/>
      <c r="Y42" s="384" t="inlineStr"/>
      <c r="Z42" s="385" t="inlineStr">
        <is>
          <t>x</t>
        </is>
      </c>
      <c r="AA42" s="385" t="inlineStr">
        <is>
          <t>x</t>
        </is>
      </c>
      <c r="AB42" s="385" t="inlineStr">
        <is>
          <t>x</t>
        </is>
      </c>
      <c r="AC42" s="384" t="inlineStr"/>
      <c r="AD42" s="385" t="inlineStr">
        <is>
          <t>x</t>
        </is>
      </c>
    </row>
    <row r="43" ht="15" customHeight="1" s="365">
      <c r="A43" s="383" t="inlineStr">
        <is>
          <t>Pâte à papier</t>
        </is>
      </c>
      <c r="B43" s="384" t="inlineStr"/>
      <c r="C43" s="384" t="inlineStr"/>
      <c r="D43" s="384" t="inlineStr"/>
      <c r="E43" s="384" t="inlineStr"/>
      <c r="F43" s="384" t="inlineStr"/>
      <c r="G43" s="384" t="inlineStr"/>
      <c r="H43" s="384" t="inlineStr"/>
      <c r="I43" s="384" t="inlineStr"/>
      <c r="J43" s="384" t="inlineStr"/>
      <c r="K43" s="384" t="inlineStr"/>
      <c r="L43" s="384" t="inlineStr"/>
      <c r="M43" s="384" t="inlineStr"/>
      <c r="N43" s="384" t="inlineStr"/>
      <c r="O43" s="384" t="inlineStr"/>
      <c r="P43" s="385" t="inlineStr">
        <is>
          <t>x</t>
        </is>
      </c>
      <c r="Q43" s="384" t="inlineStr"/>
      <c r="R43" s="384" t="inlineStr"/>
      <c r="S43" s="384" t="inlineStr"/>
      <c r="T43" s="384" t="inlineStr"/>
      <c r="U43" s="384" t="inlineStr"/>
      <c r="V43" s="384" t="inlineStr"/>
      <c r="W43" s="384" t="inlineStr"/>
      <c r="X43" s="384" t="inlineStr"/>
      <c r="Y43" s="384" t="inlineStr"/>
      <c r="Z43" s="385" t="inlineStr">
        <is>
          <t>x</t>
        </is>
      </c>
      <c r="AA43" s="385" t="inlineStr">
        <is>
          <t>x</t>
        </is>
      </c>
      <c r="AB43" s="385" t="inlineStr">
        <is>
          <t>x</t>
        </is>
      </c>
      <c r="AC43" s="384" t="inlineStr"/>
      <c r="AD43" s="385" t="inlineStr">
        <is>
          <t>x</t>
        </is>
      </c>
    </row>
    <row r="44" ht="15" customHeight="1" s="365">
      <c r="A44" s="386" t="inlineStr">
        <is>
          <t>Pâte à papier mécanique</t>
        </is>
      </c>
      <c r="B44" s="384" t="inlineStr"/>
      <c r="C44" s="384" t="inlineStr"/>
      <c r="D44" s="384" t="inlineStr"/>
      <c r="E44" s="384" t="inlineStr"/>
      <c r="F44" s="384" t="inlineStr"/>
      <c r="G44" s="384" t="inlineStr"/>
      <c r="H44" s="384" t="inlineStr"/>
      <c r="I44" s="384" t="inlineStr"/>
      <c r="J44" s="384" t="inlineStr"/>
      <c r="K44" s="384" t="inlineStr"/>
      <c r="L44" s="384" t="inlineStr"/>
      <c r="M44" s="384" t="inlineStr"/>
      <c r="N44" s="384" t="inlineStr"/>
      <c r="O44" s="384" t="inlineStr"/>
      <c r="P44" s="385" t="inlineStr">
        <is>
          <t>x</t>
        </is>
      </c>
      <c r="Q44" s="384" t="inlineStr"/>
      <c r="R44" s="384" t="inlineStr"/>
      <c r="S44" s="384" t="inlineStr"/>
      <c r="T44" s="384" t="inlineStr"/>
      <c r="U44" s="384" t="inlineStr"/>
      <c r="V44" s="384" t="inlineStr"/>
      <c r="W44" s="384" t="inlineStr"/>
      <c r="X44" s="384" t="inlineStr"/>
      <c r="Y44" s="384" t="inlineStr"/>
      <c r="Z44" s="385" t="inlineStr">
        <is>
          <t>x</t>
        </is>
      </c>
      <c r="AA44" s="385" t="inlineStr">
        <is>
          <t>x</t>
        </is>
      </c>
      <c r="AB44" s="385" t="inlineStr">
        <is>
          <t>x</t>
        </is>
      </c>
      <c r="AC44" s="384" t="inlineStr"/>
      <c r="AD44" s="385" t="inlineStr">
        <is>
          <t>x</t>
        </is>
      </c>
    </row>
    <row r="45" ht="15" customHeight="1" s="365">
      <c r="A45" s="386" t="inlineStr">
        <is>
          <t>Pâte à papier chimique</t>
        </is>
      </c>
      <c r="B45" s="384" t="inlineStr"/>
      <c r="C45" s="384" t="inlineStr"/>
      <c r="D45" s="384" t="inlineStr"/>
      <c r="E45" s="384" t="inlineStr"/>
      <c r="F45" s="384" t="inlineStr"/>
      <c r="G45" s="384" t="inlineStr"/>
      <c r="H45" s="384" t="inlineStr"/>
      <c r="I45" s="384" t="inlineStr"/>
      <c r="J45" s="384" t="inlineStr"/>
      <c r="K45" s="384" t="inlineStr"/>
      <c r="L45" s="384" t="inlineStr"/>
      <c r="M45" s="384" t="inlineStr"/>
      <c r="N45" s="384" t="inlineStr"/>
      <c r="O45" s="384" t="inlineStr"/>
      <c r="P45" s="385" t="inlineStr">
        <is>
          <t>x</t>
        </is>
      </c>
      <c r="Q45" s="384" t="inlineStr"/>
      <c r="R45" s="384" t="inlineStr"/>
      <c r="S45" s="384" t="inlineStr"/>
      <c r="T45" s="384" t="inlineStr"/>
      <c r="U45" s="384" t="inlineStr"/>
      <c r="V45" s="384" t="inlineStr"/>
      <c r="W45" s="384" t="inlineStr"/>
      <c r="X45" s="384" t="inlineStr"/>
      <c r="Y45" s="384" t="inlineStr"/>
      <c r="Z45" s="385" t="inlineStr">
        <is>
          <t>x</t>
        </is>
      </c>
      <c r="AA45" s="385" t="inlineStr">
        <is>
          <t>x</t>
        </is>
      </c>
      <c r="AB45" s="385" t="inlineStr">
        <is>
          <t>x</t>
        </is>
      </c>
      <c r="AC45" s="384" t="inlineStr"/>
      <c r="AD45" s="385" t="inlineStr">
        <is>
          <t>x</t>
        </is>
      </c>
    </row>
    <row r="46" ht="15" customHeight="1" s="365">
      <c r="A46" s="383" t="inlineStr">
        <is>
          <t>Résidus de pâte à papier</t>
        </is>
      </c>
      <c r="B46" s="384" t="inlineStr"/>
      <c r="C46" s="384" t="inlineStr"/>
      <c r="D46" s="384" t="inlineStr"/>
      <c r="E46" s="384" t="inlineStr"/>
      <c r="F46" s="384" t="inlineStr"/>
      <c r="G46" s="384" t="inlineStr"/>
      <c r="H46" s="384" t="inlineStr"/>
      <c r="I46" s="384" t="inlineStr"/>
      <c r="J46" s="384" t="inlineStr"/>
      <c r="K46" s="384" t="inlineStr"/>
      <c r="L46" s="384" t="inlineStr"/>
      <c r="M46" s="384" t="inlineStr"/>
      <c r="N46" s="384" t="inlineStr"/>
      <c r="O46" s="384" t="inlineStr"/>
      <c r="P46" s="385" t="inlineStr">
        <is>
          <t>x</t>
        </is>
      </c>
      <c r="Q46" s="384" t="inlineStr"/>
      <c r="R46" s="384" t="inlineStr"/>
      <c r="S46" s="384" t="inlineStr"/>
      <c r="T46" s="384" t="inlineStr"/>
      <c r="U46" s="384" t="inlineStr"/>
      <c r="V46" s="384" t="inlineStr"/>
      <c r="W46" s="384" t="inlineStr"/>
      <c r="X46" s="384" t="inlineStr"/>
      <c r="Y46" s="384" t="inlineStr"/>
      <c r="Z46" s="384" t="inlineStr"/>
      <c r="AA46" s="384" t="inlineStr"/>
      <c r="AB46" s="384" t="inlineStr"/>
      <c r="AC46" s="384" t="inlineStr"/>
      <c r="AD46" s="384" t="inlineStr"/>
    </row>
    <row r="47" ht="15" customHeight="1" s="365">
      <c r="A47" s="383" t="inlineStr">
        <is>
          <t>Papiers cartons</t>
        </is>
      </c>
      <c r="B47" s="384" t="inlineStr"/>
      <c r="C47" s="384" t="inlineStr"/>
      <c r="D47" s="384" t="inlineStr"/>
      <c r="E47" s="384" t="inlineStr"/>
      <c r="F47" s="384" t="inlineStr"/>
      <c r="G47" s="384" t="inlineStr"/>
      <c r="H47" s="384" t="inlineStr"/>
      <c r="I47" s="384" t="inlineStr"/>
      <c r="J47" s="384" t="inlineStr"/>
      <c r="K47" s="384" t="inlineStr"/>
      <c r="L47" s="384" t="inlineStr"/>
      <c r="M47" s="384" t="inlineStr"/>
      <c r="N47" s="384" t="inlineStr"/>
      <c r="O47" s="384" t="inlineStr"/>
      <c r="P47" s="384" t="inlineStr"/>
      <c r="Q47" s="385" t="inlineStr">
        <is>
          <t>x</t>
        </is>
      </c>
      <c r="R47" s="384" t="inlineStr"/>
      <c r="S47" s="384" t="inlineStr"/>
      <c r="T47" s="384" t="inlineStr"/>
      <c r="U47" s="384" t="inlineStr"/>
      <c r="V47" s="384" t="inlineStr"/>
      <c r="W47" s="384" t="inlineStr"/>
      <c r="X47" s="384" t="inlineStr"/>
      <c r="Y47" s="384" t="inlineStr"/>
      <c r="Z47" s="385" t="inlineStr">
        <is>
          <t>x</t>
        </is>
      </c>
      <c r="AA47" s="385" t="inlineStr">
        <is>
          <t>x</t>
        </is>
      </c>
      <c r="AB47" s="385" t="inlineStr">
        <is>
          <t>x</t>
        </is>
      </c>
      <c r="AC47" s="384" t="inlineStr"/>
      <c r="AD47" s="385" t="inlineStr">
        <is>
          <t>x</t>
        </is>
      </c>
    </row>
    <row r="48" ht="15" customHeight="1" s="365">
      <c r="A48" s="383" t="inlineStr">
        <is>
          <t>Papier à recycler</t>
        </is>
      </c>
      <c r="B48" s="384" t="inlineStr"/>
      <c r="C48" s="384" t="inlineStr"/>
      <c r="D48" s="384" t="inlineStr"/>
      <c r="E48" s="384" t="inlineStr"/>
      <c r="F48" s="384" t="inlineStr"/>
      <c r="G48" s="384" t="inlineStr"/>
      <c r="H48" s="384" t="inlineStr"/>
      <c r="I48" s="384" t="inlineStr"/>
      <c r="J48" s="384" t="inlineStr"/>
      <c r="K48" s="384" t="inlineStr"/>
      <c r="L48" s="384" t="inlineStr"/>
      <c r="M48" s="384" t="inlineStr"/>
      <c r="N48" s="384" t="inlineStr"/>
      <c r="O48" s="384" t="inlineStr"/>
      <c r="P48" s="384" t="inlineStr"/>
      <c r="Q48" s="384" t="inlineStr"/>
      <c r="R48" s="384" t="inlineStr"/>
      <c r="S48" s="384" t="inlineStr"/>
      <c r="T48" s="384" t="inlineStr"/>
      <c r="U48" s="384" t="inlineStr"/>
      <c r="V48" s="384" t="inlineStr"/>
      <c r="W48" s="384" t="inlineStr"/>
      <c r="X48" s="385" t="inlineStr">
        <is>
          <t>x</t>
        </is>
      </c>
      <c r="Y48" s="384" t="inlineStr"/>
      <c r="Z48" s="385" t="inlineStr">
        <is>
          <t>x</t>
        </is>
      </c>
      <c r="AA48" s="385" t="inlineStr">
        <is>
          <t>x</t>
        </is>
      </c>
      <c r="AB48" s="385" t="inlineStr">
        <is>
          <t>x</t>
        </is>
      </c>
      <c r="AC48" s="384" t="inlineStr"/>
      <c r="AD48" s="385" t="inlineStr">
        <is>
          <t>x</t>
        </is>
      </c>
    </row>
    <row r="49" ht="15" customHeight="1" s="365">
      <c r="A49" s="383" t="inlineStr">
        <is>
          <t>Bois rond F hors BE</t>
        </is>
      </c>
      <c r="B49" s="384" t="inlineStr"/>
      <c r="C49" s="384" t="inlineStr"/>
      <c r="D49" s="384" t="inlineStr"/>
      <c r="E49" s="384" t="inlineStr"/>
      <c r="F49" s="385" t="inlineStr">
        <is>
          <t>x</t>
        </is>
      </c>
      <c r="G49" s="385" t="inlineStr">
        <is>
          <t>x</t>
        </is>
      </c>
      <c r="H49" s="384" t="inlineStr"/>
      <c r="I49" s="384" t="inlineStr"/>
      <c r="J49" s="384" t="inlineStr"/>
      <c r="K49" s="384" t="inlineStr"/>
      <c r="L49" s="384" t="inlineStr"/>
      <c r="M49" s="384" t="inlineStr"/>
      <c r="N49" s="384" t="inlineStr"/>
      <c r="O49" s="384" t="inlineStr"/>
      <c r="P49" s="384" t="inlineStr"/>
      <c r="Q49" s="384" t="inlineStr"/>
      <c r="R49" s="384" t="inlineStr"/>
      <c r="S49" s="384" t="inlineStr"/>
      <c r="T49" s="384" t="inlineStr"/>
      <c r="U49" s="384" t="inlineStr"/>
      <c r="V49" s="384" t="inlineStr"/>
      <c r="W49" s="384" t="inlineStr"/>
      <c r="X49" s="384" t="inlineStr"/>
      <c r="Y49" s="384" t="inlineStr"/>
      <c r="Z49" s="385" t="inlineStr">
        <is>
          <t>x</t>
        </is>
      </c>
      <c r="AA49" s="385" t="inlineStr">
        <is>
          <t>x</t>
        </is>
      </c>
      <c r="AB49" s="385" t="inlineStr">
        <is>
          <t>x</t>
        </is>
      </c>
      <c r="AC49" s="384" t="inlineStr"/>
      <c r="AD49" s="385" t="inlineStr">
        <is>
          <t>x</t>
        </is>
      </c>
    </row>
    <row r="50" ht="15" customHeight="1" s="365">
      <c r="A50" s="386" t="inlineStr">
        <is>
          <t>Bois d'œuvre F</t>
        </is>
      </c>
      <c r="B50" s="384" t="inlineStr"/>
      <c r="C50" s="384" t="inlineStr"/>
      <c r="D50" s="384" t="inlineStr"/>
      <c r="E50" s="384" t="inlineStr"/>
      <c r="F50" s="385" t="inlineStr">
        <is>
          <t>x</t>
        </is>
      </c>
      <c r="G50" s="385" t="inlineStr">
        <is>
          <t>x</t>
        </is>
      </c>
      <c r="H50" s="384" t="inlineStr"/>
      <c r="I50" s="384" t="inlineStr"/>
      <c r="J50" s="384" t="inlineStr"/>
      <c r="K50" s="384" t="inlineStr"/>
      <c r="L50" s="384" t="inlineStr"/>
      <c r="M50" s="384" t="inlineStr"/>
      <c r="N50" s="384" t="inlineStr"/>
      <c r="O50" s="384" t="inlineStr"/>
      <c r="P50" s="384" t="inlineStr"/>
      <c r="Q50" s="384" t="inlineStr"/>
      <c r="R50" s="384" t="inlineStr"/>
      <c r="S50" s="384" t="inlineStr"/>
      <c r="T50" s="384" t="inlineStr"/>
      <c r="U50" s="384" t="inlineStr"/>
      <c r="V50" s="384" t="inlineStr"/>
      <c r="W50" s="384" t="inlineStr"/>
      <c r="X50" s="384" t="inlineStr"/>
      <c r="Y50" s="384" t="inlineStr"/>
      <c r="Z50" s="385" t="inlineStr">
        <is>
          <t>x</t>
        </is>
      </c>
      <c r="AA50" s="385" t="inlineStr">
        <is>
          <t>x</t>
        </is>
      </c>
      <c r="AB50" s="385" t="inlineStr">
        <is>
          <t>x</t>
        </is>
      </c>
      <c r="AC50" s="384" t="inlineStr"/>
      <c r="AD50" s="385" t="inlineStr">
        <is>
          <t>x</t>
        </is>
      </c>
    </row>
    <row r="51" ht="15" customHeight="1" s="365">
      <c r="A51" s="386" t="inlineStr">
        <is>
          <t>Bois d'industrie F</t>
        </is>
      </c>
      <c r="B51" s="384" t="inlineStr"/>
      <c r="C51" s="384" t="inlineStr"/>
      <c r="D51" s="384" t="inlineStr"/>
      <c r="E51" s="384" t="inlineStr"/>
      <c r="F51" s="385" t="inlineStr">
        <is>
          <t>x</t>
        </is>
      </c>
      <c r="G51" s="385" t="inlineStr">
        <is>
          <t>x</t>
        </is>
      </c>
      <c r="H51" s="384" t="inlineStr"/>
      <c r="I51" s="384" t="inlineStr"/>
      <c r="J51" s="384" t="inlineStr"/>
      <c r="K51" s="384" t="inlineStr"/>
      <c r="L51" s="384" t="inlineStr"/>
      <c r="M51" s="384" t="inlineStr"/>
      <c r="N51" s="384" t="inlineStr"/>
      <c r="O51" s="384" t="inlineStr"/>
      <c r="P51" s="384" t="inlineStr"/>
      <c r="Q51" s="384" t="inlineStr"/>
      <c r="R51" s="384" t="inlineStr"/>
      <c r="S51" s="384" t="inlineStr"/>
      <c r="T51" s="384" t="inlineStr"/>
      <c r="U51" s="384" t="inlineStr"/>
      <c r="V51" s="384" t="inlineStr"/>
      <c r="W51" s="384" t="inlineStr"/>
      <c r="X51" s="384" t="inlineStr"/>
      <c r="Y51" s="384" t="inlineStr"/>
      <c r="Z51" s="385" t="inlineStr">
        <is>
          <t>x</t>
        </is>
      </c>
      <c r="AA51" s="385" t="inlineStr">
        <is>
          <t>x</t>
        </is>
      </c>
      <c r="AB51" s="385" t="inlineStr">
        <is>
          <t>x</t>
        </is>
      </c>
      <c r="AC51" s="384" t="inlineStr"/>
      <c r="AD51" s="385" t="inlineStr">
        <is>
          <t>x</t>
        </is>
      </c>
    </row>
    <row r="52" ht="15" customHeight="1" s="365">
      <c r="A52" s="383" t="inlineStr">
        <is>
          <t>Bois rond R hors BE</t>
        </is>
      </c>
      <c r="B52" s="384" t="inlineStr"/>
      <c r="C52" s="384" t="inlineStr"/>
      <c r="D52" s="384" t="inlineStr"/>
      <c r="E52" s="384" t="inlineStr"/>
      <c r="F52" s="385" t="inlineStr">
        <is>
          <t>x</t>
        </is>
      </c>
      <c r="G52" s="385" t="inlineStr">
        <is>
          <t>x</t>
        </is>
      </c>
      <c r="H52" s="384" t="inlineStr"/>
      <c r="I52" s="384" t="inlineStr"/>
      <c r="J52" s="384" t="inlineStr"/>
      <c r="K52" s="384" t="inlineStr"/>
      <c r="L52" s="384" t="inlineStr"/>
      <c r="M52" s="384" t="inlineStr"/>
      <c r="N52" s="384" t="inlineStr"/>
      <c r="O52" s="384" t="inlineStr"/>
      <c r="P52" s="384" t="inlineStr"/>
      <c r="Q52" s="384" t="inlineStr"/>
      <c r="R52" s="384" t="inlineStr"/>
      <c r="S52" s="384" t="inlineStr"/>
      <c r="T52" s="384" t="inlineStr"/>
      <c r="U52" s="384" t="inlineStr"/>
      <c r="V52" s="384" t="inlineStr"/>
      <c r="W52" s="384" t="inlineStr"/>
      <c r="X52" s="384" t="inlineStr"/>
      <c r="Y52" s="384" t="inlineStr"/>
      <c r="Z52" s="385" t="inlineStr">
        <is>
          <t>x</t>
        </is>
      </c>
      <c r="AA52" s="385" t="inlineStr">
        <is>
          <t>x</t>
        </is>
      </c>
      <c r="AB52" s="385" t="inlineStr">
        <is>
          <t>x</t>
        </is>
      </c>
      <c r="AC52" s="384" t="inlineStr"/>
      <c r="AD52" s="385" t="inlineStr">
        <is>
          <t>x</t>
        </is>
      </c>
    </row>
    <row r="53" ht="15" customHeight="1" s="365">
      <c r="A53" s="386" t="inlineStr">
        <is>
          <t>Bois d'œuvre R</t>
        </is>
      </c>
      <c r="B53" s="384" t="inlineStr"/>
      <c r="C53" s="384" t="inlineStr"/>
      <c r="D53" s="384" t="inlineStr"/>
      <c r="E53" s="384" t="inlineStr"/>
      <c r="F53" s="385" t="inlineStr">
        <is>
          <t>x</t>
        </is>
      </c>
      <c r="G53" s="385" t="inlineStr">
        <is>
          <t>x</t>
        </is>
      </c>
      <c r="H53" s="384" t="inlineStr"/>
      <c r="I53" s="384" t="inlineStr"/>
      <c r="J53" s="384" t="inlineStr"/>
      <c r="K53" s="384" t="inlineStr"/>
      <c r="L53" s="384" t="inlineStr"/>
      <c r="M53" s="384" t="inlineStr"/>
      <c r="N53" s="384" t="inlineStr"/>
      <c r="O53" s="384" t="inlineStr"/>
      <c r="P53" s="384" t="inlineStr"/>
      <c r="Q53" s="384" t="inlineStr"/>
      <c r="R53" s="384" t="inlineStr"/>
      <c r="S53" s="384" t="inlineStr"/>
      <c r="T53" s="384" t="inlineStr"/>
      <c r="U53" s="384" t="inlineStr"/>
      <c r="V53" s="384" t="inlineStr"/>
      <c r="W53" s="384" t="inlineStr"/>
      <c r="X53" s="384" t="inlineStr"/>
      <c r="Y53" s="384" t="inlineStr"/>
      <c r="Z53" s="385" t="inlineStr">
        <is>
          <t>x</t>
        </is>
      </c>
      <c r="AA53" s="385" t="inlineStr">
        <is>
          <t>x</t>
        </is>
      </c>
      <c r="AB53" s="385" t="inlineStr">
        <is>
          <t>x</t>
        </is>
      </c>
      <c r="AC53" s="384" t="inlineStr"/>
      <c r="AD53" s="385" t="inlineStr">
        <is>
          <t>x</t>
        </is>
      </c>
    </row>
    <row r="54" ht="15" customHeight="1" s="365">
      <c r="A54" s="386" t="inlineStr">
        <is>
          <t>Bois d'industrie R</t>
        </is>
      </c>
      <c r="B54" s="384" t="inlineStr"/>
      <c r="C54" s="384" t="inlineStr"/>
      <c r="D54" s="384" t="inlineStr"/>
      <c r="E54" s="384" t="inlineStr"/>
      <c r="F54" s="385" t="inlineStr">
        <is>
          <t>x</t>
        </is>
      </c>
      <c r="G54" s="385" t="inlineStr">
        <is>
          <t>x</t>
        </is>
      </c>
      <c r="H54" s="384" t="inlineStr"/>
      <c r="I54" s="384" t="inlineStr"/>
      <c r="J54" s="384" t="inlineStr"/>
      <c r="K54" s="384" t="inlineStr"/>
      <c r="L54" s="384" t="inlineStr"/>
      <c r="M54" s="384" t="inlineStr"/>
      <c r="N54" s="384" t="inlineStr"/>
      <c r="O54" s="384" t="inlineStr"/>
      <c r="P54" s="384" t="inlineStr"/>
      <c r="Q54" s="384" t="inlineStr"/>
      <c r="R54" s="384" t="inlineStr"/>
      <c r="S54" s="384" t="inlineStr"/>
      <c r="T54" s="384" t="inlineStr"/>
      <c r="U54" s="384" t="inlineStr"/>
      <c r="V54" s="384" t="inlineStr"/>
      <c r="W54" s="384" t="inlineStr"/>
      <c r="X54" s="384" t="inlineStr"/>
      <c r="Y54" s="384" t="inlineStr"/>
      <c r="Z54" s="385" t="inlineStr">
        <is>
          <t>x</t>
        </is>
      </c>
      <c r="AA54" s="385" t="inlineStr">
        <is>
          <t>x</t>
        </is>
      </c>
      <c r="AB54" s="385" t="inlineStr">
        <is>
          <t>x</t>
        </is>
      </c>
      <c r="AC54" s="384" t="inlineStr"/>
      <c r="AD54" s="385" t="inlineStr">
        <is>
          <t>x</t>
        </is>
      </c>
    </row>
    <row r="55" ht="15" customHeight="1" s="365">
      <c r="A55" s="383" t="inlineStr">
        <is>
          <t>Combustibles chaudières collectives</t>
        </is>
      </c>
      <c r="B55" s="384" t="inlineStr"/>
      <c r="C55" s="384" t="inlineStr"/>
      <c r="D55" s="384" t="inlineStr"/>
      <c r="E55" s="384" t="inlineStr"/>
      <c r="F55" s="385" t="inlineStr">
        <is>
          <t>x</t>
        </is>
      </c>
      <c r="G55" s="385" t="inlineStr">
        <is>
          <t>x</t>
        </is>
      </c>
      <c r="H55" s="384" t="inlineStr"/>
      <c r="I55" s="384" t="inlineStr"/>
      <c r="J55" s="385" t="inlineStr">
        <is>
          <t>x</t>
        </is>
      </c>
      <c r="K55" s="385" t="inlineStr">
        <is>
          <t>x</t>
        </is>
      </c>
      <c r="L55" s="385" t="inlineStr">
        <is>
          <t>x</t>
        </is>
      </c>
      <c r="M55" s="385" t="inlineStr">
        <is>
          <t>x</t>
        </is>
      </c>
      <c r="N55" s="384" t="inlineStr"/>
      <c r="O55" s="385" t="inlineStr">
        <is>
          <t>x</t>
        </is>
      </c>
      <c r="P55" s="384" t="inlineStr"/>
      <c r="Q55" s="384" t="inlineStr"/>
      <c r="R55" s="384" t="inlineStr"/>
      <c r="S55" s="384" t="inlineStr"/>
      <c r="T55" s="384" t="inlineStr"/>
      <c r="U55" s="384" t="inlineStr"/>
      <c r="V55" s="384" t="inlineStr"/>
      <c r="W55" s="384" t="inlineStr"/>
      <c r="X55" s="385" t="inlineStr">
        <is>
          <t>x</t>
        </is>
      </c>
      <c r="Y55" s="384" t="inlineStr"/>
      <c r="Z55" s="385" t="inlineStr">
        <is>
          <t>x</t>
        </is>
      </c>
      <c r="AA55" s="385" t="inlineStr">
        <is>
          <t>x</t>
        </is>
      </c>
      <c r="AB55" s="385" t="inlineStr">
        <is>
          <t>x</t>
        </is>
      </c>
      <c r="AC55" s="384" t="inlineStr"/>
      <c r="AD55" s="385" t="inlineStr">
        <is>
          <t>x</t>
        </is>
      </c>
    </row>
    <row r="56" ht="15" customHeight="1" s="365">
      <c r="A56" s="386" t="inlineStr">
        <is>
          <t>Plaquettes forestières</t>
        </is>
      </c>
      <c r="B56" s="384" t="inlineStr"/>
      <c r="C56" s="384" t="inlineStr"/>
      <c r="D56" s="384" t="inlineStr"/>
      <c r="E56" s="384" t="inlineStr"/>
      <c r="F56" s="385" t="inlineStr">
        <is>
          <t>x</t>
        </is>
      </c>
      <c r="G56" s="385" t="inlineStr">
        <is>
          <t>x</t>
        </is>
      </c>
      <c r="H56" s="384" t="inlineStr"/>
      <c r="I56" s="384" t="inlineStr"/>
      <c r="J56" s="384" t="inlineStr"/>
      <c r="K56" s="384" t="inlineStr"/>
      <c r="L56" s="384" t="inlineStr"/>
      <c r="M56" s="384" t="inlineStr"/>
      <c r="N56" s="384" t="inlineStr"/>
      <c r="O56" s="384" t="inlineStr"/>
      <c r="P56" s="384" t="inlineStr"/>
      <c r="Q56" s="384" t="inlineStr"/>
      <c r="R56" s="384" t="inlineStr"/>
      <c r="S56" s="384" t="inlineStr"/>
      <c r="T56" s="384" t="inlineStr"/>
      <c r="U56" s="384" t="inlineStr"/>
      <c r="V56" s="384" t="inlineStr"/>
      <c r="W56" s="384" t="inlineStr"/>
      <c r="X56" s="384" t="inlineStr"/>
      <c r="Y56" s="384" t="inlineStr"/>
      <c r="Z56" s="385" t="inlineStr">
        <is>
          <t>x</t>
        </is>
      </c>
      <c r="AA56" s="385" t="inlineStr">
        <is>
          <t>x</t>
        </is>
      </c>
      <c r="AB56" s="385" t="inlineStr">
        <is>
          <t>x</t>
        </is>
      </c>
      <c r="AC56" s="384" t="inlineStr"/>
      <c r="AD56" s="385" t="inlineStr">
        <is>
          <t>x</t>
        </is>
      </c>
    </row>
    <row r="57" ht="15" customHeight="1" s="365">
      <c r="A57" s="386" t="inlineStr">
        <is>
          <t>Plaquettes de scierie</t>
        </is>
      </c>
      <c r="B57" s="384" t="inlineStr"/>
      <c r="C57" s="384" t="inlineStr"/>
      <c r="D57" s="384" t="inlineStr"/>
      <c r="E57" s="384" t="inlineStr"/>
      <c r="F57" s="384" t="inlineStr"/>
      <c r="G57" s="384" t="inlineStr"/>
      <c r="H57" s="384" t="inlineStr"/>
      <c r="I57" s="384" t="inlineStr"/>
      <c r="J57" s="385" t="inlineStr">
        <is>
          <t>x</t>
        </is>
      </c>
      <c r="K57" s="385" t="inlineStr">
        <is>
          <t>x</t>
        </is>
      </c>
      <c r="L57" s="385" t="inlineStr">
        <is>
          <t>x</t>
        </is>
      </c>
      <c r="M57" s="384" t="inlineStr"/>
      <c r="N57" s="384" t="inlineStr"/>
      <c r="O57" s="385" t="inlineStr">
        <is>
          <t>x</t>
        </is>
      </c>
      <c r="P57" s="384" t="inlineStr"/>
      <c r="Q57" s="384" t="inlineStr"/>
      <c r="R57" s="384" t="inlineStr"/>
      <c r="S57" s="384" t="inlineStr"/>
      <c r="T57" s="384" t="inlineStr"/>
      <c r="U57" s="384" t="inlineStr"/>
      <c r="V57" s="384" t="inlineStr"/>
      <c r="W57" s="384" t="inlineStr"/>
      <c r="X57" s="384" t="inlineStr"/>
      <c r="Y57" s="384" t="inlineStr"/>
      <c r="Z57" s="385" t="inlineStr">
        <is>
          <t>x</t>
        </is>
      </c>
      <c r="AA57" s="385" t="inlineStr">
        <is>
          <t>x</t>
        </is>
      </c>
      <c r="AB57" s="385" t="inlineStr">
        <is>
          <t>x</t>
        </is>
      </c>
      <c r="AC57" s="384" t="inlineStr"/>
      <c r="AD57" s="385" t="inlineStr">
        <is>
          <t>x</t>
        </is>
      </c>
    </row>
    <row r="58" ht="15" customHeight="1" s="365">
      <c r="A58" s="386" t="inlineStr">
        <is>
          <t>Déchets bois</t>
        </is>
      </c>
      <c r="B58" s="384" t="inlineStr"/>
      <c r="C58" s="384" t="inlineStr"/>
      <c r="D58" s="384" t="inlineStr"/>
      <c r="E58" s="384" t="inlineStr"/>
      <c r="F58" s="384" t="inlineStr"/>
      <c r="G58" s="384" t="inlineStr"/>
      <c r="H58" s="384" t="inlineStr"/>
      <c r="I58" s="384" t="inlineStr"/>
      <c r="J58" s="384" t="inlineStr"/>
      <c r="K58" s="384" t="inlineStr"/>
      <c r="L58" s="384" t="inlineStr"/>
      <c r="M58" s="384" t="inlineStr"/>
      <c r="N58" s="384" t="inlineStr"/>
      <c r="O58" s="384" t="inlineStr"/>
      <c r="P58" s="384" t="inlineStr"/>
      <c r="Q58" s="384" t="inlineStr"/>
      <c r="R58" s="384" t="inlineStr"/>
      <c r="S58" s="384" t="inlineStr"/>
      <c r="T58" s="384" t="inlineStr"/>
      <c r="U58" s="384" t="inlineStr"/>
      <c r="V58" s="384" t="inlineStr"/>
      <c r="W58" s="384" t="inlineStr"/>
      <c r="X58" s="385" t="inlineStr">
        <is>
          <t>x</t>
        </is>
      </c>
      <c r="Y58" s="384" t="inlineStr"/>
      <c r="Z58" s="385" t="inlineStr">
        <is>
          <t>x</t>
        </is>
      </c>
      <c r="AA58" s="385" t="inlineStr">
        <is>
          <t>x</t>
        </is>
      </c>
      <c r="AB58" s="385" t="inlineStr">
        <is>
          <t>x</t>
        </is>
      </c>
      <c r="AC58" s="384" t="inlineStr"/>
      <c r="AD58" s="385" t="inlineStr">
        <is>
          <t>x</t>
        </is>
      </c>
    </row>
    <row r="59" ht="15" customHeight="1" s="365">
      <c r="A59" s="386" t="inlineStr">
        <is>
          <t>Granulés</t>
        </is>
      </c>
      <c r="B59" s="384" t="inlineStr"/>
      <c r="C59" s="384" t="inlineStr"/>
      <c r="D59" s="384" t="inlineStr"/>
      <c r="E59" s="384" t="inlineStr"/>
      <c r="F59" s="384" t="inlineStr"/>
      <c r="G59" s="384" t="inlineStr"/>
      <c r="H59" s="384" t="inlineStr"/>
      <c r="I59" s="384" t="inlineStr"/>
      <c r="J59" s="384" t="inlineStr"/>
      <c r="K59" s="384" t="inlineStr"/>
      <c r="L59" s="384" t="inlineStr"/>
      <c r="M59" s="385" t="inlineStr">
        <is>
          <t>x</t>
        </is>
      </c>
      <c r="N59" s="384" t="inlineStr"/>
      <c r="O59" s="384" t="inlineStr"/>
      <c r="P59" s="384" t="inlineStr"/>
      <c r="Q59" s="384" t="inlineStr"/>
      <c r="R59" s="384" t="inlineStr"/>
      <c r="S59" s="384" t="inlineStr"/>
      <c r="T59" s="384" t="inlineStr"/>
      <c r="U59" s="384" t="inlineStr"/>
      <c r="V59" s="384" t="inlineStr"/>
      <c r="W59" s="384" t="inlineStr"/>
      <c r="X59" s="384" t="inlineStr"/>
      <c r="Y59" s="384" t="inlineStr"/>
      <c r="Z59" s="385" t="inlineStr">
        <is>
          <t>x</t>
        </is>
      </c>
      <c r="AA59" s="385" t="inlineStr">
        <is>
          <t>x</t>
        </is>
      </c>
      <c r="AB59" s="385" t="inlineStr">
        <is>
          <t>x</t>
        </is>
      </c>
      <c r="AC59" s="384" t="inlineStr"/>
      <c r="AD59" s="385" t="inlineStr">
        <is>
          <t>x</t>
        </is>
      </c>
    </row>
    <row r="60" ht="15" customHeight="1" s="365">
      <c r="A60" s="383" t="inlineStr">
        <is>
          <t>Bois bûche ménages</t>
        </is>
      </c>
      <c r="B60" s="384" t="inlineStr"/>
      <c r="C60" s="384" t="inlineStr"/>
      <c r="D60" s="384" t="inlineStr"/>
      <c r="E60" s="384" t="inlineStr"/>
      <c r="F60" s="385" t="inlineStr">
        <is>
          <t>x</t>
        </is>
      </c>
      <c r="G60" s="385" t="inlineStr">
        <is>
          <t>x</t>
        </is>
      </c>
      <c r="H60" s="385" t="inlineStr">
        <is>
          <t>x</t>
        </is>
      </c>
      <c r="I60" s="384" t="inlineStr"/>
      <c r="J60" s="384" t="inlineStr"/>
      <c r="K60" s="384" t="inlineStr"/>
      <c r="L60" s="384" t="inlineStr"/>
      <c r="M60" s="384" t="inlineStr"/>
      <c r="N60" s="384" t="inlineStr"/>
      <c r="O60" s="384" t="inlineStr"/>
      <c r="P60" s="384" t="inlineStr"/>
      <c r="Q60" s="384" t="inlineStr"/>
      <c r="R60" s="384" t="inlineStr"/>
      <c r="S60" s="384" t="inlineStr"/>
      <c r="T60" s="384" t="inlineStr"/>
      <c r="U60" s="384" t="inlineStr"/>
      <c r="V60" s="384" t="inlineStr"/>
      <c r="W60" s="384" t="inlineStr"/>
      <c r="X60" s="384" t="inlineStr"/>
      <c r="Y60" s="384" t="inlineStr"/>
      <c r="Z60" s="385" t="inlineStr">
        <is>
          <t>x</t>
        </is>
      </c>
      <c r="AA60" s="385" t="inlineStr">
        <is>
          <t>x</t>
        </is>
      </c>
      <c r="AB60" s="385" t="inlineStr">
        <is>
          <t>x</t>
        </is>
      </c>
      <c r="AC60" s="384" t="inlineStr"/>
      <c r="AD60" s="385" t="inlineStr">
        <is>
          <t>x</t>
        </is>
      </c>
    </row>
    <row r="61" ht="15" customHeight="1" s="365">
      <c r="A61" s="386" t="inlineStr">
        <is>
          <t>Bois bûche circuit court</t>
        </is>
      </c>
      <c r="B61" s="384" t="inlineStr"/>
      <c r="C61" s="384" t="inlineStr"/>
      <c r="D61" s="384" t="inlineStr"/>
      <c r="E61" s="384" t="inlineStr"/>
      <c r="F61" s="385" t="inlineStr">
        <is>
          <t>x</t>
        </is>
      </c>
      <c r="G61" s="384" t="inlineStr"/>
      <c r="H61" s="385" t="inlineStr">
        <is>
          <t>x</t>
        </is>
      </c>
      <c r="I61" s="384" t="inlineStr"/>
      <c r="J61" s="384" t="inlineStr"/>
      <c r="K61" s="384" t="inlineStr"/>
      <c r="L61" s="384" t="inlineStr"/>
      <c r="M61" s="384" t="inlineStr"/>
      <c r="N61" s="384" t="inlineStr"/>
      <c r="O61" s="384" t="inlineStr"/>
      <c r="P61" s="384" t="inlineStr"/>
      <c r="Q61" s="384" t="inlineStr"/>
      <c r="R61" s="384" t="inlineStr"/>
      <c r="S61" s="384" t="inlineStr"/>
      <c r="T61" s="384" t="inlineStr"/>
      <c r="U61" s="384" t="inlineStr"/>
      <c r="V61" s="384" t="inlineStr"/>
      <c r="W61" s="384" t="inlineStr"/>
      <c r="X61" s="384" t="inlineStr"/>
      <c r="Y61" s="384" t="inlineStr"/>
      <c r="Z61" s="384" t="inlineStr"/>
      <c r="AA61" s="384" t="inlineStr"/>
      <c r="AB61" s="384" t="inlineStr"/>
      <c r="AC61" s="384" t="inlineStr"/>
      <c r="AD61" s="384" t="inlineStr"/>
    </row>
    <row r="62" ht="15" customHeight="1" s="365">
      <c r="A62" s="386" t="inlineStr">
        <is>
          <t>Bois hors forêt circuit court</t>
        </is>
      </c>
      <c r="B62" s="384" t="inlineStr"/>
      <c r="C62" s="384" t="inlineStr"/>
      <c r="D62" s="384" t="inlineStr"/>
      <c r="E62" s="384" t="inlineStr"/>
      <c r="F62" s="385" t="inlineStr">
        <is>
          <t>x</t>
        </is>
      </c>
      <c r="G62" s="384" t="inlineStr"/>
      <c r="H62" s="385" t="inlineStr">
        <is>
          <t>x</t>
        </is>
      </c>
      <c r="I62" s="384" t="inlineStr"/>
      <c r="J62" s="384" t="inlineStr"/>
      <c r="K62" s="384" t="inlineStr"/>
      <c r="L62" s="384" t="inlineStr"/>
      <c r="M62" s="384" t="inlineStr"/>
      <c r="N62" s="384" t="inlineStr"/>
      <c r="O62" s="384" t="inlineStr"/>
      <c r="P62" s="384" t="inlineStr"/>
      <c r="Q62" s="384" t="inlineStr"/>
      <c r="R62" s="384" t="inlineStr"/>
      <c r="S62" s="384" t="inlineStr"/>
      <c r="T62" s="384" t="inlineStr"/>
      <c r="U62" s="384" t="inlineStr"/>
      <c r="V62" s="384" t="inlineStr"/>
      <c r="W62" s="384" t="inlineStr"/>
      <c r="X62" s="384" t="inlineStr"/>
      <c r="Y62" s="384" t="inlineStr"/>
      <c r="Z62" s="384" t="inlineStr"/>
      <c r="AA62" s="384" t="inlineStr"/>
      <c r="AB62" s="384" t="inlineStr"/>
      <c r="AC62" s="384" t="inlineStr"/>
      <c r="AD62" s="384" t="inlineStr"/>
    </row>
    <row r="63" ht="15" customHeight="1" s="365">
      <c r="A63" s="386" t="inlineStr">
        <is>
          <t>Bois bûche officiel</t>
        </is>
      </c>
      <c r="B63" s="384" t="inlineStr"/>
      <c r="C63" s="384" t="inlineStr"/>
      <c r="D63" s="384" t="inlineStr"/>
      <c r="E63" s="384" t="inlineStr"/>
      <c r="F63" s="385" t="inlineStr">
        <is>
          <t>x</t>
        </is>
      </c>
      <c r="G63" s="385" t="inlineStr">
        <is>
          <t>x</t>
        </is>
      </c>
      <c r="H63" s="384" t="inlineStr"/>
      <c r="I63" s="384" t="inlineStr"/>
      <c r="J63" s="384" t="inlineStr"/>
      <c r="K63" s="384" t="inlineStr"/>
      <c r="L63" s="384" t="inlineStr"/>
      <c r="M63" s="384" t="inlineStr"/>
      <c r="N63" s="384" t="inlineStr"/>
      <c r="O63" s="384" t="inlineStr"/>
      <c r="P63" s="384" t="inlineStr"/>
      <c r="Q63" s="384" t="inlineStr"/>
      <c r="R63" s="384" t="inlineStr"/>
      <c r="S63" s="384" t="inlineStr"/>
      <c r="T63" s="384" t="inlineStr"/>
      <c r="U63" s="384" t="inlineStr"/>
      <c r="V63" s="384" t="inlineStr"/>
      <c r="W63" s="384" t="inlineStr"/>
      <c r="X63" s="384" t="inlineStr"/>
      <c r="Y63" s="384" t="inlineStr"/>
      <c r="Z63" s="385" t="inlineStr">
        <is>
          <t>x</t>
        </is>
      </c>
      <c r="AA63" s="385" t="inlineStr">
        <is>
          <t>x</t>
        </is>
      </c>
      <c r="AB63" s="385" t="inlineStr">
        <is>
          <t>x</t>
        </is>
      </c>
      <c r="AC63" s="384" t="inlineStr"/>
      <c r="AD63" s="385" t="inlineStr">
        <is>
          <t>x</t>
        </is>
      </c>
    </row>
    <row r="64" ht="15" customHeight="1" s="365">
      <c r="A64" s="383" t="inlineStr">
        <is>
          <t>Connexes F</t>
        </is>
      </c>
      <c r="B64" s="384" t="inlineStr"/>
      <c r="C64" s="384" t="inlineStr"/>
      <c r="D64" s="384" t="inlineStr"/>
      <c r="E64" s="384" t="inlineStr"/>
      <c r="F64" s="384" t="inlineStr"/>
      <c r="G64" s="384" t="inlineStr"/>
      <c r="H64" s="384" t="inlineStr"/>
      <c r="I64" s="384" t="inlineStr"/>
      <c r="J64" s="385" t="inlineStr">
        <is>
          <t>x</t>
        </is>
      </c>
      <c r="K64" s="385" t="inlineStr">
        <is>
          <t>x</t>
        </is>
      </c>
      <c r="L64" s="384" t="inlineStr"/>
      <c r="M64" s="384" t="inlineStr"/>
      <c r="N64" s="385" t="inlineStr">
        <is>
          <t>x</t>
        </is>
      </c>
      <c r="O64" s="385" t="inlineStr">
        <is>
          <t>x</t>
        </is>
      </c>
      <c r="P64" s="385" t="inlineStr">
        <is>
          <t>x</t>
        </is>
      </c>
      <c r="Q64" s="384" t="inlineStr"/>
      <c r="R64" s="384" t="inlineStr"/>
      <c r="S64" s="384" t="inlineStr"/>
      <c r="T64" s="384" t="inlineStr"/>
      <c r="U64" s="384" t="inlineStr"/>
      <c r="V64" s="384" t="inlineStr"/>
      <c r="W64" s="384" t="inlineStr"/>
      <c r="X64" s="384" t="inlineStr"/>
      <c r="Y64" s="384" t="inlineStr"/>
      <c r="Z64" s="385" t="inlineStr">
        <is>
          <t>x</t>
        </is>
      </c>
      <c r="AA64" s="385" t="inlineStr">
        <is>
          <t>x</t>
        </is>
      </c>
      <c r="AB64" s="385" t="inlineStr">
        <is>
          <t>x</t>
        </is>
      </c>
      <c r="AC64" s="384" t="inlineStr"/>
      <c r="AD64" s="385" t="inlineStr">
        <is>
          <t>x</t>
        </is>
      </c>
    </row>
    <row r="65" ht="15" customHeight="1" s="365">
      <c r="A65" s="386" t="inlineStr">
        <is>
          <t>Connexes hors écorces F</t>
        </is>
      </c>
      <c r="B65" s="384" t="inlineStr"/>
      <c r="C65" s="384" t="inlineStr"/>
      <c r="D65" s="384" t="inlineStr"/>
      <c r="E65" s="384" t="inlineStr"/>
      <c r="F65" s="384" t="inlineStr"/>
      <c r="G65" s="384" t="inlineStr"/>
      <c r="H65" s="384" t="inlineStr"/>
      <c r="I65" s="384" t="inlineStr"/>
      <c r="J65" s="385" t="inlineStr">
        <is>
          <t>x</t>
        </is>
      </c>
      <c r="K65" s="385" t="inlineStr">
        <is>
          <t>x</t>
        </is>
      </c>
      <c r="L65" s="384" t="inlineStr"/>
      <c r="M65" s="384" t="inlineStr"/>
      <c r="N65" s="384" t="inlineStr"/>
      <c r="O65" s="385" t="inlineStr">
        <is>
          <t>x</t>
        </is>
      </c>
      <c r="P65" s="384" t="inlineStr"/>
      <c r="Q65" s="384" t="inlineStr"/>
      <c r="R65" s="384" t="inlineStr"/>
      <c r="S65" s="384" t="inlineStr"/>
      <c r="T65" s="384" t="inlineStr"/>
      <c r="U65" s="384" t="inlineStr"/>
      <c r="V65" s="384" t="inlineStr"/>
      <c r="W65" s="384" t="inlineStr"/>
      <c r="X65" s="384" t="inlineStr"/>
      <c r="Y65" s="384" t="inlineStr"/>
      <c r="Z65" s="385" t="inlineStr">
        <is>
          <t>x</t>
        </is>
      </c>
      <c r="AA65" s="385" t="inlineStr">
        <is>
          <t>x</t>
        </is>
      </c>
      <c r="AB65" s="385" t="inlineStr">
        <is>
          <t>x</t>
        </is>
      </c>
      <c r="AC65" s="384" t="inlineStr"/>
      <c r="AD65" s="385" t="inlineStr">
        <is>
          <t>x</t>
        </is>
      </c>
    </row>
    <row r="66" ht="15" customHeight="1" s="365">
      <c r="A66" s="387" t="inlineStr">
        <is>
          <t>Sciures F</t>
        </is>
      </c>
      <c r="B66" s="384" t="inlineStr"/>
      <c r="C66" s="384" t="inlineStr"/>
      <c r="D66" s="384" t="inlineStr"/>
      <c r="E66" s="384" t="inlineStr"/>
      <c r="F66" s="384" t="inlineStr"/>
      <c r="G66" s="384" t="inlineStr"/>
      <c r="H66" s="384" t="inlineStr"/>
      <c r="I66" s="384" t="inlineStr"/>
      <c r="J66" s="385" t="inlineStr">
        <is>
          <t>x</t>
        </is>
      </c>
      <c r="K66" s="385" t="inlineStr">
        <is>
          <t>x</t>
        </is>
      </c>
      <c r="L66" s="384" t="inlineStr"/>
      <c r="M66" s="384" t="inlineStr"/>
      <c r="N66" s="384" t="inlineStr"/>
      <c r="O66" s="385" t="inlineStr">
        <is>
          <t>x</t>
        </is>
      </c>
      <c r="P66" s="384" t="inlineStr"/>
      <c r="Q66" s="384" t="inlineStr"/>
      <c r="R66" s="384" t="inlineStr"/>
      <c r="S66" s="384" t="inlineStr"/>
      <c r="T66" s="384" t="inlineStr"/>
      <c r="U66" s="384" t="inlineStr"/>
      <c r="V66" s="384" t="inlineStr"/>
      <c r="W66" s="384" t="inlineStr"/>
      <c r="X66" s="384" t="inlineStr"/>
      <c r="Y66" s="384" t="inlineStr"/>
      <c r="Z66" s="385" t="inlineStr">
        <is>
          <t>x</t>
        </is>
      </c>
      <c r="AA66" s="385" t="inlineStr">
        <is>
          <t>x</t>
        </is>
      </c>
      <c r="AB66" s="385" t="inlineStr">
        <is>
          <t>x</t>
        </is>
      </c>
      <c r="AC66" s="384" t="inlineStr"/>
      <c r="AD66" s="385" t="inlineStr">
        <is>
          <t>x</t>
        </is>
      </c>
    </row>
    <row r="67" ht="15" customHeight="1" s="365">
      <c r="A67" s="387" t="inlineStr">
        <is>
          <t>Plaquettes de scierie F</t>
        </is>
      </c>
      <c r="B67" s="384" t="inlineStr"/>
      <c r="C67" s="384" t="inlineStr"/>
      <c r="D67" s="384" t="inlineStr"/>
      <c r="E67" s="384" t="inlineStr"/>
      <c r="F67" s="384" t="inlineStr"/>
      <c r="G67" s="384" t="inlineStr"/>
      <c r="H67" s="384" t="inlineStr"/>
      <c r="I67" s="384" t="inlineStr"/>
      <c r="J67" s="385" t="inlineStr">
        <is>
          <t>x</t>
        </is>
      </c>
      <c r="K67" s="385" t="inlineStr">
        <is>
          <t>x</t>
        </is>
      </c>
      <c r="L67" s="384" t="inlineStr"/>
      <c r="M67" s="384" t="inlineStr"/>
      <c r="N67" s="384" t="inlineStr"/>
      <c r="O67" s="385" t="inlineStr">
        <is>
          <t>x</t>
        </is>
      </c>
      <c r="P67" s="384" t="inlineStr"/>
      <c r="Q67" s="384" t="inlineStr"/>
      <c r="R67" s="384" t="inlineStr"/>
      <c r="S67" s="384" t="inlineStr"/>
      <c r="T67" s="384" t="inlineStr"/>
      <c r="U67" s="384" t="inlineStr"/>
      <c r="V67" s="384" t="inlineStr"/>
      <c r="W67" s="384" t="inlineStr"/>
      <c r="X67" s="384" t="inlineStr"/>
      <c r="Y67" s="384" t="inlineStr"/>
      <c r="Z67" s="385" t="inlineStr">
        <is>
          <t>x</t>
        </is>
      </c>
      <c r="AA67" s="385" t="inlineStr">
        <is>
          <t>x</t>
        </is>
      </c>
      <c r="AB67" s="385" t="inlineStr">
        <is>
          <t>x</t>
        </is>
      </c>
      <c r="AC67" s="384" t="inlineStr"/>
      <c r="AD67" s="385" t="inlineStr">
        <is>
          <t>x</t>
        </is>
      </c>
    </row>
    <row r="68" ht="15" customHeight="1" s="365">
      <c r="A68" s="386" t="inlineStr">
        <is>
          <t>Ecorces F</t>
        </is>
      </c>
      <c r="B68" s="384" t="inlineStr"/>
      <c r="C68" s="384" t="inlineStr"/>
      <c r="D68" s="384" t="inlineStr"/>
      <c r="E68" s="384" t="inlineStr"/>
      <c r="F68" s="384" t="inlineStr"/>
      <c r="G68" s="384" t="inlineStr"/>
      <c r="H68" s="384" t="inlineStr"/>
      <c r="I68" s="384" t="inlineStr"/>
      <c r="J68" s="385" t="inlineStr">
        <is>
          <t>x</t>
        </is>
      </c>
      <c r="K68" s="385" t="inlineStr">
        <is>
          <t>x</t>
        </is>
      </c>
      <c r="L68" s="384" t="inlineStr"/>
      <c r="M68" s="384" t="inlineStr"/>
      <c r="N68" s="385" t="inlineStr">
        <is>
          <t>x</t>
        </is>
      </c>
      <c r="O68" s="385" t="inlineStr">
        <is>
          <t>x</t>
        </is>
      </c>
      <c r="P68" s="385" t="inlineStr">
        <is>
          <t>x</t>
        </is>
      </c>
      <c r="Q68" s="384" t="inlineStr"/>
      <c r="R68" s="384" t="inlineStr"/>
      <c r="S68" s="384" t="inlineStr"/>
      <c r="T68" s="384" t="inlineStr"/>
      <c r="U68" s="384" t="inlineStr"/>
      <c r="V68" s="384" t="inlineStr"/>
      <c r="W68" s="384" t="inlineStr"/>
      <c r="X68" s="384" t="inlineStr"/>
      <c r="Y68" s="384" t="inlineStr"/>
      <c r="Z68" s="385" t="inlineStr">
        <is>
          <t>x</t>
        </is>
      </c>
      <c r="AA68" s="385" t="inlineStr">
        <is>
          <t>x</t>
        </is>
      </c>
      <c r="AB68" s="385" t="inlineStr">
        <is>
          <t>x</t>
        </is>
      </c>
      <c r="AC68" s="384" t="inlineStr"/>
      <c r="AD68" s="385" t="inlineStr">
        <is>
          <t>x</t>
        </is>
      </c>
    </row>
    <row r="69" ht="15" customHeight="1" s="365">
      <c r="A69" s="383" t="inlineStr">
        <is>
          <t>Connexes R</t>
        </is>
      </c>
      <c r="B69" s="384" t="inlineStr"/>
      <c r="C69" s="384" t="inlineStr"/>
      <c r="D69" s="384" t="inlineStr"/>
      <c r="E69" s="384" t="inlineStr"/>
      <c r="F69" s="384" t="inlineStr"/>
      <c r="G69" s="384" t="inlineStr"/>
      <c r="H69" s="384" t="inlineStr"/>
      <c r="I69" s="384" t="inlineStr"/>
      <c r="J69" s="385" t="inlineStr">
        <is>
          <t>x</t>
        </is>
      </c>
      <c r="K69" s="384" t="inlineStr"/>
      <c r="L69" s="385" t="inlineStr">
        <is>
          <t>x</t>
        </is>
      </c>
      <c r="M69" s="384" t="inlineStr"/>
      <c r="N69" s="385" t="inlineStr">
        <is>
          <t>x</t>
        </is>
      </c>
      <c r="O69" s="385" t="inlineStr">
        <is>
          <t>x</t>
        </is>
      </c>
      <c r="P69" s="385" t="inlineStr">
        <is>
          <t>x</t>
        </is>
      </c>
      <c r="Q69" s="384" t="inlineStr"/>
      <c r="R69" s="384" t="inlineStr"/>
      <c r="S69" s="384" t="inlineStr"/>
      <c r="T69" s="384" t="inlineStr"/>
      <c r="U69" s="384" t="inlineStr"/>
      <c r="V69" s="384" t="inlineStr"/>
      <c r="W69" s="384" t="inlineStr"/>
      <c r="X69" s="384" t="inlineStr"/>
      <c r="Y69" s="384" t="inlineStr"/>
      <c r="Z69" s="385" t="inlineStr">
        <is>
          <t>x</t>
        </is>
      </c>
      <c r="AA69" s="385" t="inlineStr">
        <is>
          <t>x</t>
        </is>
      </c>
      <c r="AB69" s="385" t="inlineStr">
        <is>
          <t>x</t>
        </is>
      </c>
      <c r="AC69" s="384" t="inlineStr"/>
      <c r="AD69" s="385" t="inlineStr">
        <is>
          <t>x</t>
        </is>
      </c>
    </row>
    <row r="70" ht="15" customHeight="1" s="365">
      <c r="A70" s="386" t="inlineStr">
        <is>
          <t>Connexes hors écorces R</t>
        </is>
      </c>
      <c r="B70" s="384" t="inlineStr"/>
      <c r="C70" s="384" t="inlineStr"/>
      <c r="D70" s="384" t="inlineStr"/>
      <c r="E70" s="384" t="inlineStr"/>
      <c r="F70" s="384" t="inlineStr"/>
      <c r="G70" s="384" t="inlineStr"/>
      <c r="H70" s="384" t="inlineStr"/>
      <c r="I70" s="384" t="inlineStr"/>
      <c r="J70" s="385" t="inlineStr">
        <is>
          <t>x</t>
        </is>
      </c>
      <c r="K70" s="384" t="inlineStr"/>
      <c r="L70" s="385" t="inlineStr">
        <is>
          <t>x</t>
        </is>
      </c>
      <c r="M70" s="384" t="inlineStr"/>
      <c r="N70" s="384" t="inlineStr"/>
      <c r="O70" s="385" t="inlineStr">
        <is>
          <t>x</t>
        </is>
      </c>
      <c r="P70" s="384" t="inlineStr"/>
      <c r="Q70" s="384" t="inlineStr"/>
      <c r="R70" s="384" t="inlineStr"/>
      <c r="S70" s="384" t="inlineStr"/>
      <c r="T70" s="384" t="inlineStr"/>
      <c r="U70" s="384" t="inlineStr"/>
      <c r="V70" s="384" t="inlineStr"/>
      <c r="W70" s="384" t="inlineStr"/>
      <c r="X70" s="384" t="inlineStr"/>
      <c r="Y70" s="384" t="inlineStr"/>
      <c r="Z70" s="385" t="inlineStr">
        <is>
          <t>x</t>
        </is>
      </c>
      <c r="AA70" s="385" t="inlineStr">
        <is>
          <t>x</t>
        </is>
      </c>
      <c r="AB70" s="385" t="inlineStr">
        <is>
          <t>x</t>
        </is>
      </c>
      <c r="AC70" s="384" t="inlineStr"/>
      <c r="AD70" s="385" t="inlineStr">
        <is>
          <t>x</t>
        </is>
      </c>
    </row>
    <row r="71" ht="15" customHeight="1" s="365">
      <c r="A71" s="387" t="inlineStr">
        <is>
          <t>Sciures R</t>
        </is>
      </c>
      <c r="B71" s="384" t="inlineStr"/>
      <c r="C71" s="384" t="inlineStr"/>
      <c r="D71" s="384" t="inlineStr"/>
      <c r="E71" s="384" t="inlineStr"/>
      <c r="F71" s="384" t="inlineStr"/>
      <c r="G71" s="384" t="inlineStr"/>
      <c r="H71" s="384" t="inlineStr"/>
      <c r="I71" s="384" t="inlineStr"/>
      <c r="J71" s="385" t="inlineStr">
        <is>
          <t>x</t>
        </is>
      </c>
      <c r="K71" s="384" t="inlineStr"/>
      <c r="L71" s="385" t="inlineStr">
        <is>
          <t>x</t>
        </is>
      </c>
      <c r="M71" s="384" t="inlineStr"/>
      <c r="N71" s="384" t="inlineStr"/>
      <c r="O71" s="385" t="inlineStr">
        <is>
          <t>x</t>
        </is>
      </c>
      <c r="P71" s="384" t="inlineStr"/>
      <c r="Q71" s="384" t="inlineStr"/>
      <c r="R71" s="384" t="inlineStr"/>
      <c r="S71" s="384" t="inlineStr"/>
      <c r="T71" s="384" t="inlineStr"/>
      <c r="U71" s="384" t="inlineStr"/>
      <c r="V71" s="384" t="inlineStr"/>
      <c r="W71" s="384" t="inlineStr"/>
      <c r="X71" s="384" t="inlineStr"/>
      <c r="Y71" s="384" t="inlineStr"/>
      <c r="Z71" s="385" t="inlineStr">
        <is>
          <t>x</t>
        </is>
      </c>
      <c r="AA71" s="385" t="inlineStr">
        <is>
          <t>x</t>
        </is>
      </c>
      <c r="AB71" s="385" t="inlineStr">
        <is>
          <t>x</t>
        </is>
      </c>
      <c r="AC71" s="384" t="inlineStr"/>
      <c r="AD71" s="385" t="inlineStr">
        <is>
          <t>x</t>
        </is>
      </c>
    </row>
    <row r="72" ht="15" customHeight="1" s="365">
      <c r="A72" s="387" t="inlineStr">
        <is>
          <t>Plaquettes de scierie R</t>
        </is>
      </c>
      <c r="B72" s="384" t="inlineStr"/>
      <c r="C72" s="384" t="inlineStr"/>
      <c r="D72" s="384" t="inlineStr"/>
      <c r="E72" s="384" t="inlineStr"/>
      <c r="F72" s="384" t="inlineStr"/>
      <c r="G72" s="384" t="inlineStr"/>
      <c r="H72" s="384" t="inlineStr"/>
      <c r="I72" s="384" t="inlineStr"/>
      <c r="J72" s="385" t="inlineStr">
        <is>
          <t>x</t>
        </is>
      </c>
      <c r="K72" s="384" t="inlineStr"/>
      <c r="L72" s="385" t="inlineStr">
        <is>
          <t>x</t>
        </is>
      </c>
      <c r="M72" s="384" t="inlineStr"/>
      <c r="N72" s="384" t="inlineStr"/>
      <c r="O72" s="385" t="inlineStr">
        <is>
          <t>x</t>
        </is>
      </c>
      <c r="P72" s="384" t="inlineStr"/>
      <c r="Q72" s="384" t="inlineStr"/>
      <c r="R72" s="384" t="inlineStr"/>
      <c r="S72" s="384" t="inlineStr"/>
      <c r="T72" s="384" t="inlineStr"/>
      <c r="U72" s="384" t="inlineStr"/>
      <c r="V72" s="384" t="inlineStr"/>
      <c r="W72" s="384" t="inlineStr"/>
      <c r="X72" s="384" t="inlineStr"/>
      <c r="Y72" s="384" t="inlineStr"/>
      <c r="Z72" s="385" t="inlineStr">
        <is>
          <t>x</t>
        </is>
      </c>
      <c r="AA72" s="385" t="inlineStr">
        <is>
          <t>x</t>
        </is>
      </c>
      <c r="AB72" s="385" t="inlineStr">
        <is>
          <t>x</t>
        </is>
      </c>
      <c r="AC72" s="384" t="inlineStr"/>
      <c r="AD72" s="385" t="inlineStr">
        <is>
          <t>x</t>
        </is>
      </c>
    </row>
    <row r="73" ht="15" customHeight="1" s="365">
      <c r="A73" s="386" t="inlineStr">
        <is>
          <t>Ecorces R</t>
        </is>
      </c>
      <c r="B73" s="384" t="inlineStr"/>
      <c r="C73" s="384" t="inlineStr"/>
      <c r="D73" s="384" t="inlineStr"/>
      <c r="E73" s="384" t="inlineStr"/>
      <c r="F73" s="384" t="inlineStr"/>
      <c r="G73" s="384" t="inlineStr"/>
      <c r="H73" s="384" t="inlineStr"/>
      <c r="I73" s="384" t="inlineStr"/>
      <c r="J73" s="385" t="inlineStr">
        <is>
          <t>x</t>
        </is>
      </c>
      <c r="K73" s="384" t="inlineStr"/>
      <c r="L73" s="385" t="inlineStr">
        <is>
          <t>x</t>
        </is>
      </c>
      <c r="M73" s="384" t="inlineStr"/>
      <c r="N73" s="385" t="inlineStr">
        <is>
          <t>x</t>
        </is>
      </c>
      <c r="O73" s="385" t="inlineStr">
        <is>
          <t>x</t>
        </is>
      </c>
      <c r="P73" s="385" t="inlineStr">
        <is>
          <t>x</t>
        </is>
      </c>
      <c r="Q73" s="384" t="inlineStr"/>
      <c r="R73" s="384" t="inlineStr"/>
      <c r="S73" s="384" t="inlineStr"/>
      <c r="T73" s="384" t="inlineStr"/>
      <c r="U73" s="384" t="inlineStr"/>
      <c r="V73" s="384" t="inlineStr"/>
      <c r="W73" s="384" t="inlineStr"/>
      <c r="X73" s="384" t="inlineStr"/>
      <c r="Y73" s="384" t="inlineStr"/>
      <c r="Z73" s="385" t="inlineStr">
        <is>
          <t>x</t>
        </is>
      </c>
      <c r="AA73" s="385" t="inlineStr">
        <is>
          <t>x</t>
        </is>
      </c>
      <c r="AB73" s="385" t="inlineStr">
        <is>
          <t>x</t>
        </is>
      </c>
      <c r="AC73" s="384" t="inlineStr"/>
      <c r="AD73" s="385" t="inlineStr">
        <is>
          <t>x</t>
        </is>
      </c>
    </row>
    <row r="74" ht="15" customHeight="1" s="365">
      <c r="A74" s="383" t="inlineStr">
        <is>
          <t>Connexes hors écorces et déchets</t>
        </is>
      </c>
      <c r="B74" s="384" t="inlineStr"/>
      <c r="C74" s="384" t="inlineStr"/>
      <c r="D74" s="384" t="inlineStr"/>
      <c r="E74" s="384" t="inlineStr"/>
      <c r="F74" s="384" t="inlineStr"/>
      <c r="G74" s="384" t="inlineStr"/>
      <c r="H74" s="384" t="inlineStr"/>
      <c r="I74" s="384" t="inlineStr"/>
      <c r="J74" s="385" t="inlineStr">
        <is>
          <t>x</t>
        </is>
      </c>
      <c r="K74" s="385" t="inlineStr">
        <is>
          <t>x</t>
        </is>
      </c>
      <c r="L74" s="385" t="inlineStr">
        <is>
          <t>x</t>
        </is>
      </c>
      <c r="M74" s="384" t="inlineStr"/>
      <c r="N74" s="384" t="inlineStr"/>
      <c r="O74" s="385" t="inlineStr">
        <is>
          <t>x</t>
        </is>
      </c>
      <c r="P74" s="384" t="inlineStr"/>
      <c r="Q74" s="384" t="inlineStr"/>
      <c r="R74" s="384" t="inlineStr"/>
      <c r="S74" s="384" t="inlineStr"/>
      <c r="T74" s="384" t="inlineStr"/>
      <c r="U74" s="384" t="inlineStr"/>
      <c r="V74" s="384" t="inlineStr"/>
      <c r="W74" s="384" t="inlineStr"/>
      <c r="X74" s="385" t="inlineStr">
        <is>
          <t>x</t>
        </is>
      </c>
      <c r="Y74" s="384" t="inlineStr"/>
      <c r="Z74" s="385" t="inlineStr">
        <is>
          <t>x</t>
        </is>
      </c>
      <c r="AA74" s="385" t="inlineStr">
        <is>
          <t>x</t>
        </is>
      </c>
      <c r="AB74" s="385" t="inlineStr">
        <is>
          <t>x</t>
        </is>
      </c>
      <c r="AC74" s="384" t="inlineStr"/>
      <c r="AD74" s="385" t="inlineStr">
        <is>
          <t>x</t>
        </is>
      </c>
    </row>
    <row r="75" ht="15" customHeight="1" s="365">
      <c r="A75" s="386" t="inlineStr">
        <is>
          <t>Connexes hors écorces</t>
        </is>
      </c>
      <c r="B75" s="384" t="inlineStr"/>
      <c r="C75" s="384" t="inlineStr"/>
      <c r="D75" s="384" t="inlineStr"/>
      <c r="E75" s="384" t="inlineStr"/>
      <c r="F75" s="384" t="inlineStr"/>
      <c r="G75" s="384" t="inlineStr"/>
      <c r="H75" s="384" t="inlineStr"/>
      <c r="I75" s="384" t="inlineStr"/>
      <c r="J75" s="385" t="inlineStr">
        <is>
          <t>x</t>
        </is>
      </c>
      <c r="K75" s="385" t="inlineStr">
        <is>
          <t>x</t>
        </is>
      </c>
      <c r="L75" s="385" t="inlineStr">
        <is>
          <t>x</t>
        </is>
      </c>
      <c r="M75" s="384" t="inlineStr"/>
      <c r="N75" s="384" t="inlineStr"/>
      <c r="O75" s="385" t="inlineStr">
        <is>
          <t>x</t>
        </is>
      </c>
      <c r="P75" s="384" t="inlineStr"/>
      <c r="Q75" s="384" t="inlineStr"/>
      <c r="R75" s="384" t="inlineStr"/>
      <c r="S75" s="384" t="inlineStr"/>
      <c r="T75" s="384" t="inlineStr"/>
      <c r="U75" s="384" t="inlineStr"/>
      <c r="V75" s="384" t="inlineStr"/>
      <c r="W75" s="384" t="inlineStr"/>
      <c r="X75" s="384" t="inlineStr"/>
      <c r="Y75" s="384" t="inlineStr"/>
      <c r="Z75" s="385" t="inlineStr">
        <is>
          <t>x</t>
        </is>
      </c>
      <c r="AA75" s="385" t="inlineStr">
        <is>
          <t>x</t>
        </is>
      </c>
      <c r="AB75" s="385" t="inlineStr">
        <is>
          <t>x</t>
        </is>
      </c>
      <c r="AC75" s="384" t="inlineStr"/>
      <c r="AD75" s="385" t="inlineStr">
        <is>
          <t>x</t>
        </is>
      </c>
    </row>
    <row r="76" ht="15" customHeight="1" s="365">
      <c r="A76" s="386" t="inlineStr">
        <is>
          <t>Déchets bois</t>
        </is>
      </c>
      <c r="B76" s="384" t="inlineStr"/>
      <c r="C76" s="384" t="inlineStr"/>
      <c r="D76" s="384" t="inlineStr"/>
      <c r="E76" s="384" t="inlineStr"/>
      <c r="F76" s="384" t="inlineStr"/>
      <c r="G76" s="384" t="inlineStr"/>
      <c r="H76" s="384" t="inlineStr"/>
      <c r="I76" s="384" t="inlineStr"/>
      <c r="J76" s="384" t="inlineStr"/>
      <c r="K76" s="384" t="inlineStr"/>
      <c r="L76" s="384" t="inlineStr"/>
      <c r="M76" s="384" t="inlineStr"/>
      <c r="N76" s="384" t="inlineStr"/>
      <c r="O76" s="384" t="inlineStr"/>
      <c r="P76" s="384" t="inlineStr"/>
      <c r="Q76" s="384" t="inlineStr"/>
      <c r="R76" s="384" t="inlineStr"/>
      <c r="S76" s="384" t="inlineStr"/>
      <c r="T76" s="384" t="inlineStr"/>
      <c r="U76" s="384" t="inlineStr"/>
      <c r="V76" s="384" t="inlineStr"/>
      <c r="W76" s="384" t="inlineStr"/>
      <c r="X76" s="385" t="inlineStr">
        <is>
          <t>x</t>
        </is>
      </c>
      <c r="Y76" s="384" t="inlineStr"/>
      <c r="Z76" s="385" t="inlineStr">
        <is>
          <t>x</t>
        </is>
      </c>
      <c r="AA76" s="385" t="inlineStr">
        <is>
          <t>x</t>
        </is>
      </c>
      <c r="AB76" s="385" t="inlineStr">
        <is>
          <t>x</t>
        </is>
      </c>
      <c r="AC76" s="384" t="inlineStr"/>
      <c r="AD76" s="385" t="inlineStr">
        <is>
          <t>x</t>
        </is>
      </c>
    </row>
    <row r="77" ht="15" customHeight="1" s="365">
      <c r="A77" s="383" t="inlineStr">
        <is>
          <t>Plaquettes</t>
        </is>
      </c>
      <c r="B77" s="384" t="inlineStr"/>
      <c r="C77" s="384" t="inlineStr"/>
      <c r="D77" s="384" t="inlineStr"/>
      <c r="E77" s="384" t="inlineStr"/>
      <c r="F77" s="385" t="inlineStr">
        <is>
          <t>x</t>
        </is>
      </c>
      <c r="G77" s="385" t="inlineStr">
        <is>
          <t>x</t>
        </is>
      </c>
      <c r="H77" s="384" t="inlineStr"/>
      <c r="I77" s="384" t="inlineStr"/>
      <c r="J77" s="385" t="inlineStr">
        <is>
          <t>x</t>
        </is>
      </c>
      <c r="K77" s="385" t="inlineStr">
        <is>
          <t>x</t>
        </is>
      </c>
      <c r="L77" s="385" t="inlineStr">
        <is>
          <t>x</t>
        </is>
      </c>
      <c r="M77" s="384" t="inlineStr"/>
      <c r="N77" s="384" t="inlineStr"/>
      <c r="O77" s="385" t="inlineStr">
        <is>
          <t>x</t>
        </is>
      </c>
      <c r="P77" s="384" t="inlineStr"/>
      <c r="Q77" s="384" t="inlineStr"/>
      <c r="R77" s="384" t="inlineStr"/>
      <c r="S77" s="384" t="inlineStr"/>
      <c r="T77" s="384" t="inlineStr"/>
      <c r="U77" s="384" t="inlineStr"/>
      <c r="V77" s="384" t="inlineStr"/>
      <c r="W77" s="384" t="inlineStr"/>
      <c r="X77" s="384" t="inlineStr"/>
      <c r="Y77" s="384" t="inlineStr"/>
      <c r="Z77" s="385" t="inlineStr">
        <is>
          <t>x</t>
        </is>
      </c>
      <c r="AA77" s="385" t="inlineStr">
        <is>
          <t>x</t>
        </is>
      </c>
      <c r="AB77" s="385" t="inlineStr">
        <is>
          <t>x</t>
        </is>
      </c>
      <c r="AC77" s="384" t="inlineStr"/>
      <c r="AD77" s="385" t="inlineStr">
        <is>
          <t>x</t>
        </is>
      </c>
    </row>
    <row r="78" ht="15" customHeight="1" s="365">
      <c r="A78" s="386" t="inlineStr">
        <is>
          <t>Plaquettes forestières</t>
        </is>
      </c>
      <c r="B78" s="384" t="inlineStr"/>
      <c r="C78" s="384" t="inlineStr"/>
      <c r="D78" s="384" t="inlineStr"/>
      <c r="E78" s="384" t="inlineStr"/>
      <c r="F78" s="385" t="inlineStr">
        <is>
          <t>x</t>
        </is>
      </c>
      <c r="G78" s="385" t="inlineStr">
        <is>
          <t>x</t>
        </is>
      </c>
      <c r="H78" s="384" t="inlineStr"/>
      <c r="I78" s="384" t="inlineStr"/>
      <c r="J78" s="384" t="inlineStr"/>
      <c r="K78" s="384" t="inlineStr"/>
      <c r="L78" s="384" t="inlineStr"/>
      <c r="M78" s="384" t="inlineStr"/>
      <c r="N78" s="384" t="inlineStr"/>
      <c r="O78" s="384" t="inlineStr"/>
      <c r="P78" s="384" t="inlineStr"/>
      <c r="Q78" s="384" t="inlineStr"/>
      <c r="R78" s="384" t="inlineStr"/>
      <c r="S78" s="384" t="inlineStr"/>
      <c r="T78" s="384" t="inlineStr"/>
      <c r="U78" s="384" t="inlineStr"/>
      <c r="V78" s="384" t="inlineStr"/>
      <c r="W78" s="384" t="inlineStr"/>
      <c r="X78" s="384" t="inlineStr"/>
      <c r="Y78" s="384" t="inlineStr"/>
      <c r="Z78" s="385" t="inlineStr">
        <is>
          <t>x</t>
        </is>
      </c>
      <c r="AA78" s="385" t="inlineStr">
        <is>
          <t>x</t>
        </is>
      </c>
      <c r="AB78" s="385" t="inlineStr">
        <is>
          <t>x</t>
        </is>
      </c>
      <c r="AC78" s="384" t="inlineStr"/>
      <c r="AD78" s="385" t="inlineStr">
        <is>
          <t>x</t>
        </is>
      </c>
    </row>
    <row r="79" ht="15" customHeight="1" s="365">
      <c r="A79" s="386" t="inlineStr">
        <is>
          <t>Plaquettes de scierie</t>
        </is>
      </c>
      <c r="B79" s="384" t="inlineStr"/>
      <c r="C79" s="384" t="inlineStr"/>
      <c r="D79" s="384" t="inlineStr"/>
      <c r="E79" s="384" t="inlineStr"/>
      <c r="F79" s="384" t="inlineStr"/>
      <c r="G79" s="384" t="inlineStr"/>
      <c r="H79" s="384" t="inlineStr"/>
      <c r="I79" s="384" t="inlineStr"/>
      <c r="J79" s="385" t="inlineStr">
        <is>
          <t>x</t>
        </is>
      </c>
      <c r="K79" s="385" t="inlineStr">
        <is>
          <t>x</t>
        </is>
      </c>
      <c r="L79" s="385" t="inlineStr">
        <is>
          <t>x</t>
        </is>
      </c>
      <c r="M79" s="384" t="inlineStr"/>
      <c r="N79" s="384" t="inlineStr"/>
      <c r="O79" s="385" t="inlineStr">
        <is>
          <t>x</t>
        </is>
      </c>
      <c r="P79" s="384" t="inlineStr"/>
      <c r="Q79" s="384" t="inlineStr"/>
      <c r="R79" s="384" t="inlineStr"/>
      <c r="S79" s="384" t="inlineStr"/>
      <c r="T79" s="384" t="inlineStr"/>
      <c r="U79" s="384" t="inlineStr"/>
      <c r="V79" s="384" t="inlineStr"/>
      <c r="W79" s="384" t="inlineStr"/>
      <c r="X79" s="384" t="inlineStr"/>
      <c r="Y79" s="384" t="inlineStr"/>
      <c r="Z79" s="385" t="inlineStr">
        <is>
          <t>x</t>
        </is>
      </c>
      <c r="AA79" s="385" t="inlineStr">
        <is>
          <t>x</t>
        </is>
      </c>
      <c r="AB79" s="385" t="inlineStr">
        <is>
          <t>x</t>
        </is>
      </c>
      <c r="AC79" s="384" t="inlineStr"/>
      <c r="AD79" s="385" t="inlineStr">
        <is>
          <t>x</t>
        </is>
      </c>
    </row>
    <row r="80" ht="15" customHeight="1" s="365">
      <c r="A80" s="384" t="inlineStr"/>
      <c r="B80" s="384" t="inlineStr"/>
      <c r="C80" s="384" t="inlineStr"/>
      <c r="D80" s="384" t="inlineStr"/>
      <c r="E80" s="384" t="inlineStr"/>
      <c r="F80" s="384" t="inlineStr"/>
      <c r="G80" s="384" t="inlineStr"/>
      <c r="H80" s="384" t="inlineStr"/>
      <c r="I80" s="384" t="inlineStr"/>
      <c r="J80" s="384" t="inlineStr"/>
      <c r="K80" s="384" t="inlineStr"/>
      <c r="L80" s="384" t="inlineStr"/>
      <c r="M80" s="384" t="inlineStr"/>
      <c r="N80" s="384" t="inlineStr"/>
      <c r="O80" s="384" t="inlineStr"/>
      <c r="P80" s="384" t="inlineStr"/>
      <c r="Q80" s="384" t="inlineStr"/>
      <c r="R80" s="384" t="inlineStr"/>
      <c r="S80" s="384" t="inlineStr"/>
      <c r="T80" s="384" t="inlineStr"/>
      <c r="U80" s="384" t="inlineStr"/>
      <c r="V80" s="384" t="inlineStr"/>
      <c r="W80" s="384" t="inlineStr"/>
      <c r="X80" s="384" t="inlineStr"/>
      <c r="Y80" s="384" t="inlineStr"/>
      <c r="Z80" s="384" t="inlineStr"/>
      <c r="AA80" s="384" t="inlineStr"/>
      <c r="AB80" s="384" t="inlineStr"/>
      <c r="AC80" s="384" t="inlineStr"/>
      <c r="AD80" s="384" t="inlineStr"/>
    </row>
    <row r="81" ht="340" customHeight="1" s="365">
      <c r="A81" s="384" t="inlineStr"/>
      <c r="B81" s="380" t="inlineStr">
        <is>
          <t>Accroissement naturel</t>
        </is>
      </c>
      <c r="C81" s="380" t="inlineStr">
        <is>
          <t>Stock initial</t>
        </is>
      </c>
      <c r="D81" s="380" t="inlineStr">
        <is>
          <t>Stock final</t>
        </is>
      </c>
      <c r="E81" s="380" t="inlineStr">
        <is>
          <t>Mortalité</t>
        </is>
      </c>
      <c r="F81" s="380" t="inlineStr">
        <is>
          <t>Prélèvements</t>
        </is>
      </c>
      <c r="G81" s="381" t="inlineStr">
        <is>
          <t>Exploitation forestière</t>
        </is>
      </c>
      <c r="H81" s="381" t="inlineStr">
        <is>
          <t>Auto-approvisionnement et circuits courts</t>
        </is>
      </c>
      <c r="I81" s="381" t="inlineStr">
        <is>
          <t>Pertes de récolte</t>
        </is>
      </c>
      <c r="J81" s="380" t="inlineStr">
        <is>
          <t>Scieries</t>
        </is>
      </c>
      <c r="K81" s="381" t="inlineStr">
        <is>
          <t>Scieries F</t>
        </is>
      </c>
      <c r="L81" s="381" t="inlineStr">
        <is>
          <t>Scieries R</t>
        </is>
      </c>
      <c r="M81" s="380" t="inlineStr">
        <is>
          <t>Production de granulés</t>
        </is>
      </c>
      <c r="N81" s="380" t="inlineStr">
        <is>
          <t>Usines de contreplaqués</t>
        </is>
      </c>
      <c r="O81" s="380" t="inlineStr">
        <is>
          <t>Usines de tranchage et déroulage</t>
        </is>
      </c>
      <c r="P81" s="380" t="inlineStr">
        <is>
          <t>Fabrication de pâte à papier</t>
        </is>
      </c>
      <c r="Q81" s="380" t="inlineStr">
        <is>
          <t>Fabrication de papiers cartons</t>
        </is>
      </c>
      <c r="R81" s="380" t="inlineStr">
        <is>
          <t>Fabrication d'emballages bois</t>
        </is>
      </c>
      <c r="S81" s="380" t="inlineStr">
        <is>
          <t>Valorisation énergétique</t>
        </is>
      </c>
      <c r="T81" s="381" t="inlineStr">
        <is>
          <t>Chauffage ménages</t>
        </is>
      </c>
      <c r="U81" s="381" t="inlineStr">
        <is>
          <t>Chauffage industriel et collectif</t>
        </is>
      </c>
      <c r="V81" s="382" t="inlineStr">
        <is>
          <t>Chaufferies sup 1 MW</t>
        </is>
      </c>
      <c r="W81" s="382" t="inlineStr">
        <is>
          <t>Chaufferies inf 1 MW</t>
        </is>
      </c>
      <c r="X81" s="380" t="inlineStr">
        <is>
          <t>Consommation</t>
        </is>
      </c>
      <c r="Y81" s="380" t="inlineStr">
        <is>
          <t>Addition au stock</t>
        </is>
      </c>
      <c r="Z81" s="380" t="inlineStr">
        <is>
          <t>Hors Pays de Savoie</t>
        </is>
      </c>
      <c r="AA81" s="381" t="inlineStr">
        <is>
          <t>International</t>
        </is>
      </c>
      <c r="AB81" s="381" t="inlineStr">
        <is>
          <t>Autres régions françaises</t>
        </is>
      </c>
      <c r="AC81" s="380" t="inlineStr">
        <is>
          <t>Exportations nettes</t>
        </is>
      </c>
      <c r="AD81" s="380" t="inlineStr">
        <is>
          <t>Importations nettes</t>
        </is>
      </c>
    </row>
    <row r="82" ht="15" customHeight="1" s="365">
      <c r="A82" s="383" t="inlineStr">
        <is>
          <t>Bois hors forêt</t>
        </is>
      </c>
      <c r="B82" s="384" t="inlineStr"/>
      <c r="C82" s="384" t="inlineStr"/>
      <c r="D82" s="384" t="inlineStr"/>
      <c r="E82" s="384" t="inlineStr"/>
      <c r="F82" s="385" t="inlineStr">
        <is>
          <t>x</t>
        </is>
      </c>
      <c r="G82" s="384" t="inlineStr"/>
      <c r="H82" s="385" t="inlineStr">
        <is>
          <t>x</t>
        </is>
      </c>
      <c r="I82" s="384" t="inlineStr"/>
      <c r="J82" s="384" t="inlineStr"/>
      <c r="K82" s="384" t="inlineStr"/>
      <c r="L82" s="384" t="inlineStr"/>
      <c r="M82" s="384" t="inlineStr"/>
      <c r="N82" s="384" t="inlineStr"/>
      <c r="O82" s="384" t="inlineStr"/>
      <c r="P82" s="384" t="inlineStr"/>
      <c r="Q82" s="384" t="inlineStr"/>
      <c r="R82" s="384" t="inlineStr"/>
      <c r="S82" s="384" t="inlineStr"/>
      <c r="T82" s="384" t="inlineStr"/>
      <c r="U82" s="384" t="inlineStr"/>
      <c r="V82" s="384" t="inlineStr"/>
      <c r="W82" s="384" t="inlineStr"/>
      <c r="X82" s="384" t="inlineStr"/>
      <c r="Y82" s="384" t="inlineStr"/>
      <c r="Z82" s="384" t="inlineStr"/>
      <c r="AA82" s="384" t="inlineStr"/>
      <c r="AB82" s="384" t="inlineStr"/>
      <c r="AC82" s="384" t="inlineStr"/>
      <c r="AD82" s="384" t="inlineStr"/>
    </row>
    <row r="83" ht="15" customHeight="1" s="365">
      <c r="A83" s="383" t="inlineStr">
        <is>
          <t>Bois sur pied</t>
        </is>
      </c>
      <c r="B83" s="384" t="inlineStr"/>
      <c r="C83" s="384" t="inlineStr"/>
      <c r="D83" s="385" t="inlineStr">
        <is>
          <t>x</t>
        </is>
      </c>
      <c r="E83" s="385" t="inlineStr">
        <is>
          <t>x</t>
        </is>
      </c>
      <c r="F83" s="385" t="inlineStr">
        <is>
          <t>x</t>
        </is>
      </c>
      <c r="G83" s="385" t="inlineStr">
        <is>
          <t>x</t>
        </is>
      </c>
      <c r="H83" s="385" t="inlineStr">
        <is>
          <t>x</t>
        </is>
      </c>
      <c r="I83" s="385" t="inlineStr">
        <is>
          <t>x</t>
        </is>
      </c>
      <c r="J83" s="384" t="inlineStr"/>
      <c r="K83" s="384" t="inlineStr"/>
      <c r="L83" s="384" t="inlineStr"/>
      <c r="M83" s="384" t="inlineStr"/>
      <c r="N83" s="384" t="inlineStr"/>
      <c r="O83" s="384" t="inlineStr"/>
      <c r="P83" s="384" t="inlineStr"/>
      <c r="Q83" s="384" t="inlineStr"/>
      <c r="R83" s="384" t="inlineStr"/>
      <c r="S83" s="384" t="inlineStr"/>
      <c r="T83" s="384" t="inlineStr"/>
      <c r="U83" s="384" t="inlineStr"/>
      <c r="V83" s="384" t="inlineStr"/>
      <c r="W83" s="384" t="inlineStr"/>
      <c r="X83" s="384" t="inlineStr"/>
      <c r="Y83" s="385" t="inlineStr">
        <is>
          <t>x</t>
        </is>
      </c>
      <c r="Z83" s="384" t="inlineStr"/>
      <c r="AA83" s="384" t="inlineStr"/>
      <c r="AB83" s="384" t="inlineStr"/>
      <c r="AC83" s="384" t="inlineStr"/>
      <c r="AD83" s="384" t="inlineStr"/>
    </row>
    <row r="84" ht="15" customHeight="1" s="365">
      <c r="A84" s="386" t="inlineStr">
        <is>
          <t>Bois sur pied F</t>
        </is>
      </c>
      <c r="B84" s="384" t="inlineStr"/>
      <c r="C84" s="384" t="inlineStr"/>
      <c r="D84" s="385" t="inlineStr">
        <is>
          <t>x</t>
        </is>
      </c>
      <c r="E84" s="385" t="inlineStr">
        <is>
          <t>x</t>
        </is>
      </c>
      <c r="F84" s="385" t="inlineStr">
        <is>
          <t>x</t>
        </is>
      </c>
      <c r="G84" s="385" t="inlineStr">
        <is>
          <t>x</t>
        </is>
      </c>
      <c r="H84" s="385" t="inlineStr">
        <is>
          <t>x</t>
        </is>
      </c>
      <c r="I84" s="385" t="inlineStr">
        <is>
          <t>x</t>
        </is>
      </c>
      <c r="J84" s="384" t="inlineStr"/>
      <c r="K84" s="384" t="inlineStr"/>
      <c r="L84" s="384" t="inlineStr"/>
      <c r="M84" s="384" t="inlineStr"/>
      <c r="N84" s="384" t="inlineStr"/>
      <c r="O84" s="384" t="inlineStr"/>
      <c r="P84" s="384" t="inlineStr"/>
      <c r="Q84" s="384" t="inlineStr"/>
      <c r="R84" s="384" t="inlineStr"/>
      <c r="S84" s="384" t="inlineStr"/>
      <c r="T84" s="384" t="inlineStr"/>
      <c r="U84" s="384" t="inlineStr"/>
      <c r="V84" s="384" t="inlineStr"/>
      <c r="W84" s="384" t="inlineStr"/>
      <c r="X84" s="384" t="inlineStr"/>
      <c r="Y84" s="385" t="inlineStr">
        <is>
          <t>x</t>
        </is>
      </c>
      <c r="Z84" s="384" t="inlineStr"/>
      <c r="AA84" s="384" t="inlineStr"/>
      <c r="AB84" s="384" t="inlineStr"/>
      <c r="AC84" s="384" t="inlineStr"/>
      <c r="AD84" s="384" t="inlineStr"/>
    </row>
    <row r="85" ht="15" customHeight="1" s="365">
      <c r="A85" s="386" t="inlineStr">
        <is>
          <t>Bois sur pied R</t>
        </is>
      </c>
      <c r="B85" s="384" t="inlineStr"/>
      <c r="C85" s="384" t="inlineStr"/>
      <c r="D85" s="385" t="inlineStr">
        <is>
          <t>x</t>
        </is>
      </c>
      <c r="E85" s="385" t="inlineStr">
        <is>
          <t>x</t>
        </is>
      </c>
      <c r="F85" s="385" t="inlineStr">
        <is>
          <t>x</t>
        </is>
      </c>
      <c r="G85" s="385" t="inlineStr">
        <is>
          <t>x</t>
        </is>
      </c>
      <c r="H85" s="385" t="inlineStr">
        <is>
          <t>x</t>
        </is>
      </c>
      <c r="I85" s="385" t="inlineStr">
        <is>
          <t>x</t>
        </is>
      </c>
      <c r="J85" s="384" t="inlineStr"/>
      <c r="K85" s="384" t="inlineStr"/>
      <c r="L85" s="384" t="inlineStr"/>
      <c r="M85" s="384" t="inlineStr"/>
      <c r="N85" s="384" t="inlineStr"/>
      <c r="O85" s="384" t="inlineStr"/>
      <c r="P85" s="384" t="inlineStr"/>
      <c r="Q85" s="384" t="inlineStr"/>
      <c r="R85" s="384" t="inlineStr"/>
      <c r="S85" s="384" t="inlineStr"/>
      <c r="T85" s="384" t="inlineStr"/>
      <c r="U85" s="384" t="inlineStr"/>
      <c r="V85" s="384" t="inlineStr"/>
      <c r="W85" s="384" t="inlineStr"/>
      <c r="X85" s="384" t="inlineStr"/>
      <c r="Y85" s="385" t="inlineStr">
        <is>
          <t>x</t>
        </is>
      </c>
      <c r="Z85" s="384" t="inlineStr"/>
      <c r="AA85" s="384" t="inlineStr"/>
      <c r="AB85" s="384" t="inlineStr"/>
      <c r="AC85" s="384" t="inlineStr"/>
      <c r="AD85" s="384" t="inlineStr"/>
    </row>
    <row r="86" ht="15" customHeight="1" s="365">
      <c r="A86" s="383" t="inlineStr">
        <is>
          <t>Bois rond</t>
        </is>
      </c>
      <c r="B86" s="384" t="inlineStr"/>
      <c r="C86" s="384" t="inlineStr"/>
      <c r="D86" s="384" t="inlineStr"/>
      <c r="E86" s="384" t="inlineStr"/>
      <c r="F86" s="384" t="inlineStr"/>
      <c r="G86" s="384" t="inlineStr"/>
      <c r="H86" s="384" t="inlineStr"/>
      <c r="I86" s="384" t="inlineStr"/>
      <c r="J86" s="385" t="inlineStr">
        <is>
          <t>x</t>
        </is>
      </c>
      <c r="K86" s="385" t="inlineStr">
        <is>
          <t>x</t>
        </is>
      </c>
      <c r="L86" s="385" t="inlineStr">
        <is>
          <t>x</t>
        </is>
      </c>
      <c r="M86" s="384" t="inlineStr"/>
      <c r="N86" s="385" t="inlineStr">
        <is>
          <t>x</t>
        </is>
      </c>
      <c r="O86" s="385" t="inlineStr">
        <is>
          <t>x</t>
        </is>
      </c>
      <c r="P86" s="385" t="inlineStr">
        <is>
          <t>x</t>
        </is>
      </c>
      <c r="Q86" s="384" t="inlineStr"/>
      <c r="R86" s="385" t="inlineStr">
        <is>
          <t>x</t>
        </is>
      </c>
      <c r="S86" s="385" t="inlineStr">
        <is>
          <t>x</t>
        </is>
      </c>
      <c r="T86" s="385" t="inlineStr">
        <is>
          <t>x</t>
        </is>
      </c>
      <c r="U86" s="384" t="inlineStr"/>
      <c r="V86" s="384" t="inlineStr"/>
      <c r="W86" s="384" t="inlineStr"/>
      <c r="X86" s="384" t="inlineStr"/>
      <c r="Y86" s="384" t="inlineStr"/>
      <c r="Z86" s="385" t="inlineStr">
        <is>
          <t>x</t>
        </is>
      </c>
      <c r="AA86" s="385" t="inlineStr">
        <is>
          <t>x</t>
        </is>
      </c>
      <c r="AB86" s="385" t="inlineStr">
        <is>
          <t>x</t>
        </is>
      </c>
      <c r="AC86" s="385" t="inlineStr">
        <is>
          <t>x</t>
        </is>
      </c>
      <c r="AD86" s="384" t="inlineStr"/>
    </row>
    <row r="87" ht="15" customHeight="1" s="365">
      <c r="A87" s="386" t="inlineStr">
        <is>
          <t>Bois d'œuvre</t>
        </is>
      </c>
      <c r="B87" s="384" t="inlineStr"/>
      <c r="C87" s="384" t="inlineStr"/>
      <c r="D87" s="384" t="inlineStr"/>
      <c r="E87" s="384" t="inlineStr"/>
      <c r="F87" s="384" t="inlineStr"/>
      <c r="G87" s="384" t="inlineStr"/>
      <c r="H87" s="384" t="inlineStr"/>
      <c r="I87" s="384" t="inlineStr"/>
      <c r="J87" s="385" t="inlineStr">
        <is>
          <t>x</t>
        </is>
      </c>
      <c r="K87" s="385" t="inlineStr">
        <is>
          <t>x</t>
        </is>
      </c>
      <c r="L87" s="385" t="inlineStr">
        <is>
          <t>x</t>
        </is>
      </c>
      <c r="M87" s="384" t="inlineStr"/>
      <c r="N87" s="385" t="inlineStr">
        <is>
          <t>x</t>
        </is>
      </c>
      <c r="O87" s="385" t="inlineStr">
        <is>
          <t>x</t>
        </is>
      </c>
      <c r="P87" s="384" t="inlineStr"/>
      <c r="Q87" s="384" t="inlineStr"/>
      <c r="R87" s="385" t="inlineStr">
        <is>
          <t>x</t>
        </is>
      </c>
      <c r="S87" s="384" t="inlineStr"/>
      <c r="T87" s="384" t="inlineStr"/>
      <c r="U87" s="384" t="inlineStr"/>
      <c r="V87" s="384" t="inlineStr"/>
      <c r="W87" s="384" t="inlineStr"/>
      <c r="X87" s="384" t="inlineStr"/>
      <c r="Y87" s="384" t="inlineStr"/>
      <c r="Z87" s="385" t="inlineStr">
        <is>
          <t>x</t>
        </is>
      </c>
      <c r="AA87" s="385" t="inlineStr">
        <is>
          <t>x</t>
        </is>
      </c>
      <c r="AB87" s="385" t="inlineStr">
        <is>
          <t>x</t>
        </is>
      </c>
      <c r="AC87" s="385" t="inlineStr">
        <is>
          <t>x</t>
        </is>
      </c>
      <c r="AD87" s="384" t="inlineStr"/>
    </row>
    <row r="88" ht="15" customHeight="1" s="365">
      <c r="A88" s="387" t="inlineStr">
        <is>
          <t>Bois d'œuvre F</t>
        </is>
      </c>
      <c r="B88" s="384" t="inlineStr"/>
      <c r="C88" s="384" t="inlineStr"/>
      <c r="D88" s="384" t="inlineStr"/>
      <c r="E88" s="384" t="inlineStr"/>
      <c r="F88" s="384" t="inlineStr"/>
      <c r="G88" s="384" t="inlineStr"/>
      <c r="H88" s="384" t="inlineStr"/>
      <c r="I88" s="384" t="inlineStr"/>
      <c r="J88" s="385" t="inlineStr">
        <is>
          <t>x</t>
        </is>
      </c>
      <c r="K88" s="385" t="inlineStr">
        <is>
          <t>x</t>
        </is>
      </c>
      <c r="L88" s="384" t="inlineStr"/>
      <c r="M88" s="384" t="inlineStr"/>
      <c r="N88" s="385" t="inlineStr">
        <is>
          <t>x</t>
        </is>
      </c>
      <c r="O88" s="385" t="inlineStr">
        <is>
          <t>x</t>
        </is>
      </c>
      <c r="P88" s="384" t="inlineStr"/>
      <c r="Q88" s="384" t="inlineStr"/>
      <c r="R88" s="385" t="inlineStr">
        <is>
          <t>x</t>
        </is>
      </c>
      <c r="S88" s="384" t="inlineStr"/>
      <c r="T88" s="384" t="inlineStr"/>
      <c r="U88" s="384" t="inlineStr"/>
      <c r="V88" s="384" t="inlineStr"/>
      <c r="W88" s="384" t="inlineStr"/>
      <c r="X88" s="384" t="inlineStr"/>
      <c r="Y88" s="384" t="inlineStr"/>
      <c r="Z88" s="385" t="inlineStr">
        <is>
          <t>x</t>
        </is>
      </c>
      <c r="AA88" s="385" t="inlineStr">
        <is>
          <t>x</t>
        </is>
      </c>
      <c r="AB88" s="385" t="inlineStr">
        <is>
          <t>x</t>
        </is>
      </c>
      <c r="AC88" s="385" t="inlineStr">
        <is>
          <t>x</t>
        </is>
      </c>
      <c r="AD88" s="384" t="inlineStr"/>
    </row>
    <row r="89" ht="15" customHeight="1" s="365">
      <c r="A89" s="387" t="inlineStr">
        <is>
          <t>Bois d'œuvre R</t>
        </is>
      </c>
      <c r="B89" s="384" t="inlineStr"/>
      <c r="C89" s="384" t="inlineStr"/>
      <c r="D89" s="384" t="inlineStr"/>
      <c r="E89" s="384" t="inlineStr"/>
      <c r="F89" s="384" t="inlineStr"/>
      <c r="G89" s="384" t="inlineStr"/>
      <c r="H89" s="384" t="inlineStr"/>
      <c r="I89" s="384" t="inlineStr"/>
      <c r="J89" s="385" t="inlineStr">
        <is>
          <t>x</t>
        </is>
      </c>
      <c r="K89" s="384" t="inlineStr"/>
      <c r="L89" s="385" t="inlineStr">
        <is>
          <t>x</t>
        </is>
      </c>
      <c r="M89" s="384" t="inlineStr"/>
      <c r="N89" s="385" t="inlineStr">
        <is>
          <t>x</t>
        </is>
      </c>
      <c r="O89" s="385" t="inlineStr">
        <is>
          <t>x</t>
        </is>
      </c>
      <c r="P89" s="384" t="inlineStr"/>
      <c r="Q89" s="384" t="inlineStr"/>
      <c r="R89" s="385" t="inlineStr">
        <is>
          <t>x</t>
        </is>
      </c>
      <c r="S89" s="384" t="inlineStr"/>
      <c r="T89" s="384" t="inlineStr"/>
      <c r="U89" s="384" t="inlineStr"/>
      <c r="V89" s="384" t="inlineStr"/>
      <c r="W89" s="384" t="inlineStr"/>
      <c r="X89" s="384" t="inlineStr"/>
      <c r="Y89" s="384" t="inlineStr"/>
      <c r="Z89" s="385" t="inlineStr">
        <is>
          <t>x</t>
        </is>
      </c>
      <c r="AA89" s="385" t="inlineStr">
        <is>
          <t>x</t>
        </is>
      </c>
      <c r="AB89" s="385" t="inlineStr">
        <is>
          <t>x</t>
        </is>
      </c>
      <c r="AC89" s="385" t="inlineStr">
        <is>
          <t>x</t>
        </is>
      </c>
      <c r="AD89" s="384" t="inlineStr"/>
    </row>
    <row r="90" ht="15" customHeight="1" s="365">
      <c r="A90" s="386" t="inlineStr">
        <is>
          <t>Bois d'industrie</t>
        </is>
      </c>
      <c r="B90" s="384" t="inlineStr"/>
      <c r="C90" s="384" t="inlineStr"/>
      <c r="D90" s="384" t="inlineStr"/>
      <c r="E90" s="384" t="inlineStr"/>
      <c r="F90" s="384" t="inlineStr"/>
      <c r="G90" s="384" t="inlineStr"/>
      <c r="H90" s="384" t="inlineStr"/>
      <c r="I90" s="384" t="inlineStr"/>
      <c r="J90" s="384" t="inlineStr"/>
      <c r="K90" s="384" t="inlineStr"/>
      <c r="L90" s="384" t="inlineStr"/>
      <c r="M90" s="384" t="inlineStr"/>
      <c r="N90" s="384" t="inlineStr"/>
      <c r="O90" s="384" t="inlineStr"/>
      <c r="P90" s="385" t="inlineStr">
        <is>
          <t>x</t>
        </is>
      </c>
      <c r="Q90" s="384" t="inlineStr"/>
      <c r="R90" s="384" t="inlineStr"/>
      <c r="S90" s="384" t="inlineStr"/>
      <c r="T90" s="384" t="inlineStr"/>
      <c r="U90" s="384" t="inlineStr"/>
      <c r="V90" s="384" t="inlineStr"/>
      <c r="W90" s="384" t="inlineStr"/>
      <c r="X90" s="384" t="inlineStr"/>
      <c r="Y90" s="384" t="inlineStr"/>
      <c r="Z90" s="385" t="inlineStr">
        <is>
          <t>x</t>
        </is>
      </c>
      <c r="AA90" s="385" t="inlineStr">
        <is>
          <t>x</t>
        </is>
      </c>
      <c r="AB90" s="385" t="inlineStr">
        <is>
          <t>x</t>
        </is>
      </c>
      <c r="AC90" s="385" t="inlineStr">
        <is>
          <t>x</t>
        </is>
      </c>
      <c r="AD90" s="384" t="inlineStr"/>
    </row>
    <row r="91" ht="15" customHeight="1" s="365">
      <c r="A91" s="387" t="inlineStr">
        <is>
          <t>Bois d'industrie F</t>
        </is>
      </c>
      <c r="B91" s="384" t="inlineStr"/>
      <c r="C91" s="384" t="inlineStr"/>
      <c r="D91" s="384" t="inlineStr"/>
      <c r="E91" s="384" t="inlineStr"/>
      <c r="F91" s="384" t="inlineStr"/>
      <c r="G91" s="384" t="inlineStr"/>
      <c r="H91" s="384" t="inlineStr"/>
      <c r="I91" s="384" t="inlineStr"/>
      <c r="J91" s="384" t="inlineStr"/>
      <c r="K91" s="384" t="inlineStr"/>
      <c r="L91" s="384" t="inlineStr"/>
      <c r="M91" s="384" t="inlineStr"/>
      <c r="N91" s="384" t="inlineStr"/>
      <c r="O91" s="384" t="inlineStr"/>
      <c r="P91" s="385" t="inlineStr">
        <is>
          <t>x</t>
        </is>
      </c>
      <c r="Q91" s="384" t="inlineStr"/>
      <c r="R91" s="384" t="inlineStr"/>
      <c r="S91" s="384" t="inlineStr"/>
      <c r="T91" s="384" t="inlineStr"/>
      <c r="U91" s="384" t="inlineStr"/>
      <c r="V91" s="384" t="inlineStr"/>
      <c r="W91" s="384" t="inlineStr"/>
      <c r="X91" s="384" t="inlineStr"/>
      <c r="Y91" s="384" t="inlineStr"/>
      <c r="Z91" s="385" t="inlineStr">
        <is>
          <t>x</t>
        </is>
      </c>
      <c r="AA91" s="385" t="inlineStr">
        <is>
          <t>x</t>
        </is>
      </c>
      <c r="AB91" s="385" t="inlineStr">
        <is>
          <t>x</t>
        </is>
      </c>
      <c r="AC91" s="385" t="inlineStr">
        <is>
          <t>x</t>
        </is>
      </c>
      <c r="AD91" s="384" t="inlineStr"/>
    </row>
    <row r="92" ht="15" customHeight="1" s="365">
      <c r="A92" s="387" t="inlineStr">
        <is>
          <t>Bois d'industrie R</t>
        </is>
      </c>
      <c r="B92" s="384" t="inlineStr"/>
      <c r="C92" s="384" t="inlineStr"/>
      <c r="D92" s="384" t="inlineStr"/>
      <c r="E92" s="384" t="inlineStr"/>
      <c r="F92" s="384" t="inlineStr"/>
      <c r="G92" s="384" t="inlineStr"/>
      <c r="H92" s="384" t="inlineStr"/>
      <c r="I92" s="384" t="inlineStr"/>
      <c r="J92" s="384" t="inlineStr"/>
      <c r="K92" s="384" t="inlineStr"/>
      <c r="L92" s="384" t="inlineStr"/>
      <c r="M92" s="384" t="inlineStr"/>
      <c r="N92" s="384" t="inlineStr"/>
      <c r="O92" s="384" t="inlineStr"/>
      <c r="P92" s="385" t="inlineStr">
        <is>
          <t>x</t>
        </is>
      </c>
      <c r="Q92" s="384" t="inlineStr"/>
      <c r="R92" s="384" t="inlineStr"/>
      <c r="S92" s="384" t="inlineStr"/>
      <c r="T92" s="384" t="inlineStr"/>
      <c r="U92" s="384" t="inlineStr"/>
      <c r="V92" s="384" t="inlineStr"/>
      <c r="W92" s="384" t="inlineStr"/>
      <c r="X92" s="384" t="inlineStr"/>
      <c r="Y92" s="384" t="inlineStr"/>
      <c r="Z92" s="385" t="inlineStr">
        <is>
          <t>x</t>
        </is>
      </c>
      <c r="AA92" s="385" t="inlineStr">
        <is>
          <t>x</t>
        </is>
      </c>
      <c r="AB92" s="385" t="inlineStr">
        <is>
          <t>x</t>
        </is>
      </c>
      <c r="AC92" s="385" t="inlineStr">
        <is>
          <t>x</t>
        </is>
      </c>
      <c r="AD92" s="384" t="inlineStr"/>
    </row>
    <row r="93" ht="15" customHeight="1" s="365">
      <c r="A93" s="386" t="inlineStr">
        <is>
          <t>Bois bûche officiel</t>
        </is>
      </c>
      <c r="B93" s="384" t="inlineStr"/>
      <c r="C93" s="384" t="inlineStr"/>
      <c r="D93" s="384" t="inlineStr"/>
      <c r="E93" s="384" t="inlineStr"/>
      <c r="F93" s="384" t="inlineStr"/>
      <c r="G93" s="384" t="inlineStr"/>
      <c r="H93" s="384" t="inlineStr"/>
      <c r="I93" s="384" t="inlineStr"/>
      <c r="J93" s="384" t="inlineStr"/>
      <c r="K93" s="384" t="inlineStr"/>
      <c r="L93" s="384" t="inlineStr"/>
      <c r="M93" s="384" t="inlineStr"/>
      <c r="N93" s="384" t="inlineStr"/>
      <c r="O93" s="384" t="inlineStr"/>
      <c r="P93" s="384" t="inlineStr"/>
      <c r="Q93" s="384" t="inlineStr"/>
      <c r="R93" s="384" t="inlineStr"/>
      <c r="S93" s="385" t="inlineStr">
        <is>
          <t>x</t>
        </is>
      </c>
      <c r="T93" s="385" t="inlineStr">
        <is>
          <t>x</t>
        </is>
      </c>
      <c r="U93" s="384" t="inlineStr"/>
      <c r="V93" s="384" t="inlineStr"/>
      <c r="W93" s="384" t="inlineStr"/>
      <c r="X93" s="384" t="inlineStr"/>
      <c r="Y93" s="384" t="inlineStr"/>
      <c r="Z93" s="385" t="inlineStr">
        <is>
          <t>x</t>
        </is>
      </c>
      <c r="AA93" s="385" t="inlineStr">
        <is>
          <t>x</t>
        </is>
      </c>
      <c r="AB93" s="385" t="inlineStr">
        <is>
          <t>x</t>
        </is>
      </c>
      <c r="AC93" s="385" t="inlineStr">
        <is>
          <t>x</t>
        </is>
      </c>
      <c r="AD93" s="384" t="inlineStr"/>
    </row>
    <row r="94" ht="15" customHeight="1" s="365">
      <c r="A94" s="383" t="inlineStr">
        <is>
          <t>Sciages et autres</t>
        </is>
      </c>
      <c r="B94" s="384" t="inlineStr"/>
      <c r="C94" s="384" t="inlineStr"/>
      <c r="D94" s="384" t="inlineStr"/>
      <c r="E94" s="384" t="inlineStr"/>
      <c r="F94" s="384" t="inlineStr"/>
      <c r="G94" s="384" t="inlineStr"/>
      <c r="H94" s="384" t="inlineStr"/>
      <c r="I94" s="384" t="inlineStr"/>
      <c r="J94" s="384" t="inlineStr"/>
      <c r="K94" s="384" t="inlineStr"/>
      <c r="L94" s="384" t="inlineStr"/>
      <c r="M94" s="384" t="inlineStr"/>
      <c r="N94" s="384" t="inlineStr"/>
      <c r="O94" s="384" t="inlineStr"/>
      <c r="P94" s="384" t="inlineStr"/>
      <c r="Q94" s="384" t="inlineStr"/>
      <c r="R94" s="385" t="inlineStr">
        <is>
          <t>x</t>
        </is>
      </c>
      <c r="S94" s="384" t="inlineStr"/>
      <c r="T94" s="384" t="inlineStr"/>
      <c r="U94" s="384" t="inlineStr"/>
      <c r="V94" s="384" t="inlineStr"/>
      <c r="W94" s="384" t="inlineStr"/>
      <c r="X94" s="385" t="inlineStr">
        <is>
          <t>x</t>
        </is>
      </c>
      <c r="Y94" s="384" t="inlineStr"/>
      <c r="Z94" s="385" t="inlineStr">
        <is>
          <t>x</t>
        </is>
      </c>
      <c r="AA94" s="385" t="inlineStr">
        <is>
          <t>x</t>
        </is>
      </c>
      <c r="AB94" s="385" t="inlineStr">
        <is>
          <t>x</t>
        </is>
      </c>
      <c r="AC94" s="385" t="inlineStr">
        <is>
          <t>x</t>
        </is>
      </c>
      <c r="AD94" s="384" t="inlineStr"/>
    </row>
    <row r="95" ht="15" customHeight="1" s="365">
      <c r="A95" s="386" t="inlineStr">
        <is>
          <t>Sciages</t>
        </is>
      </c>
      <c r="B95" s="384" t="inlineStr"/>
      <c r="C95" s="384" t="inlineStr"/>
      <c r="D95" s="384" t="inlineStr"/>
      <c r="E95" s="384" t="inlineStr"/>
      <c r="F95" s="384" t="inlineStr"/>
      <c r="G95" s="384" t="inlineStr"/>
      <c r="H95" s="384" t="inlineStr"/>
      <c r="I95" s="384" t="inlineStr"/>
      <c r="J95" s="384" t="inlineStr"/>
      <c r="K95" s="384" t="inlineStr"/>
      <c r="L95" s="384" t="inlineStr"/>
      <c r="M95" s="384" t="inlineStr"/>
      <c r="N95" s="384" t="inlineStr"/>
      <c r="O95" s="384" t="inlineStr"/>
      <c r="P95" s="384" t="inlineStr"/>
      <c r="Q95" s="384" t="inlineStr"/>
      <c r="R95" s="385" t="inlineStr">
        <is>
          <t>x</t>
        </is>
      </c>
      <c r="S95" s="384" t="inlineStr"/>
      <c r="T95" s="384" t="inlineStr"/>
      <c r="U95" s="384" t="inlineStr"/>
      <c r="V95" s="384" t="inlineStr"/>
      <c r="W95" s="384" t="inlineStr"/>
      <c r="X95" s="385" t="inlineStr">
        <is>
          <t>x</t>
        </is>
      </c>
      <c r="Y95" s="384" t="inlineStr"/>
      <c r="Z95" s="385" t="inlineStr">
        <is>
          <t>x</t>
        </is>
      </c>
      <c r="AA95" s="385" t="inlineStr">
        <is>
          <t>x</t>
        </is>
      </c>
      <c r="AB95" s="385" t="inlineStr">
        <is>
          <t>x</t>
        </is>
      </c>
      <c r="AC95" s="385" t="inlineStr">
        <is>
          <t>x</t>
        </is>
      </c>
      <c r="AD95" s="384" t="inlineStr"/>
    </row>
    <row r="96" ht="15" customHeight="1" s="365">
      <c r="A96" s="387" t="inlineStr">
        <is>
          <t>Sciages F</t>
        </is>
      </c>
      <c r="B96" s="384" t="inlineStr"/>
      <c r="C96" s="384" t="inlineStr"/>
      <c r="D96" s="384" t="inlineStr"/>
      <c r="E96" s="384" t="inlineStr"/>
      <c r="F96" s="384" t="inlineStr"/>
      <c r="G96" s="384" t="inlineStr"/>
      <c r="H96" s="384" t="inlineStr"/>
      <c r="I96" s="384" t="inlineStr"/>
      <c r="J96" s="384" t="inlineStr"/>
      <c r="K96" s="384" t="inlineStr"/>
      <c r="L96" s="384" t="inlineStr"/>
      <c r="M96" s="384" t="inlineStr"/>
      <c r="N96" s="384" t="inlineStr"/>
      <c r="O96" s="384" t="inlineStr"/>
      <c r="P96" s="384" t="inlineStr"/>
      <c r="Q96" s="384" t="inlineStr"/>
      <c r="R96" s="385" t="inlineStr">
        <is>
          <t>x</t>
        </is>
      </c>
      <c r="S96" s="384" t="inlineStr"/>
      <c r="T96" s="384" t="inlineStr"/>
      <c r="U96" s="384" t="inlineStr"/>
      <c r="V96" s="384" t="inlineStr"/>
      <c r="W96" s="384" t="inlineStr"/>
      <c r="X96" s="385" t="inlineStr">
        <is>
          <t>x</t>
        </is>
      </c>
      <c r="Y96" s="384" t="inlineStr"/>
      <c r="Z96" s="385" t="inlineStr">
        <is>
          <t>x</t>
        </is>
      </c>
      <c r="AA96" s="385" t="inlineStr">
        <is>
          <t>x</t>
        </is>
      </c>
      <c r="AB96" s="385" t="inlineStr">
        <is>
          <t>x</t>
        </is>
      </c>
      <c r="AC96" s="385" t="inlineStr">
        <is>
          <t>x</t>
        </is>
      </c>
      <c r="AD96" s="384" t="inlineStr"/>
    </row>
    <row r="97" ht="15" customHeight="1" s="365">
      <c r="A97" s="387" t="inlineStr">
        <is>
          <t>Sciages R</t>
        </is>
      </c>
      <c r="B97" s="384" t="inlineStr"/>
      <c r="C97" s="384" t="inlineStr"/>
      <c r="D97" s="384" t="inlineStr"/>
      <c r="E97" s="384" t="inlineStr"/>
      <c r="F97" s="384" t="inlineStr"/>
      <c r="G97" s="384" t="inlineStr"/>
      <c r="H97" s="384" t="inlineStr"/>
      <c r="I97" s="384" t="inlineStr"/>
      <c r="J97" s="384" t="inlineStr"/>
      <c r="K97" s="384" t="inlineStr"/>
      <c r="L97" s="384" t="inlineStr"/>
      <c r="M97" s="384" t="inlineStr"/>
      <c r="N97" s="384" t="inlineStr"/>
      <c r="O97" s="384" t="inlineStr"/>
      <c r="P97" s="384" t="inlineStr"/>
      <c r="Q97" s="384" t="inlineStr"/>
      <c r="R97" s="385" t="inlineStr">
        <is>
          <t>x</t>
        </is>
      </c>
      <c r="S97" s="384" t="inlineStr"/>
      <c r="T97" s="384" t="inlineStr"/>
      <c r="U97" s="384" t="inlineStr"/>
      <c r="V97" s="384" t="inlineStr"/>
      <c r="W97" s="384" t="inlineStr"/>
      <c r="X97" s="385" t="inlineStr">
        <is>
          <t>x</t>
        </is>
      </c>
      <c r="Y97" s="384" t="inlineStr"/>
      <c r="Z97" s="385" t="inlineStr">
        <is>
          <t>x</t>
        </is>
      </c>
      <c r="AA97" s="385" t="inlineStr">
        <is>
          <t>x</t>
        </is>
      </c>
      <c r="AB97" s="385" t="inlineStr">
        <is>
          <t>x</t>
        </is>
      </c>
      <c r="AC97" s="385" t="inlineStr">
        <is>
          <t>x</t>
        </is>
      </c>
      <c r="AD97" s="384" t="inlineStr"/>
    </row>
    <row r="98" ht="15" customHeight="1" s="365">
      <c r="A98" s="386" t="inlineStr">
        <is>
          <t>Traverses</t>
        </is>
      </c>
      <c r="B98" s="384" t="inlineStr"/>
      <c r="C98" s="384" t="inlineStr"/>
      <c r="D98" s="384" t="inlineStr"/>
      <c r="E98" s="384" t="inlineStr"/>
      <c r="F98" s="384" t="inlineStr"/>
      <c r="G98" s="384" t="inlineStr"/>
      <c r="H98" s="384" t="inlineStr"/>
      <c r="I98" s="384" t="inlineStr"/>
      <c r="J98" s="384" t="inlineStr"/>
      <c r="K98" s="384" t="inlineStr"/>
      <c r="L98" s="384" t="inlineStr"/>
      <c r="M98" s="384" t="inlineStr"/>
      <c r="N98" s="384" t="inlineStr"/>
      <c r="O98" s="384" t="inlineStr"/>
      <c r="P98" s="384" t="inlineStr"/>
      <c r="Q98" s="384" t="inlineStr"/>
      <c r="R98" s="384" t="inlineStr"/>
      <c r="S98" s="384" t="inlineStr"/>
      <c r="T98" s="384" t="inlineStr"/>
      <c r="U98" s="384" t="inlineStr"/>
      <c r="V98" s="384" t="inlineStr"/>
      <c r="W98" s="384" t="inlineStr"/>
      <c r="X98" s="385" t="inlineStr">
        <is>
          <t>x</t>
        </is>
      </c>
      <c r="Y98" s="384" t="inlineStr"/>
      <c r="Z98" s="385" t="inlineStr">
        <is>
          <t>x</t>
        </is>
      </c>
      <c r="AA98" s="385" t="inlineStr">
        <is>
          <t>x</t>
        </is>
      </c>
      <c r="AB98" s="385" t="inlineStr">
        <is>
          <t>x</t>
        </is>
      </c>
      <c r="AC98" s="385" t="inlineStr">
        <is>
          <t>x</t>
        </is>
      </c>
      <c r="AD98" s="384" t="inlineStr"/>
    </row>
    <row r="99" ht="15" customHeight="1" s="365">
      <c r="A99" s="386" t="inlineStr">
        <is>
          <t>Merrains</t>
        </is>
      </c>
      <c r="B99" s="384" t="inlineStr"/>
      <c r="C99" s="384" t="inlineStr"/>
      <c r="D99" s="384" t="inlineStr"/>
      <c r="E99" s="384" t="inlineStr"/>
      <c r="F99" s="384" t="inlineStr"/>
      <c r="G99" s="384" t="inlineStr"/>
      <c r="H99" s="384" t="inlineStr"/>
      <c r="I99" s="384" t="inlineStr"/>
      <c r="J99" s="384" t="inlineStr"/>
      <c r="K99" s="384" t="inlineStr"/>
      <c r="L99" s="384" t="inlineStr"/>
      <c r="M99" s="384" t="inlineStr"/>
      <c r="N99" s="384" t="inlineStr"/>
      <c r="O99" s="384" t="inlineStr"/>
      <c r="P99" s="384" t="inlineStr"/>
      <c r="Q99" s="384" t="inlineStr"/>
      <c r="R99" s="384" t="inlineStr"/>
      <c r="S99" s="384" t="inlineStr"/>
      <c r="T99" s="384" t="inlineStr"/>
      <c r="U99" s="384" t="inlineStr"/>
      <c r="V99" s="384" t="inlineStr"/>
      <c r="W99" s="384" t="inlineStr"/>
      <c r="X99" s="385" t="inlineStr">
        <is>
          <t>x</t>
        </is>
      </c>
      <c r="Y99" s="384" t="inlineStr"/>
      <c r="Z99" s="385" t="inlineStr">
        <is>
          <t>x</t>
        </is>
      </c>
      <c r="AA99" s="384" t="inlineStr"/>
      <c r="AB99" s="385" t="inlineStr">
        <is>
          <t>x</t>
        </is>
      </c>
      <c r="AC99" s="385" t="inlineStr">
        <is>
          <t>x</t>
        </is>
      </c>
      <c r="AD99" s="384" t="inlineStr"/>
    </row>
    <row r="100" ht="15" customHeight="1" s="365">
      <c r="A100" s="383" t="inlineStr">
        <is>
          <t>Connexes plaquettes déchets</t>
        </is>
      </c>
      <c r="B100" s="384" t="inlineStr"/>
      <c r="C100" s="384" t="inlineStr"/>
      <c r="D100" s="384" t="inlineStr"/>
      <c r="E100" s="384" t="inlineStr"/>
      <c r="F100" s="384" t="inlineStr"/>
      <c r="G100" s="384" t="inlineStr"/>
      <c r="H100" s="384" t="inlineStr"/>
      <c r="I100" s="384" t="inlineStr"/>
      <c r="J100" s="384" t="inlineStr"/>
      <c r="K100" s="384" t="inlineStr"/>
      <c r="L100" s="384" t="inlineStr"/>
      <c r="M100" s="385" t="inlineStr">
        <is>
          <t>x</t>
        </is>
      </c>
      <c r="N100" s="384" t="inlineStr"/>
      <c r="O100" s="384" t="inlineStr"/>
      <c r="P100" s="385" t="inlineStr">
        <is>
          <t>x</t>
        </is>
      </c>
      <c r="Q100" s="384" t="inlineStr"/>
      <c r="R100" s="385" t="inlineStr">
        <is>
          <t>x</t>
        </is>
      </c>
      <c r="S100" s="385" t="inlineStr">
        <is>
          <t>x</t>
        </is>
      </c>
      <c r="T100" s="385" t="inlineStr">
        <is>
          <t>x</t>
        </is>
      </c>
      <c r="U100" s="385" t="inlineStr">
        <is>
          <t>x</t>
        </is>
      </c>
      <c r="V100" s="385" t="inlineStr">
        <is>
          <t>x</t>
        </is>
      </c>
      <c r="W100" s="385" t="inlineStr">
        <is>
          <t>x</t>
        </is>
      </c>
      <c r="X100" s="385" t="inlineStr">
        <is>
          <t>x</t>
        </is>
      </c>
      <c r="Y100" s="384" t="inlineStr"/>
      <c r="Z100" s="385" t="inlineStr">
        <is>
          <t>x</t>
        </is>
      </c>
      <c r="AA100" s="385" t="inlineStr">
        <is>
          <t>x</t>
        </is>
      </c>
      <c r="AB100" s="385" t="inlineStr">
        <is>
          <t>x</t>
        </is>
      </c>
      <c r="AC100" s="385" t="inlineStr">
        <is>
          <t>x</t>
        </is>
      </c>
      <c r="AD100" s="384" t="inlineStr"/>
    </row>
    <row r="101" ht="15" customHeight="1" s="365">
      <c r="A101" s="386" t="inlineStr">
        <is>
          <t>Connexes</t>
        </is>
      </c>
      <c r="B101" s="384" t="inlineStr"/>
      <c r="C101" s="384" t="inlineStr"/>
      <c r="D101" s="384" t="inlineStr"/>
      <c r="E101" s="384" t="inlineStr"/>
      <c r="F101" s="384" t="inlineStr"/>
      <c r="G101" s="384" t="inlineStr"/>
      <c r="H101" s="384" t="inlineStr"/>
      <c r="I101" s="384" t="inlineStr"/>
      <c r="J101" s="384" t="inlineStr"/>
      <c r="K101" s="384" t="inlineStr"/>
      <c r="L101" s="384" t="inlineStr"/>
      <c r="M101" s="385" t="inlineStr">
        <is>
          <t>x</t>
        </is>
      </c>
      <c r="N101" s="384" t="inlineStr"/>
      <c r="O101" s="384" t="inlineStr"/>
      <c r="P101" s="385" t="inlineStr">
        <is>
          <t>x</t>
        </is>
      </c>
      <c r="Q101" s="384" t="inlineStr"/>
      <c r="R101" s="384" t="inlineStr"/>
      <c r="S101" s="385" t="inlineStr">
        <is>
          <t>x</t>
        </is>
      </c>
      <c r="T101" s="385" t="inlineStr">
        <is>
          <t>x</t>
        </is>
      </c>
      <c r="U101" s="385" t="inlineStr">
        <is>
          <t>x</t>
        </is>
      </c>
      <c r="V101" s="385" t="inlineStr">
        <is>
          <t>x</t>
        </is>
      </c>
      <c r="W101" s="385" t="inlineStr">
        <is>
          <t>x</t>
        </is>
      </c>
      <c r="X101" s="385" t="inlineStr">
        <is>
          <t>x</t>
        </is>
      </c>
      <c r="Y101" s="384" t="inlineStr"/>
      <c r="Z101" s="385" t="inlineStr">
        <is>
          <t>x</t>
        </is>
      </c>
      <c r="AA101" s="385" t="inlineStr">
        <is>
          <t>x</t>
        </is>
      </c>
      <c r="AB101" s="385" t="inlineStr">
        <is>
          <t>x</t>
        </is>
      </c>
      <c r="AC101" s="385" t="inlineStr">
        <is>
          <t>x</t>
        </is>
      </c>
      <c r="AD101" s="384" t="inlineStr"/>
    </row>
    <row r="102" ht="15" customHeight="1" s="365">
      <c r="A102" s="387" t="inlineStr">
        <is>
          <t>Ecorces</t>
        </is>
      </c>
      <c r="B102" s="384" t="inlineStr"/>
      <c r="C102" s="384" t="inlineStr"/>
      <c r="D102" s="384" t="inlineStr"/>
      <c r="E102" s="384" t="inlineStr"/>
      <c r="F102" s="384" t="inlineStr"/>
      <c r="G102" s="384" t="inlineStr"/>
      <c r="H102" s="384" t="inlineStr"/>
      <c r="I102" s="384" t="inlineStr"/>
      <c r="J102" s="384" t="inlineStr"/>
      <c r="K102" s="384" t="inlineStr"/>
      <c r="L102" s="384" t="inlineStr"/>
      <c r="M102" s="384" t="inlineStr"/>
      <c r="N102" s="384" t="inlineStr"/>
      <c r="O102" s="384" t="inlineStr"/>
      <c r="P102" s="384" t="inlineStr"/>
      <c r="Q102" s="384" t="inlineStr"/>
      <c r="R102" s="384" t="inlineStr"/>
      <c r="S102" s="385" t="inlineStr">
        <is>
          <t>x</t>
        </is>
      </c>
      <c r="T102" s="384" t="inlineStr"/>
      <c r="U102" s="385" t="inlineStr">
        <is>
          <t>x</t>
        </is>
      </c>
      <c r="V102" s="385" t="inlineStr">
        <is>
          <t>x</t>
        </is>
      </c>
      <c r="W102" s="385" t="inlineStr">
        <is>
          <t>x</t>
        </is>
      </c>
      <c r="X102" s="385" t="inlineStr">
        <is>
          <t>x</t>
        </is>
      </c>
      <c r="Y102" s="384" t="inlineStr"/>
      <c r="Z102" s="385" t="inlineStr">
        <is>
          <t>x</t>
        </is>
      </c>
      <c r="AA102" s="385" t="inlineStr">
        <is>
          <t>x</t>
        </is>
      </c>
      <c r="AB102" s="385" t="inlineStr">
        <is>
          <t>x</t>
        </is>
      </c>
      <c r="AC102" s="385" t="inlineStr">
        <is>
          <t>x</t>
        </is>
      </c>
      <c r="AD102" s="384" t="inlineStr"/>
    </row>
    <row r="103" ht="15" customHeight="1" s="365">
      <c r="A103" s="388" t="inlineStr">
        <is>
          <t>Ecorces F</t>
        </is>
      </c>
      <c r="B103" s="384" t="inlineStr"/>
      <c r="C103" s="384" t="inlineStr"/>
      <c r="D103" s="384" t="inlineStr"/>
      <c r="E103" s="384" t="inlineStr"/>
      <c r="F103" s="384" t="inlineStr"/>
      <c r="G103" s="384" t="inlineStr"/>
      <c r="H103" s="384" t="inlineStr"/>
      <c r="I103" s="384" t="inlineStr"/>
      <c r="J103" s="384" t="inlineStr"/>
      <c r="K103" s="384" t="inlineStr"/>
      <c r="L103" s="384" t="inlineStr"/>
      <c r="M103" s="384" t="inlineStr"/>
      <c r="N103" s="384" t="inlineStr"/>
      <c r="O103" s="384" t="inlineStr"/>
      <c r="P103" s="384" t="inlineStr"/>
      <c r="Q103" s="384" t="inlineStr"/>
      <c r="R103" s="384" t="inlineStr"/>
      <c r="S103" s="385" t="inlineStr">
        <is>
          <t>x</t>
        </is>
      </c>
      <c r="T103" s="384" t="inlineStr"/>
      <c r="U103" s="385" t="inlineStr">
        <is>
          <t>x</t>
        </is>
      </c>
      <c r="V103" s="385" t="inlineStr">
        <is>
          <t>x</t>
        </is>
      </c>
      <c r="W103" s="385" t="inlineStr">
        <is>
          <t>x</t>
        </is>
      </c>
      <c r="X103" s="385" t="inlineStr">
        <is>
          <t>x</t>
        </is>
      </c>
      <c r="Y103" s="384" t="inlineStr"/>
      <c r="Z103" s="385" t="inlineStr">
        <is>
          <t>x</t>
        </is>
      </c>
      <c r="AA103" s="385" t="inlineStr">
        <is>
          <t>x</t>
        </is>
      </c>
      <c r="AB103" s="385" t="inlineStr">
        <is>
          <t>x</t>
        </is>
      </c>
      <c r="AC103" s="385" t="inlineStr">
        <is>
          <t>x</t>
        </is>
      </c>
      <c r="AD103" s="384" t="inlineStr"/>
    </row>
    <row r="104" ht="15" customHeight="1" s="365">
      <c r="A104" s="388" t="inlineStr">
        <is>
          <t>Ecorces R</t>
        </is>
      </c>
      <c r="B104" s="384" t="inlineStr"/>
      <c r="C104" s="384" t="inlineStr"/>
      <c r="D104" s="384" t="inlineStr"/>
      <c r="E104" s="384" t="inlineStr"/>
      <c r="F104" s="384" t="inlineStr"/>
      <c r="G104" s="384" t="inlineStr"/>
      <c r="H104" s="384" t="inlineStr"/>
      <c r="I104" s="384" t="inlineStr"/>
      <c r="J104" s="384" t="inlineStr"/>
      <c r="K104" s="384" t="inlineStr"/>
      <c r="L104" s="384" t="inlineStr"/>
      <c r="M104" s="384" t="inlineStr"/>
      <c r="N104" s="384" t="inlineStr"/>
      <c r="O104" s="384" t="inlineStr"/>
      <c r="P104" s="384" t="inlineStr"/>
      <c r="Q104" s="384" t="inlineStr"/>
      <c r="R104" s="384" t="inlineStr"/>
      <c r="S104" s="385" t="inlineStr">
        <is>
          <t>x</t>
        </is>
      </c>
      <c r="T104" s="384" t="inlineStr"/>
      <c r="U104" s="385" t="inlineStr">
        <is>
          <t>x</t>
        </is>
      </c>
      <c r="V104" s="385" t="inlineStr">
        <is>
          <t>x</t>
        </is>
      </c>
      <c r="W104" s="385" t="inlineStr">
        <is>
          <t>x</t>
        </is>
      </c>
      <c r="X104" s="385" t="inlineStr">
        <is>
          <t>x</t>
        </is>
      </c>
      <c r="Y104" s="384" t="inlineStr"/>
      <c r="Z104" s="385" t="inlineStr">
        <is>
          <t>x</t>
        </is>
      </c>
      <c r="AA104" s="385" t="inlineStr">
        <is>
          <t>x</t>
        </is>
      </c>
      <c r="AB104" s="385" t="inlineStr">
        <is>
          <t>x</t>
        </is>
      </c>
      <c r="AC104" s="385" t="inlineStr">
        <is>
          <t>x</t>
        </is>
      </c>
      <c r="AD104" s="384" t="inlineStr"/>
    </row>
    <row r="105" ht="15" customHeight="1" s="365">
      <c r="A105" s="387" t="inlineStr">
        <is>
          <t>Connexes hors écorces</t>
        </is>
      </c>
      <c r="B105" s="384" t="inlineStr"/>
      <c r="C105" s="384" t="inlineStr"/>
      <c r="D105" s="384" t="inlineStr"/>
      <c r="E105" s="384" t="inlineStr"/>
      <c r="F105" s="384" t="inlineStr"/>
      <c r="G105" s="384" t="inlineStr"/>
      <c r="H105" s="384" t="inlineStr"/>
      <c r="I105" s="384" t="inlineStr"/>
      <c r="J105" s="384" t="inlineStr"/>
      <c r="K105" s="384" t="inlineStr"/>
      <c r="L105" s="384" t="inlineStr"/>
      <c r="M105" s="385" t="inlineStr">
        <is>
          <t>x</t>
        </is>
      </c>
      <c r="N105" s="384" t="inlineStr"/>
      <c r="O105" s="384" t="inlineStr"/>
      <c r="P105" s="385" t="inlineStr">
        <is>
          <t>x</t>
        </is>
      </c>
      <c r="Q105" s="384" t="inlineStr"/>
      <c r="R105" s="384" t="inlineStr"/>
      <c r="S105" s="385" t="inlineStr">
        <is>
          <t>x</t>
        </is>
      </c>
      <c r="T105" s="385" t="inlineStr">
        <is>
          <t>x</t>
        </is>
      </c>
      <c r="U105" s="385" t="inlineStr">
        <is>
          <t>x</t>
        </is>
      </c>
      <c r="V105" s="385" t="inlineStr">
        <is>
          <t>x</t>
        </is>
      </c>
      <c r="W105" s="385" t="inlineStr">
        <is>
          <t>x</t>
        </is>
      </c>
      <c r="X105" s="385" t="inlineStr">
        <is>
          <t>x</t>
        </is>
      </c>
      <c r="Y105" s="384" t="inlineStr"/>
      <c r="Z105" s="385" t="inlineStr">
        <is>
          <t>x</t>
        </is>
      </c>
      <c r="AA105" s="385" t="inlineStr">
        <is>
          <t>x</t>
        </is>
      </c>
      <c r="AB105" s="385" t="inlineStr">
        <is>
          <t>x</t>
        </is>
      </c>
      <c r="AC105" s="385" t="inlineStr">
        <is>
          <t>x</t>
        </is>
      </c>
      <c r="AD105" s="384" t="inlineStr"/>
    </row>
    <row r="106" ht="15" customHeight="1" s="365">
      <c r="A106" s="388" t="inlineStr">
        <is>
          <t>Sciures</t>
        </is>
      </c>
      <c r="B106" s="384" t="inlineStr"/>
      <c r="C106" s="384" t="inlineStr"/>
      <c r="D106" s="384" t="inlineStr"/>
      <c r="E106" s="384" t="inlineStr"/>
      <c r="F106" s="384" t="inlineStr"/>
      <c r="G106" s="384" t="inlineStr"/>
      <c r="H106" s="384" t="inlineStr"/>
      <c r="I106" s="384" t="inlineStr"/>
      <c r="J106" s="384" t="inlineStr"/>
      <c r="K106" s="384" t="inlineStr"/>
      <c r="L106" s="384" t="inlineStr"/>
      <c r="M106" s="385" t="inlineStr">
        <is>
          <t>x</t>
        </is>
      </c>
      <c r="N106" s="384" t="inlineStr"/>
      <c r="O106" s="384" t="inlineStr"/>
      <c r="P106" s="385" t="inlineStr">
        <is>
          <t>x</t>
        </is>
      </c>
      <c r="Q106" s="384" t="inlineStr"/>
      <c r="R106" s="384" t="inlineStr"/>
      <c r="S106" s="384" t="inlineStr"/>
      <c r="T106" s="384" t="inlineStr"/>
      <c r="U106" s="384" t="inlineStr"/>
      <c r="V106" s="384" t="inlineStr"/>
      <c r="W106" s="384" t="inlineStr"/>
      <c r="X106" s="385" t="inlineStr">
        <is>
          <t>x</t>
        </is>
      </c>
      <c r="Y106" s="384" t="inlineStr"/>
      <c r="Z106" s="385" t="inlineStr">
        <is>
          <t>x</t>
        </is>
      </c>
      <c r="AA106" s="385" t="inlineStr">
        <is>
          <t>x</t>
        </is>
      </c>
      <c r="AB106" s="385" t="inlineStr">
        <is>
          <t>x</t>
        </is>
      </c>
      <c r="AC106" s="385" t="inlineStr">
        <is>
          <t>x</t>
        </is>
      </c>
      <c r="AD106" s="384" t="inlineStr"/>
    </row>
    <row r="107" ht="15" customHeight="1" s="365">
      <c r="A107" s="389" t="inlineStr">
        <is>
          <t>Sciures F</t>
        </is>
      </c>
      <c r="B107" s="384" t="inlineStr"/>
      <c r="C107" s="384" t="inlineStr"/>
      <c r="D107" s="384" t="inlineStr"/>
      <c r="E107" s="384" t="inlineStr"/>
      <c r="F107" s="384" t="inlineStr"/>
      <c r="G107" s="384" t="inlineStr"/>
      <c r="H107" s="384" t="inlineStr"/>
      <c r="I107" s="384" t="inlineStr"/>
      <c r="J107" s="384" t="inlineStr"/>
      <c r="K107" s="384" t="inlineStr"/>
      <c r="L107" s="384" t="inlineStr"/>
      <c r="M107" s="385" t="inlineStr">
        <is>
          <t>x</t>
        </is>
      </c>
      <c r="N107" s="384" t="inlineStr"/>
      <c r="O107" s="384" t="inlineStr"/>
      <c r="P107" s="385" t="inlineStr">
        <is>
          <t>x</t>
        </is>
      </c>
      <c r="Q107" s="384" t="inlineStr"/>
      <c r="R107" s="384" t="inlineStr"/>
      <c r="S107" s="384" t="inlineStr"/>
      <c r="T107" s="384" t="inlineStr"/>
      <c r="U107" s="384" t="inlineStr"/>
      <c r="V107" s="384" t="inlineStr"/>
      <c r="W107" s="384" t="inlineStr"/>
      <c r="X107" s="385" t="inlineStr">
        <is>
          <t>x</t>
        </is>
      </c>
      <c r="Y107" s="384" t="inlineStr"/>
      <c r="Z107" s="385" t="inlineStr">
        <is>
          <t>x</t>
        </is>
      </c>
      <c r="AA107" s="385" t="inlineStr">
        <is>
          <t>x</t>
        </is>
      </c>
      <c r="AB107" s="385" t="inlineStr">
        <is>
          <t>x</t>
        </is>
      </c>
      <c r="AC107" s="385" t="inlineStr">
        <is>
          <t>x</t>
        </is>
      </c>
      <c r="AD107" s="384" t="inlineStr"/>
    </row>
    <row r="108" ht="15" customHeight="1" s="365">
      <c r="A108" s="389" t="inlineStr">
        <is>
          <t>Sciures R</t>
        </is>
      </c>
      <c r="B108" s="384" t="inlineStr"/>
      <c r="C108" s="384" t="inlineStr"/>
      <c r="D108" s="384" t="inlineStr"/>
      <c r="E108" s="384" t="inlineStr"/>
      <c r="F108" s="384" t="inlineStr"/>
      <c r="G108" s="384" t="inlineStr"/>
      <c r="H108" s="384" t="inlineStr"/>
      <c r="I108" s="384" t="inlineStr"/>
      <c r="J108" s="384" t="inlineStr"/>
      <c r="K108" s="384" t="inlineStr"/>
      <c r="L108" s="384" t="inlineStr"/>
      <c r="M108" s="385" t="inlineStr">
        <is>
          <t>x</t>
        </is>
      </c>
      <c r="N108" s="384" t="inlineStr"/>
      <c r="O108" s="384" t="inlineStr"/>
      <c r="P108" s="385" t="inlineStr">
        <is>
          <t>x</t>
        </is>
      </c>
      <c r="Q108" s="384" t="inlineStr"/>
      <c r="R108" s="384" t="inlineStr"/>
      <c r="S108" s="384" t="inlineStr"/>
      <c r="T108" s="384" t="inlineStr"/>
      <c r="U108" s="384" t="inlineStr"/>
      <c r="V108" s="384" t="inlineStr"/>
      <c r="W108" s="384" t="inlineStr"/>
      <c r="X108" s="385" t="inlineStr">
        <is>
          <t>x</t>
        </is>
      </c>
      <c r="Y108" s="384" t="inlineStr"/>
      <c r="Z108" s="385" t="inlineStr">
        <is>
          <t>x</t>
        </is>
      </c>
      <c r="AA108" s="385" t="inlineStr">
        <is>
          <t>x</t>
        </is>
      </c>
      <c r="AB108" s="385" t="inlineStr">
        <is>
          <t>x</t>
        </is>
      </c>
      <c r="AC108" s="385" t="inlineStr">
        <is>
          <t>x</t>
        </is>
      </c>
      <c r="AD108" s="384" t="inlineStr"/>
    </row>
    <row r="109" ht="15" customHeight="1" s="365">
      <c r="A109" s="388" t="inlineStr">
        <is>
          <t>Plaquettes de scierie</t>
        </is>
      </c>
      <c r="B109" s="384" t="inlineStr"/>
      <c r="C109" s="384" t="inlineStr"/>
      <c r="D109" s="384" t="inlineStr"/>
      <c r="E109" s="384" t="inlineStr"/>
      <c r="F109" s="384" t="inlineStr"/>
      <c r="G109" s="384" t="inlineStr"/>
      <c r="H109" s="384" t="inlineStr"/>
      <c r="I109" s="384" t="inlineStr"/>
      <c r="J109" s="384" t="inlineStr"/>
      <c r="K109" s="384" t="inlineStr"/>
      <c r="L109" s="384" t="inlineStr"/>
      <c r="M109" s="384" t="inlineStr"/>
      <c r="N109" s="384" t="inlineStr"/>
      <c r="O109" s="384" t="inlineStr"/>
      <c r="P109" s="385" t="inlineStr">
        <is>
          <t>x</t>
        </is>
      </c>
      <c r="Q109" s="384" t="inlineStr"/>
      <c r="R109" s="384" t="inlineStr"/>
      <c r="S109" s="385" t="inlineStr">
        <is>
          <t>x</t>
        </is>
      </c>
      <c r="T109" s="385" t="inlineStr">
        <is>
          <t>x</t>
        </is>
      </c>
      <c r="U109" s="385" t="inlineStr">
        <is>
          <t>x</t>
        </is>
      </c>
      <c r="V109" s="385" t="inlineStr">
        <is>
          <t>x</t>
        </is>
      </c>
      <c r="W109" s="385" t="inlineStr">
        <is>
          <t>x</t>
        </is>
      </c>
      <c r="X109" s="385" t="inlineStr">
        <is>
          <t>x</t>
        </is>
      </c>
      <c r="Y109" s="384" t="inlineStr"/>
      <c r="Z109" s="385" t="inlineStr">
        <is>
          <t>x</t>
        </is>
      </c>
      <c r="AA109" s="385" t="inlineStr">
        <is>
          <t>x</t>
        </is>
      </c>
      <c r="AB109" s="385" t="inlineStr">
        <is>
          <t>x</t>
        </is>
      </c>
      <c r="AC109" s="385" t="inlineStr">
        <is>
          <t>x</t>
        </is>
      </c>
      <c r="AD109" s="384" t="inlineStr"/>
    </row>
    <row r="110" ht="15" customHeight="1" s="365">
      <c r="A110" s="389" t="inlineStr">
        <is>
          <t>Plaquettes de scierie F</t>
        </is>
      </c>
      <c r="B110" s="384" t="inlineStr"/>
      <c r="C110" s="384" t="inlineStr"/>
      <c r="D110" s="384" t="inlineStr"/>
      <c r="E110" s="384" t="inlineStr"/>
      <c r="F110" s="384" t="inlineStr"/>
      <c r="G110" s="384" t="inlineStr"/>
      <c r="H110" s="384" t="inlineStr"/>
      <c r="I110" s="384" t="inlineStr"/>
      <c r="J110" s="384" t="inlineStr"/>
      <c r="K110" s="384" t="inlineStr"/>
      <c r="L110" s="384" t="inlineStr"/>
      <c r="M110" s="384" t="inlineStr"/>
      <c r="N110" s="384" t="inlineStr"/>
      <c r="O110" s="384" t="inlineStr"/>
      <c r="P110" s="385" t="inlineStr">
        <is>
          <t>x</t>
        </is>
      </c>
      <c r="Q110" s="384" t="inlineStr"/>
      <c r="R110" s="384" t="inlineStr"/>
      <c r="S110" s="385" t="inlineStr">
        <is>
          <t>x</t>
        </is>
      </c>
      <c r="T110" s="385" t="inlineStr">
        <is>
          <t>x</t>
        </is>
      </c>
      <c r="U110" s="385" t="inlineStr">
        <is>
          <t>x</t>
        </is>
      </c>
      <c r="V110" s="385" t="inlineStr">
        <is>
          <t>x</t>
        </is>
      </c>
      <c r="W110" s="385" t="inlineStr">
        <is>
          <t>x</t>
        </is>
      </c>
      <c r="X110" s="385" t="inlineStr">
        <is>
          <t>x</t>
        </is>
      </c>
      <c r="Y110" s="384" t="inlineStr"/>
      <c r="Z110" s="385" t="inlineStr">
        <is>
          <t>x</t>
        </is>
      </c>
      <c r="AA110" s="385" t="inlineStr">
        <is>
          <t>x</t>
        </is>
      </c>
      <c r="AB110" s="385" t="inlineStr">
        <is>
          <t>x</t>
        </is>
      </c>
      <c r="AC110" s="385" t="inlineStr">
        <is>
          <t>x</t>
        </is>
      </c>
      <c r="AD110" s="384" t="inlineStr"/>
    </row>
    <row r="111" ht="15" customHeight="1" s="365">
      <c r="A111" s="389" t="inlineStr">
        <is>
          <t>Plaquettes de scierie R</t>
        </is>
      </c>
      <c r="B111" s="384" t="inlineStr"/>
      <c r="C111" s="384" t="inlineStr"/>
      <c r="D111" s="384" t="inlineStr"/>
      <c r="E111" s="384" t="inlineStr"/>
      <c r="F111" s="384" t="inlineStr"/>
      <c r="G111" s="384" t="inlineStr"/>
      <c r="H111" s="384" t="inlineStr"/>
      <c r="I111" s="384" t="inlineStr"/>
      <c r="J111" s="384" t="inlineStr"/>
      <c r="K111" s="384" t="inlineStr"/>
      <c r="L111" s="384" t="inlineStr"/>
      <c r="M111" s="384" t="inlineStr"/>
      <c r="N111" s="384" t="inlineStr"/>
      <c r="O111" s="384" t="inlineStr"/>
      <c r="P111" s="385" t="inlineStr">
        <is>
          <t>x</t>
        </is>
      </c>
      <c r="Q111" s="384" t="inlineStr"/>
      <c r="R111" s="384" t="inlineStr"/>
      <c r="S111" s="385" t="inlineStr">
        <is>
          <t>x</t>
        </is>
      </c>
      <c r="T111" s="385" t="inlineStr">
        <is>
          <t>x</t>
        </is>
      </c>
      <c r="U111" s="385" t="inlineStr">
        <is>
          <t>x</t>
        </is>
      </c>
      <c r="V111" s="385" t="inlineStr">
        <is>
          <t>x</t>
        </is>
      </c>
      <c r="W111" s="385" t="inlineStr">
        <is>
          <t>x</t>
        </is>
      </c>
      <c r="X111" s="385" t="inlineStr">
        <is>
          <t>x</t>
        </is>
      </c>
      <c r="Y111" s="384" t="inlineStr"/>
      <c r="Z111" s="385" t="inlineStr">
        <is>
          <t>x</t>
        </is>
      </c>
      <c r="AA111" s="385" t="inlineStr">
        <is>
          <t>x</t>
        </is>
      </c>
      <c r="AB111" s="385" t="inlineStr">
        <is>
          <t>x</t>
        </is>
      </c>
      <c r="AC111" s="385" t="inlineStr">
        <is>
          <t>x</t>
        </is>
      </c>
      <c r="AD111" s="384" t="inlineStr"/>
    </row>
    <row r="112" ht="15" customHeight="1" s="365">
      <c r="A112" s="386" t="inlineStr">
        <is>
          <t>Plaquettes forestières</t>
        </is>
      </c>
      <c r="B112" s="384" t="inlineStr"/>
      <c r="C112" s="384" t="inlineStr"/>
      <c r="D112" s="384" t="inlineStr"/>
      <c r="E112" s="384" t="inlineStr"/>
      <c r="F112" s="384" t="inlineStr"/>
      <c r="G112" s="384" t="inlineStr"/>
      <c r="H112" s="384" t="inlineStr"/>
      <c r="I112" s="384" t="inlineStr"/>
      <c r="J112" s="384" t="inlineStr"/>
      <c r="K112" s="384" t="inlineStr"/>
      <c r="L112" s="384" t="inlineStr"/>
      <c r="M112" s="384" t="inlineStr"/>
      <c r="N112" s="384" t="inlineStr"/>
      <c r="O112" s="384" t="inlineStr"/>
      <c r="P112" s="384" t="inlineStr"/>
      <c r="Q112" s="384" t="inlineStr"/>
      <c r="R112" s="384" t="inlineStr"/>
      <c r="S112" s="385" t="inlineStr">
        <is>
          <t>x</t>
        </is>
      </c>
      <c r="T112" s="385" t="inlineStr">
        <is>
          <t>x</t>
        </is>
      </c>
      <c r="U112" s="385" t="inlineStr">
        <is>
          <t>x</t>
        </is>
      </c>
      <c r="V112" s="385" t="inlineStr">
        <is>
          <t>x</t>
        </is>
      </c>
      <c r="W112" s="385" t="inlineStr">
        <is>
          <t>x</t>
        </is>
      </c>
      <c r="X112" s="384" t="inlineStr"/>
      <c r="Y112" s="384" t="inlineStr"/>
      <c r="Z112" s="385" t="inlineStr">
        <is>
          <t>x</t>
        </is>
      </c>
      <c r="AA112" s="385" t="inlineStr">
        <is>
          <t>x</t>
        </is>
      </c>
      <c r="AB112" s="385" t="inlineStr">
        <is>
          <t>x</t>
        </is>
      </c>
      <c r="AC112" s="385" t="inlineStr">
        <is>
          <t>x</t>
        </is>
      </c>
      <c r="AD112" s="384" t="inlineStr"/>
    </row>
    <row r="113" ht="15" customHeight="1" s="365">
      <c r="A113" s="386" t="inlineStr">
        <is>
          <t>Déchets bois</t>
        </is>
      </c>
      <c r="B113" s="384" t="inlineStr"/>
      <c r="C113" s="384" t="inlineStr"/>
      <c r="D113" s="384" t="inlineStr"/>
      <c r="E113" s="384" t="inlineStr"/>
      <c r="F113" s="384" t="inlineStr"/>
      <c r="G113" s="384" t="inlineStr"/>
      <c r="H113" s="384" t="inlineStr"/>
      <c r="I113" s="384" t="inlineStr"/>
      <c r="J113" s="384" t="inlineStr"/>
      <c r="K113" s="384" t="inlineStr"/>
      <c r="L113" s="384" t="inlineStr"/>
      <c r="M113" s="384" t="inlineStr"/>
      <c r="N113" s="384" t="inlineStr"/>
      <c r="O113" s="384" t="inlineStr"/>
      <c r="P113" s="384" t="inlineStr"/>
      <c r="Q113" s="384" t="inlineStr"/>
      <c r="R113" s="385" t="inlineStr">
        <is>
          <t>x</t>
        </is>
      </c>
      <c r="S113" s="385" t="inlineStr">
        <is>
          <t>x</t>
        </is>
      </c>
      <c r="T113" s="384" t="inlineStr"/>
      <c r="U113" s="385" t="inlineStr">
        <is>
          <t>x</t>
        </is>
      </c>
      <c r="V113" s="385" t="inlineStr">
        <is>
          <t>x</t>
        </is>
      </c>
      <c r="W113" s="385" t="inlineStr">
        <is>
          <t>x</t>
        </is>
      </c>
      <c r="X113" s="384" t="inlineStr"/>
      <c r="Y113" s="384" t="inlineStr"/>
      <c r="Z113" s="385" t="inlineStr">
        <is>
          <t>x</t>
        </is>
      </c>
      <c r="AA113" s="385" t="inlineStr">
        <is>
          <t>x</t>
        </is>
      </c>
      <c r="AB113" s="385" t="inlineStr">
        <is>
          <t>x</t>
        </is>
      </c>
      <c r="AC113" s="385" t="inlineStr">
        <is>
          <t>x</t>
        </is>
      </c>
      <c r="AD113" s="384" t="inlineStr"/>
    </row>
    <row r="114" ht="15" customHeight="1" s="365">
      <c r="A114" s="383" t="inlineStr">
        <is>
          <t>Palettes et emballages</t>
        </is>
      </c>
      <c r="B114" s="384" t="inlineStr"/>
      <c r="C114" s="384" t="inlineStr"/>
      <c r="D114" s="384" t="inlineStr"/>
      <c r="E114" s="384" t="inlineStr"/>
      <c r="F114" s="384" t="inlineStr"/>
      <c r="G114" s="384" t="inlineStr"/>
      <c r="H114" s="384" t="inlineStr"/>
      <c r="I114" s="384" t="inlineStr"/>
      <c r="J114" s="384" t="inlineStr"/>
      <c r="K114" s="384" t="inlineStr"/>
      <c r="L114" s="384" t="inlineStr"/>
      <c r="M114" s="384" t="inlineStr"/>
      <c r="N114" s="384" t="inlineStr"/>
      <c r="O114" s="384" t="inlineStr"/>
      <c r="P114" s="384" t="inlineStr"/>
      <c r="Q114" s="384" t="inlineStr"/>
      <c r="R114" s="384" t="inlineStr"/>
      <c r="S114" s="384" t="inlineStr"/>
      <c r="T114" s="384" t="inlineStr"/>
      <c r="U114" s="384" t="inlineStr"/>
      <c r="V114" s="384" t="inlineStr"/>
      <c r="W114" s="384" t="inlineStr"/>
      <c r="X114" s="385" t="inlineStr">
        <is>
          <t>x</t>
        </is>
      </c>
      <c r="Y114" s="384" t="inlineStr"/>
      <c r="Z114" s="385" t="inlineStr">
        <is>
          <t>x</t>
        </is>
      </c>
      <c r="AA114" s="385" t="inlineStr">
        <is>
          <t>x</t>
        </is>
      </c>
      <c r="AB114" s="385" t="inlineStr">
        <is>
          <t>x</t>
        </is>
      </c>
      <c r="AC114" s="385" t="inlineStr">
        <is>
          <t>x</t>
        </is>
      </c>
      <c r="AD114" s="384" t="inlineStr"/>
    </row>
    <row r="115" ht="15" customHeight="1" s="365">
      <c r="A115" s="383" t="inlineStr">
        <is>
          <t>Panneaux placages contreplaqués</t>
        </is>
      </c>
      <c r="B115" s="384" t="inlineStr"/>
      <c r="C115" s="384" t="inlineStr"/>
      <c r="D115" s="384" t="inlineStr"/>
      <c r="E115" s="384" t="inlineStr"/>
      <c r="F115" s="384" t="inlineStr"/>
      <c r="G115" s="384" t="inlineStr"/>
      <c r="H115" s="384" t="inlineStr"/>
      <c r="I115" s="384" t="inlineStr"/>
      <c r="J115" s="384" t="inlineStr"/>
      <c r="K115" s="384" t="inlineStr"/>
      <c r="L115" s="384" t="inlineStr"/>
      <c r="M115" s="384" t="inlineStr"/>
      <c r="N115" s="385" t="inlineStr">
        <is>
          <t>x</t>
        </is>
      </c>
      <c r="O115" s="384" t="inlineStr"/>
      <c r="P115" s="384" t="inlineStr"/>
      <c r="Q115" s="384" t="inlineStr"/>
      <c r="R115" s="384" t="inlineStr"/>
      <c r="S115" s="384" t="inlineStr"/>
      <c r="T115" s="384" t="inlineStr"/>
      <c r="U115" s="384" t="inlineStr"/>
      <c r="V115" s="384" t="inlineStr"/>
      <c r="W115" s="384" t="inlineStr"/>
      <c r="X115" s="385" t="inlineStr">
        <is>
          <t>x</t>
        </is>
      </c>
      <c r="Y115" s="384" t="inlineStr"/>
      <c r="Z115" s="385" t="inlineStr">
        <is>
          <t>x</t>
        </is>
      </c>
      <c r="AA115" s="385" t="inlineStr">
        <is>
          <t>x</t>
        </is>
      </c>
      <c r="AB115" s="385" t="inlineStr">
        <is>
          <t>x</t>
        </is>
      </c>
      <c r="AC115" s="385" t="inlineStr">
        <is>
          <t>x</t>
        </is>
      </c>
      <c r="AD115" s="384" t="inlineStr"/>
    </row>
    <row r="116" ht="15" customHeight="1" s="365">
      <c r="A116" s="386" t="inlineStr">
        <is>
          <t>Placages</t>
        </is>
      </c>
      <c r="B116" s="384" t="inlineStr"/>
      <c r="C116" s="384" t="inlineStr"/>
      <c r="D116" s="384" t="inlineStr"/>
      <c r="E116" s="384" t="inlineStr"/>
      <c r="F116" s="384" t="inlineStr"/>
      <c r="G116" s="384" t="inlineStr"/>
      <c r="H116" s="384" t="inlineStr"/>
      <c r="I116" s="384" t="inlineStr"/>
      <c r="J116" s="384" t="inlineStr"/>
      <c r="K116" s="384" t="inlineStr"/>
      <c r="L116" s="384" t="inlineStr"/>
      <c r="M116" s="384" t="inlineStr"/>
      <c r="N116" s="385" t="inlineStr">
        <is>
          <t>x</t>
        </is>
      </c>
      <c r="O116" s="384" t="inlineStr"/>
      <c r="P116" s="384" t="inlineStr"/>
      <c r="Q116" s="384" t="inlineStr"/>
      <c r="R116" s="384" t="inlineStr"/>
      <c r="S116" s="384" t="inlineStr"/>
      <c r="T116" s="384" t="inlineStr"/>
      <c r="U116" s="384" t="inlineStr"/>
      <c r="V116" s="384" t="inlineStr"/>
      <c r="W116" s="384" t="inlineStr"/>
      <c r="X116" s="384" t="inlineStr"/>
      <c r="Y116" s="384" t="inlineStr"/>
      <c r="Z116" s="385" t="inlineStr">
        <is>
          <t>x</t>
        </is>
      </c>
      <c r="AA116" s="385" t="inlineStr">
        <is>
          <t>x</t>
        </is>
      </c>
      <c r="AB116" s="385" t="inlineStr">
        <is>
          <t>x</t>
        </is>
      </c>
      <c r="AC116" s="385" t="inlineStr">
        <is>
          <t>x</t>
        </is>
      </c>
      <c r="AD116" s="384" t="inlineStr"/>
    </row>
    <row r="117" ht="15" customHeight="1" s="365">
      <c r="A117" s="386" t="inlineStr">
        <is>
          <t>Contreplaqués</t>
        </is>
      </c>
      <c r="B117" s="384" t="inlineStr"/>
      <c r="C117" s="384" t="inlineStr"/>
      <c r="D117" s="384" t="inlineStr"/>
      <c r="E117" s="384" t="inlineStr"/>
      <c r="F117" s="384" t="inlineStr"/>
      <c r="G117" s="384" t="inlineStr"/>
      <c r="H117" s="384" t="inlineStr"/>
      <c r="I117" s="384" t="inlineStr"/>
      <c r="J117" s="384" t="inlineStr"/>
      <c r="K117" s="384" t="inlineStr"/>
      <c r="L117" s="384" t="inlineStr"/>
      <c r="M117" s="384" t="inlineStr"/>
      <c r="N117" s="384" t="inlineStr"/>
      <c r="O117" s="384" t="inlineStr"/>
      <c r="P117" s="384" t="inlineStr"/>
      <c r="Q117" s="384" t="inlineStr"/>
      <c r="R117" s="384" t="inlineStr"/>
      <c r="S117" s="384" t="inlineStr"/>
      <c r="T117" s="384" t="inlineStr"/>
      <c r="U117" s="384" t="inlineStr"/>
      <c r="V117" s="384" t="inlineStr"/>
      <c r="W117" s="384" t="inlineStr"/>
      <c r="X117" s="385" t="inlineStr">
        <is>
          <t>x</t>
        </is>
      </c>
      <c r="Y117" s="384" t="inlineStr"/>
      <c r="Z117" s="385" t="inlineStr">
        <is>
          <t>x</t>
        </is>
      </c>
      <c r="AA117" s="385" t="inlineStr">
        <is>
          <t>x</t>
        </is>
      </c>
      <c r="AB117" s="385" t="inlineStr">
        <is>
          <t>x</t>
        </is>
      </c>
      <c r="AC117" s="385" t="inlineStr">
        <is>
          <t>x</t>
        </is>
      </c>
      <c r="AD117" s="384" t="inlineStr"/>
    </row>
    <row r="118" ht="15" customHeight="1" s="365">
      <c r="A118" s="386" t="inlineStr">
        <is>
          <t>Panneaux</t>
        </is>
      </c>
      <c r="B118" s="384" t="inlineStr"/>
      <c r="C118" s="384" t="inlineStr"/>
      <c r="D118" s="384" t="inlineStr"/>
      <c r="E118" s="384" t="inlineStr"/>
      <c r="F118" s="384" t="inlineStr"/>
      <c r="G118" s="384" t="inlineStr"/>
      <c r="H118" s="384" t="inlineStr"/>
      <c r="I118" s="384" t="inlineStr"/>
      <c r="J118" s="384" t="inlineStr"/>
      <c r="K118" s="384" t="inlineStr"/>
      <c r="L118" s="384" t="inlineStr"/>
      <c r="M118" s="384" t="inlineStr"/>
      <c r="N118" s="384" t="inlineStr"/>
      <c r="O118" s="384" t="inlineStr"/>
      <c r="P118" s="384" t="inlineStr"/>
      <c r="Q118" s="384" t="inlineStr"/>
      <c r="R118" s="384" t="inlineStr"/>
      <c r="S118" s="384" t="inlineStr"/>
      <c r="T118" s="384" t="inlineStr"/>
      <c r="U118" s="384" t="inlineStr"/>
      <c r="V118" s="384" t="inlineStr"/>
      <c r="W118" s="384" t="inlineStr"/>
      <c r="X118" s="385" t="inlineStr">
        <is>
          <t>x</t>
        </is>
      </c>
      <c r="Y118" s="384" t="inlineStr"/>
      <c r="Z118" s="385" t="inlineStr">
        <is>
          <t>x</t>
        </is>
      </c>
      <c r="AA118" s="385" t="inlineStr">
        <is>
          <t>x</t>
        </is>
      </c>
      <c r="AB118" s="385" t="inlineStr">
        <is>
          <t>x</t>
        </is>
      </c>
      <c r="AC118" s="385" t="inlineStr">
        <is>
          <t>x</t>
        </is>
      </c>
      <c r="AD118" s="384" t="inlineStr"/>
    </row>
    <row r="119" ht="15" customHeight="1" s="365">
      <c r="A119" s="387" t="inlineStr">
        <is>
          <t>Panneaux particules</t>
        </is>
      </c>
      <c r="B119" s="384" t="inlineStr"/>
      <c r="C119" s="384" t="inlineStr"/>
      <c r="D119" s="384" t="inlineStr"/>
      <c r="E119" s="384" t="inlineStr"/>
      <c r="F119" s="384" t="inlineStr"/>
      <c r="G119" s="384" t="inlineStr"/>
      <c r="H119" s="384" t="inlineStr"/>
      <c r="I119" s="384" t="inlineStr"/>
      <c r="J119" s="384" t="inlineStr"/>
      <c r="K119" s="384" t="inlineStr"/>
      <c r="L119" s="384" t="inlineStr"/>
      <c r="M119" s="384" t="inlineStr"/>
      <c r="N119" s="384" t="inlineStr"/>
      <c r="O119" s="384" t="inlineStr"/>
      <c r="P119" s="384" t="inlineStr"/>
      <c r="Q119" s="384" t="inlineStr"/>
      <c r="R119" s="384" t="inlineStr"/>
      <c r="S119" s="384" t="inlineStr"/>
      <c r="T119" s="384" t="inlineStr"/>
      <c r="U119" s="384" t="inlineStr"/>
      <c r="V119" s="384" t="inlineStr"/>
      <c r="W119" s="384" t="inlineStr"/>
      <c r="X119" s="385" t="inlineStr">
        <is>
          <t>x</t>
        </is>
      </c>
      <c r="Y119" s="384" t="inlineStr"/>
      <c r="Z119" s="385" t="inlineStr">
        <is>
          <t>x</t>
        </is>
      </c>
      <c r="AA119" s="385" t="inlineStr">
        <is>
          <t>x</t>
        </is>
      </c>
      <c r="AB119" s="385" t="inlineStr">
        <is>
          <t>x</t>
        </is>
      </c>
      <c r="AC119" s="385" t="inlineStr">
        <is>
          <t>x</t>
        </is>
      </c>
      <c r="AD119" s="384" t="inlineStr"/>
    </row>
    <row r="120" ht="15" customHeight="1" s="365">
      <c r="A120" s="387" t="inlineStr">
        <is>
          <t>Panneaux fibres</t>
        </is>
      </c>
      <c r="B120" s="384" t="inlineStr"/>
      <c r="C120" s="384" t="inlineStr"/>
      <c r="D120" s="384" t="inlineStr"/>
      <c r="E120" s="384" t="inlineStr"/>
      <c r="F120" s="384" t="inlineStr"/>
      <c r="G120" s="384" t="inlineStr"/>
      <c r="H120" s="384" t="inlineStr"/>
      <c r="I120" s="384" t="inlineStr"/>
      <c r="J120" s="384" t="inlineStr"/>
      <c r="K120" s="384" t="inlineStr"/>
      <c r="L120" s="384" t="inlineStr"/>
      <c r="M120" s="384" t="inlineStr"/>
      <c r="N120" s="384" t="inlineStr"/>
      <c r="O120" s="384" t="inlineStr"/>
      <c r="P120" s="384" t="inlineStr"/>
      <c r="Q120" s="384" t="inlineStr"/>
      <c r="R120" s="384" t="inlineStr"/>
      <c r="S120" s="384" t="inlineStr"/>
      <c r="T120" s="384" t="inlineStr"/>
      <c r="U120" s="384" t="inlineStr"/>
      <c r="V120" s="384" t="inlineStr"/>
      <c r="W120" s="384" t="inlineStr"/>
      <c r="X120" s="385" t="inlineStr">
        <is>
          <t>x</t>
        </is>
      </c>
      <c r="Y120" s="384" t="inlineStr"/>
      <c r="Z120" s="385" t="inlineStr">
        <is>
          <t>x</t>
        </is>
      </c>
      <c r="AA120" s="385" t="inlineStr">
        <is>
          <t>x</t>
        </is>
      </c>
      <c r="AB120" s="385" t="inlineStr">
        <is>
          <t>x</t>
        </is>
      </c>
      <c r="AC120" s="385" t="inlineStr">
        <is>
          <t>x</t>
        </is>
      </c>
      <c r="AD120" s="384" t="inlineStr"/>
    </row>
    <row r="121" ht="15" customHeight="1" s="365">
      <c r="A121" s="387" t="inlineStr">
        <is>
          <t>Panneaux MDF</t>
        </is>
      </c>
      <c r="B121" s="384" t="inlineStr"/>
      <c r="C121" s="384" t="inlineStr"/>
      <c r="D121" s="384" t="inlineStr"/>
      <c r="E121" s="384" t="inlineStr"/>
      <c r="F121" s="384" t="inlineStr"/>
      <c r="G121" s="384" t="inlineStr"/>
      <c r="H121" s="384" t="inlineStr"/>
      <c r="I121" s="384" t="inlineStr"/>
      <c r="J121" s="384" t="inlineStr"/>
      <c r="K121" s="384" t="inlineStr"/>
      <c r="L121" s="384" t="inlineStr"/>
      <c r="M121" s="384" t="inlineStr"/>
      <c r="N121" s="384" t="inlineStr"/>
      <c r="O121" s="384" t="inlineStr"/>
      <c r="P121" s="384" t="inlineStr"/>
      <c r="Q121" s="384" t="inlineStr"/>
      <c r="R121" s="384" t="inlineStr"/>
      <c r="S121" s="384" t="inlineStr"/>
      <c r="T121" s="384" t="inlineStr"/>
      <c r="U121" s="384" t="inlineStr"/>
      <c r="V121" s="384" t="inlineStr"/>
      <c r="W121" s="384" t="inlineStr"/>
      <c r="X121" s="385" t="inlineStr">
        <is>
          <t>x</t>
        </is>
      </c>
      <c r="Y121" s="384" t="inlineStr"/>
      <c r="Z121" s="385" t="inlineStr">
        <is>
          <t>x</t>
        </is>
      </c>
      <c r="AA121" s="385" t="inlineStr">
        <is>
          <t>x</t>
        </is>
      </c>
      <c r="AB121" s="385" t="inlineStr">
        <is>
          <t>x</t>
        </is>
      </c>
      <c r="AC121" s="385" t="inlineStr">
        <is>
          <t>x</t>
        </is>
      </c>
      <c r="AD121" s="384" t="inlineStr"/>
    </row>
    <row r="122" ht="15" customHeight="1" s="365">
      <c r="A122" s="387" t="inlineStr">
        <is>
          <t>Panneaux OSB</t>
        </is>
      </c>
      <c r="B122" s="384" t="inlineStr"/>
      <c r="C122" s="384" t="inlineStr"/>
      <c r="D122" s="384" t="inlineStr"/>
      <c r="E122" s="384" t="inlineStr"/>
      <c r="F122" s="384" t="inlineStr"/>
      <c r="G122" s="384" t="inlineStr"/>
      <c r="H122" s="384" t="inlineStr"/>
      <c r="I122" s="384" t="inlineStr"/>
      <c r="J122" s="384" t="inlineStr"/>
      <c r="K122" s="384" t="inlineStr"/>
      <c r="L122" s="384" t="inlineStr"/>
      <c r="M122" s="384" t="inlineStr"/>
      <c r="N122" s="384" t="inlineStr"/>
      <c r="O122" s="384" t="inlineStr"/>
      <c r="P122" s="384" t="inlineStr"/>
      <c r="Q122" s="384" t="inlineStr"/>
      <c r="R122" s="384" t="inlineStr"/>
      <c r="S122" s="384" t="inlineStr"/>
      <c r="T122" s="384" t="inlineStr"/>
      <c r="U122" s="384" t="inlineStr"/>
      <c r="V122" s="384" t="inlineStr"/>
      <c r="W122" s="384" t="inlineStr"/>
      <c r="X122" s="385" t="inlineStr">
        <is>
          <t>x</t>
        </is>
      </c>
      <c r="Y122" s="384" t="inlineStr"/>
      <c r="Z122" s="385" t="inlineStr">
        <is>
          <t>x</t>
        </is>
      </c>
      <c r="AA122" s="385" t="inlineStr">
        <is>
          <t>x</t>
        </is>
      </c>
      <c r="AB122" s="385" t="inlineStr">
        <is>
          <t>x</t>
        </is>
      </c>
      <c r="AC122" s="385" t="inlineStr">
        <is>
          <t>x</t>
        </is>
      </c>
      <c r="AD122" s="384" t="inlineStr"/>
    </row>
    <row r="123" ht="15" customHeight="1" s="365">
      <c r="A123" s="383" t="inlineStr">
        <is>
          <t>Pâte à papier</t>
        </is>
      </c>
      <c r="B123" s="384" t="inlineStr"/>
      <c r="C123" s="384" t="inlineStr"/>
      <c r="D123" s="384" t="inlineStr"/>
      <c r="E123" s="384" t="inlineStr"/>
      <c r="F123" s="384" t="inlineStr"/>
      <c r="G123" s="384" t="inlineStr"/>
      <c r="H123" s="384" t="inlineStr"/>
      <c r="I123" s="384" t="inlineStr"/>
      <c r="J123" s="384" t="inlineStr"/>
      <c r="K123" s="384" t="inlineStr"/>
      <c r="L123" s="384" t="inlineStr"/>
      <c r="M123" s="384" t="inlineStr"/>
      <c r="N123" s="384" t="inlineStr"/>
      <c r="O123" s="384" t="inlineStr"/>
      <c r="P123" s="384" t="inlineStr"/>
      <c r="Q123" s="385" t="inlineStr">
        <is>
          <t>x</t>
        </is>
      </c>
      <c r="R123" s="384" t="inlineStr"/>
      <c r="S123" s="384" t="inlineStr"/>
      <c r="T123" s="384" t="inlineStr"/>
      <c r="U123" s="384" t="inlineStr"/>
      <c r="V123" s="384" t="inlineStr"/>
      <c r="W123" s="384" t="inlineStr"/>
      <c r="X123" s="384" t="inlineStr"/>
      <c r="Y123" s="384" t="inlineStr"/>
      <c r="Z123" s="385" t="inlineStr">
        <is>
          <t>x</t>
        </is>
      </c>
      <c r="AA123" s="385" t="inlineStr">
        <is>
          <t>x</t>
        </is>
      </c>
      <c r="AB123" s="385" t="inlineStr">
        <is>
          <t>x</t>
        </is>
      </c>
      <c r="AC123" s="385" t="inlineStr">
        <is>
          <t>x</t>
        </is>
      </c>
      <c r="AD123" s="384" t="inlineStr"/>
    </row>
    <row r="124" ht="15" customHeight="1" s="365">
      <c r="A124" s="386" t="inlineStr">
        <is>
          <t>Pâte à papier mécanique</t>
        </is>
      </c>
      <c r="B124" s="384" t="inlineStr"/>
      <c r="C124" s="384" t="inlineStr"/>
      <c r="D124" s="384" t="inlineStr"/>
      <c r="E124" s="384" t="inlineStr"/>
      <c r="F124" s="384" t="inlineStr"/>
      <c r="G124" s="384" t="inlineStr"/>
      <c r="H124" s="384" t="inlineStr"/>
      <c r="I124" s="384" t="inlineStr"/>
      <c r="J124" s="384" t="inlineStr"/>
      <c r="K124" s="384" t="inlineStr"/>
      <c r="L124" s="384" t="inlineStr"/>
      <c r="M124" s="384" t="inlineStr"/>
      <c r="N124" s="384" t="inlineStr"/>
      <c r="O124" s="384" t="inlineStr"/>
      <c r="P124" s="384" t="inlineStr"/>
      <c r="Q124" s="385" t="inlineStr">
        <is>
          <t>x</t>
        </is>
      </c>
      <c r="R124" s="384" t="inlineStr"/>
      <c r="S124" s="384" t="inlineStr"/>
      <c r="T124" s="384" t="inlineStr"/>
      <c r="U124" s="384" t="inlineStr"/>
      <c r="V124" s="384" t="inlineStr"/>
      <c r="W124" s="384" t="inlineStr"/>
      <c r="X124" s="384" t="inlineStr"/>
      <c r="Y124" s="384" t="inlineStr"/>
      <c r="Z124" s="385" t="inlineStr">
        <is>
          <t>x</t>
        </is>
      </c>
      <c r="AA124" s="385" t="inlineStr">
        <is>
          <t>x</t>
        </is>
      </c>
      <c r="AB124" s="385" t="inlineStr">
        <is>
          <t>x</t>
        </is>
      </c>
      <c r="AC124" s="385" t="inlineStr">
        <is>
          <t>x</t>
        </is>
      </c>
      <c r="AD124" s="384" t="inlineStr"/>
    </row>
    <row r="125" ht="15" customHeight="1" s="365">
      <c r="A125" s="386" t="inlineStr">
        <is>
          <t>Pâte à papier chimique</t>
        </is>
      </c>
      <c r="B125" s="384" t="inlineStr"/>
      <c r="C125" s="384" t="inlineStr"/>
      <c r="D125" s="384" t="inlineStr"/>
      <c r="E125" s="384" t="inlineStr"/>
      <c r="F125" s="384" t="inlineStr"/>
      <c r="G125" s="384" t="inlineStr"/>
      <c r="H125" s="384" t="inlineStr"/>
      <c r="I125" s="384" t="inlineStr"/>
      <c r="J125" s="384" t="inlineStr"/>
      <c r="K125" s="384" t="inlineStr"/>
      <c r="L125" s="384" t="inlineStr"/>
      <c r="M125" s="384" t="inlineStr"/>
      <c r="N125" s="384" t="inlineStr"/>
      <c r="O125" s="384" t="inlineStr"/>
      <c r="P125" s="384" t="inlineStr"/>
      <c r="Q125" s="385" t="inlineStr">
        <is>
          <t>x</t>
        </is>
      </c>
      <c r="R125" s="384" t="inlineStr"/>
      <c r="S125" s="384" t="inlineStr"/>
      <c r="T125" s="384" t="inlineStr"/>
      <c r="U125" s="384" t="inlineStr"/>
      <c r="V125" s="384" t="inlineStr"/>
      <c r="W125" s="384" t="inlineStr"/>
      <c r="X125" s="384" t="inlineStr"/>
      <c r="Y125" s="384" t="inlineStr"/>
      <c r="Z125" s="385" t="inlineStr">
        <is>
          <t>x</t>
        </is>
      </c>
      <c r="AA125" s="385" t="inlineStr">
        <is>
          <t>x</t>
        </is>
      </c>
      <c r="AB125" s="385" t="inlineStr">
        <is>
          <t>x</t>
        </is>
      </c>
      <c r="AC125" s="385" t="inlineStr">
        <is>
          <t>x</t>
        </is>
      </c>
      <c r="AD125" s="384" t="inlineStr"/>
    </row>
    <row r="126" ht="15" customHeight="1" s="365">
      <c r="A126" s="383" t="inlineStr">
        <is>
          <t>Résidus de pâte à papier</t>
        </is>
      </c>
      <c r="B126" s="384" t="inlineStr"/>
      <c r="C126" s="384" t="inlineStr"/>
      <c r="D126" s="384" t="inlineStr"/>
      <c r="E126" s="384" t="inlineStr"/>
      <c r="F126" s="384" t="inlineStr"/>
      <c r="G126" s="384" t="inlineStr"/>
      <c r="H126" s="384" t="inlineStr"/>
      <c r="I126" s="384" t="inlineStr"/>
      <c r="J126" s="384" t="inlineStr"/>
      <c r="K126" s="384" t="inlineStr"/>
      <c r="L126" s="384" t="inlineStr"/>
      <c r="M126" s="384" t="inlineStr"/>
      <c r="N126" s="384" t="inlineStr"/>
      <c r="O126" s="384" t="inlineStr"/>
      <c r="P126" s="384" t="inlineStr"/>
      <c r="Q126" s="384" t="inlineStr"/>
      <c r="R126" s="384" t="inlineStr"/>
      <c r="S126" s="384" t="inlineStr"/>
      <c r="T126" s="384" t="inlineStr"/>
      <c r="U126" s="384" t="inlineStr"/>
      <c r="V126" s="384" t="inlineStr"/>
      <c r="W126" s="384" t="inlineStr"/>
      <c r="X126" s="384" t="inlineStr"/>
      <c r="Y126" s="384" t="inlineStr"/>
      <c r="Z126" s="384" t="inlineStr"/>
      <c r="AA126" s="384" t="inlineStr"/>
      <c r="AB126" s="384" t="inlineStr"/>
      <c r="AC126" s="384" t="inlineStr"/>
      <c r="AD126" s="384" t="inlineStr"/>
    </row>
    <row r="127" ht="15" customHeight="1" s="365">
      <c r="A127" s="383" t="inlineStr">
        <is>
          <t>Papiers cartons</t>
        </is>
      </c>
      <c r="B127" s="384" t="inlineStr"/>
      <c r="C127" s="384" t="inlineStr"/>
      <c r="D127" s="384" t="inlineStr"/>
      <c r="E127" s="384" t="inlineStr"/>
      <c r="F127" s="384" t="inlineStr"/>
      <c r="G127" s="384" t="inlineStr"/>
      <c r="H127" s="384" t="inlineStr"/>
      <c r="I127" s="384" t="inlineStr"/>
      <c r="J127" s="384" t="inlineStr"/>
      <c r="K127" s="384" t="inlineStr"/>
      <c r="L127" s="384" t="inlineStr"/>
      <c r="M127" s="384" t="inlineStr"/>
      <c r="N127" s="384" t="inlineStr"/>
      <c r="O127" s="384" t="inlineStr"/>
      <c r="P127" s="384" t="inlineStr"/>
      <c r="Q127" s="384" t="inlineStr"/>
      <c r="R127" s="384" t="inlineStr"/>
      <c r="S127" s="384" t="inlineStr"/>
      <c r="T127" s="384" t="inlineStr"/>
      <c r="U127" s="384" t="inlineStr"/>
      <c r="V127" s="384" t="inlineStr"/>
      <c r="W127" s="384" t="inlineStr"/>
      <c r="X127" s="385" t="inlineStr">
        <is>
          <t>x</t>
        </is>
      </c>
      <c r="Y127" s="384" t="inlineStr"/>
      <c r="Z127" s="385" t="inlineStr">
        <is>
          <t>x</t>
        </is>
      </c>
      <c r="AA127" s="385" t="inlineStr">
        <is>
          <t>x</t>
        </is>
      </c>
      <c r="AB127" s="385" t="inlineStr">
        <is>
          <t>x</t>
        </is>
      </c>
      <c r="AC127" s="385" t="inlineStr">
        <is>
          <t>x</t>
        </is>
      </c>
      <c r="AD127" s="384" t="inlineStr"/>
    </row>
    <row r="128" ht="15" customHeight="1" s="365">
      <c r="A128" s="383" t="inlineStr">
        <is>
          <t>Papier à recycler</t>
        </is>
      </c>
      <c r="B128" s="384" t="inlineStr"/>
      <c r="C128" s="384" t="inlineStr"/>
      <c r="D128" s="384" t="inlineStr"/>
      <c r="E128" s="384" t="inlineStr"/>
      <c r="F128" s="384" t="inlineStr"/>
      <c r="G128" s="384" t="inlineStr"/>
      <c r="H128" s="384" t="inlineStr"/>
      <c r="I128" s="384" t="inlineStr"/>
      <c r="J128" s="384" t="inlineStr"/>
      <c r="K128" s="384" t="inlineStr"/>
      <c r="L128" s="384" t="inlineStr"/>
      <c r="M128" s="384" t="inlineStr"/>
      <c r="N128" s="384" t="inlineStr"/>
      <c r="O128" s="384" t="inlineStr"/>
      <c r="P128" s="385" t="inlineStr">
        <is>
          <t>x</t>
        </is>
      </c>
      <c r="Q128" s="385" t="inlineStr">
        <is>
          <t>x</t>
        </is>
      </c>
      <c r="R128" s="384" t="inlineStr"/>
      <c r="S128" s="384" t="inlineStr"/>
      <c r="T128" s="384" t="inlineStr"/>
      <c r="U128" s="384" t="inlineStr"/>
      <c r="V128" s="384" t="inlineStr"/>
      <c r="W128" s="384" t="inlineStr"/>
      <c r="X128" s="384" t="inlineStr"/>
      <c r="Y128" s="384" t="inlineStr"/>
      <c r="Z128" s="385" t="inlineStr">
        <is>
          <t>x</t>
        </is>
      </c>
      <c r="AA128" s="385" t="inlineStr">
        <is>
          <t>x</t>
        </is>
      </c>
      <c r="AB128" s="385" t="inlineStr">
        <is>
          <t>x</t>
        </is>
      </c>
      <c r="AC128" s="385" t="inlineStr">
        <is>
          <t>x</t>
        </is>
      </c>
      <c r="AD128" s="384" t="inlineStr"/>
    </row>
    <row r="129" ht="15" customHeight="1" s="365">
      <c r="A129" s="383" t="inlineStr">
        <is>
          <t>Bois rond F hors BE</t>
        </is>
      </c>
      <c r="B129" s="384" t="inlineStr"/>
      <c r="C129" s="384" t="inlineStr"/>
      <c r="D129" s="384" t="inlineStr"/>
      <c r="E129" s="384" t="inlineStr"/>
      <c r="F129" s="384" t="inlineStr"/>
      <c r="G129" s="384" t="inlineStr"/>
      <c r="H129" s="384" t="inlineStr"/>
      <c r="I129" s="384" t="inlineStr"/>
      <c r="J129" s="385" t="inlineStr">
        <is>
          <t>x</t>
        </is>
      </c>
      <c r="K129" s="385" t="inlineStr">
        <is>
          <t>x</t>
        </is>
      </c>
      <c r="L129" s="384" t="inlineStr"/>
      <c r="M129" s="384" t="inlineStr"/>
      <c r="N129" s="385" t="inlineStr">
        <is>
          <t>x</t>
        </is>
      </c>
      <c r="O129" s="385" t="inlineStr">
        <is>
          <t>x</t>
        </is>
      </c>
      <c r="P129" s="385" t="inlineStr">
        <is>
          <t>x</t>
        </is>
      </c>
      <c r="Q129" s="384" t="inlineStr"/>
      <c r="R129" s="385" t="inlineStr">
        <is>
          <t>x</t>
        </is>
      </c>
      <c r="S129" s="384" t="inlineStr"/>
      <c r="T129" s="384" t="inlineStr"/>
      <c r="U129" s="384" t="inlineStr"/>
      <c r="V129" s="384" t="inlineStr"/>
      <c r="W129" s="384" t="inlineStr"/>
      <c r="X129" s="384" t="inlineStr"/>
      <c r="Y129" s="384" t="inlineStr"/>
      <c r="Z129" s="385" t="inlineStr">
        <is>
          <t>x</t>
        </is>
      </c>
      <c r="AA129" s="385" t="inlineStr">
        <is>
          <t>x</t>
        </is>
      </c>
      <c r="AB129" s="385" t="inlineStr">
        <is>
          <t>x</t>
        </is>
      </c>
      <c r="AC129" s="385" t="inlineStr">
        <is>
          <t>x</t>
        </is>
      </c>
      <c r="AD129" s="384" t="inlineStr"/>
    </row>
    <row r="130" ht="15" customHeight="1" s="365">
      <c r="A130" s="386" t="inlineStr">
        <is>
          <t>Bois d'œuvre F</t>
        </is>
      </c>
      <c r="B130" s="384" t="inlineStr"/>
      <c r="C130" s="384" t="inlineStr"/>
      <c r="D130" s="384" t="inlineStr"/>
      <c r="E130" s="384" t="inlineStr"/>
      <c r="F130" s="384" t="inlineStr"/>
      <c r="G130" s="384" t="inlineStr"/>
      <c r="H130" s="384" t="inlineStr"/>
      <c r="I130" s="384" t="inlineStr"/>
      <c r="J130" s="385" t="inlineStr">
        <is>
          <t>x</t>
        </is>
      </c>
      <c r="K130" s="385" t="inlineStr">
        <is>
          <t>x</t>
        </is>
      </c>
      <c r="L130" s="384" t="inlineStr"/>
      <c r="M130" s="384" t="inlineStr"/>
      <c r="N130" s="385" t="inlineStr">
        <is>
          <t>x</t>
        </is>
      </c>
      <c r="O130" s="385" t="inlineStr">
        <is>
          <t>x</t>
        </is>
      </c>
      <c r="P130" s="384" t="inlineStr"/>
      <c r="Q130" s="384" t="inlineStr"/>
      <c r="R130" s="385" t="inlineStr">
        <is>
          <t>x</t>
        </is>
      </c>
      <c r="S130" s="384" t="inlineStr"/>
      <c r="T130" s="384" t="inlineStr"/>
      <c r="U130" s="384" t="inlineStr"/>
      <c r="V130" s="384" t="inlineStr"/>
      <c r="W130" s="384" t="inlineStr"/>
      <c r="X130" s="384" t="inlineStr"/>
      <c r="Y130" s="384" t="inlineStr"/>
      <c r="Z130" s="385" t="inlineStr">
        <is>
          <t>x</t>
        </is>
      </c>
      <c r="AA130" s="385" t="inlineStr">
        <is>
          <t>x</t>
        </is>
      </c>
      <c r="AB130" s="385" t="inlineStr">
        <is>
          <t>x</t>
        </is>
      </c>
      <c r="AC130" s="385" t="inlineStr">
        <is>
          <t>x</t>
        </is>
      </c>
      <c r="AD130" s="384" t="inlineStr"/>
    </row>
    <row r="131" ht="15" customHeight="1" s="365">
      <c r="A131" s="386" t="inlineStr">
        <is>
          <t>Bois d'industrie F</t>
        </is>
      </c>
      <c r="B131" s="384" t="inlineStr"/>
      <c r="C131" s="384" t="inlineStr"/>
      <c r="D131" s="384" t="inlineStr"/>
      <c r="E131" s="384" t="inlineStr"/>
      <c r="F131" s="384" t="inlineStr"/>
      <c r="G131" s="384" t="inlineStr"/>
      <c r="H131" s="384" t="inlineStr"/>
      <c r="I131" s="384" t="inlineStr"/>
      <c r="J131" s="384" t="inlineStr"/>
      <c r="K131" s="384" t="inlineStr"/>
      <c r="L131" s="384" t="inlineStr"/>
      <c r="M131" s="384" t="inlineStr"/>
      <c r="N131" s="384" t="inlineStr"/>
      <c r="O131" s="384" t="inlineStr"/>
      <c r="P131" s="385" t="inlineStr">
        <is>
          <t>x</t>
        </is>
      </c>
      <c r="Q131" s="384" t="inlineStr"/>
      <c r="R131" s="384" t="inlineStr"/>
      <c r="S131" s="384" t="inlineStr"/>
      <c r="T131" s="384" t="inlineStr"/>
      <c r="U131" s="384" t="inlineStr"/>
      <c r="V131" s="384" t="inlineStr"/>
      <c r="W131" s="384" t="inlineStr"/>
      <c r="X131" s="384" t="inlineStr"/>
      <c r="Y131" s="384" t="inlineStr"/>
      <c r="Z131" s="385" t="inlineStr">
        <is>
          <t>x</t>
        </is>
      </c>
      <c r="AA131" s="385" t="inlineStr">
        <is>
          <t>x</t>
        </is>
      </c>
      <c r="AB131" s="385" t="inlineStr">
        <is>
          <t>x</t>
        </is>
      </c>
      <c r="AC131" s="385" t="inlineStr">
        <is>
          <t>x</t>
        </is>
      </c>
      <c r="AD131" s="384" t="inlineStr"/>
    </row>
    <row r="132" ht="15" customHeight="1" s="365">
      <c r="A132" s="383" t="inlineStr">
        <is>
          <t>Bois rond R hors BE</t>
        </is>
      </c>
      <c r="B132" s="384" t="inlineStr"/>
      <c r="C132" s="384" t="inlineStr"/>
      <c r="D132" s="384" t="inlineStr"/>
      <c r="E132" s="384" t="inlineStr"/>
      <c r="F132" s="384" t="inlineStr"/>
      <c r="G132" s="384" t="inlineStr"/>
      <c r="H132" s="384" t="inlineStr"/>
      <c r="I132" s="384" t="inlineStr"/>
      <c r="J132" s="385" t="inlineStr">
        <is>
          <t>x</t>
        </is>
      </c>
      <c r="K132" s="384" t="inlineStr"/>
      <c r="L132" s="385" t="inlineStr">
        <is>
          <t>x</t>
        </is>
      </c>
      <c r="M132" s="384" t="inlineStr"/>
      <c r="N132" s="385" t="inlineStr">
        <is>
          <t>x</t>
        </is>
      </c>
      <c r="O132" s="385" t="inlineStr">
        <is>
          <t>x</t>
        </is>
      </c>
      <c r="P132" s="385" t="inlineStr">
        <is>
          <t>x</t>
        </is>
      </c>
      <c r="Q132" s="384" t="inlineStr"/>
      <c r="R132" s="385" t="inlineStr">
        <is>
          <t>x</t>
        </is>
      </c>
      <c r="S132" s="384" t="inlineStr"/>
      <c r="T132" s="384" t="inlineStr"/>
      <c r="U132" s="384" t="inlineStr"/>
      <c r="V132" s="384" t="inlineStr"/>
      <c r="W132" s="384" t="inlineStr"/>
      <c r="X132" s="384" t="inlineStr"/>
      <c r="Y132" s="384" t="inlineStr"/>
      <c r="Z132" s="385" t="inlineStr">
        <is>
          <t>x</t>
        </is>
      </c>
      <c r="AA132" s="385" t="inlineStr">
        <is>
          <t>x</t>
        </is>
      </c>
      <c r="AB132" s="385" t="inlineStr">
        <is>
          <t>x</t>
        </is>
      </c>
      <c r="AC132" s="385" t="inlineStr">
        <is>
          <t>x</t>
        </is>
      </c>
      <c r="AD132" s="384" t="inlineStr"/>
    </row>
    <row r="133" ht="15" customHeight="1" s="365">
      <c r="A133" s="386" t="inlineStr">
        <is>
          <t>Bois d'œuvre R</t>
        </is>
      </c>
      <c r="B133" s="384" t="inlineStr"/>
      <c r="C133" s="384" t="inlineStr"/>
      <c r="D133" s="384" t="inlineStr"/>
      <c r="E133" s="384" t="inlineStr"/>
      <c r="F133" s="384" t="inlineStr"/>
      <c r="G133" s="384" t="inlineStr"/>
      <c r="H133" s="384" t="inlineStr"/>
      <c r="I133" s="384" t="inlineStr"/>
      <c r="J133" s="385" t="inlineStr">
        <is>
          <t>x</t>
        </is>
      </c>
      <c r="K133" s="384" t="inlineStr"/>
      <c r="L133" s="385" t="inlineStr">
        <is>
          <t>x</t>
        </is>
      </c>
      <c r="M133" s="384" t="inlineStr"/>
      <c r="N133" s="385" t="inlineStr">
        <is>
          <t>x</t>
        </is>
      </c>
      <c r="O133" s="385" t="inlineStr">
        <is>
          <t>x</t>
        </is>
      </c>
      <c r="P133" s="384" t="inlineStr"/>
      <c r="Q133" s="384" t="inlineStr"/>
      <c r="R133" s="385" t="inlineStr">
        <is>
          <t>x</t>
        </is>
      </c>
      <c r="S133" s="384" t="inlineStr"/>
      <c r="T133" s="384" t="inlineStr"/>
      <c r="U133" s="384" t="inlineStr"/>
      <c r="V133" s="384" t="inlineStr"/>
      <c r="W133" s="384" t="inlineStr"/>
      <c r="X133" s="384" t="inlineStr"/>
      <c r="Y133" s="384" t="inlineStr"/>
      <c r="Z133" s="385" t="inlineStr">
        <is>
          <t>x</t>
        </is>
      </c>
      <c r="AA133" s="385" t="inlineStr">
        <is>
          <t>x</t>
        </is>
      </c>
      <c r="AB133" s="385" t="inlineStr">
        <is>
          <t>x</t>
        </is>
      </c>
      <c r="AC133" s="385" t="inlineStr">
        <is>
          <t>x</t>
        </is>
      </c>
      <c r="AD133" s="384" t="inlineStr"/>
    </row>
    <row r="134" ht="15" customHeight="1" s="365">
      <c r="A134" s="386" t="inlineStr">
        <is>
          <t>Bois d'industrie R</t>
        </is>
      </c>
      <c r="B134" s="384" t="inlineStr"/>
      <c r="C134" s="384" t="inlineStr"/>
      <c r="D134" s="384" t="inlineStr"/>
      <c r="E134" s="384" t="inlineStr"/>
      <c r="F134" s="384" t="inlineStr"/>
      <c r="G134" s="384" t="inlineStr"/>
      <c r="H134" s="384" t="inlineStr"/>
      <c r="I134" s="384" t="inlineStr"/>
      <c r="J134" s="384" t="inlineStr"/>
      <c r="K134" s="384" t="inlineStr"/>
      <c r="L134" s="384" t="inlineStr"/>
      <c r="M134" s="384" t="inlineStr"/>
      <c r="N134" s="384" t="inlineStr"/>
      <c r="O134" s="384" t="inlineStr"/>
      <c r="P134" s="385" t="inlineStr">
        <is>
          <t>x</t>
        </is>
      </c>
      <c r="Q134" s="384" t="inlineStr"/>
      <c r="R134" s="384" t="inlineStr"/>
      <c r="S134" s="384" t="inlineStr"/>
      <c r="T134" s="384" t="inlineStr"/>
      <c r="U134" s="384" t="inlineStr"/>
      <c r="V134" s="384" t="inlineStr"/>
      <c r="W134" s="384" t="inlineStr"/>
      <c r="X134" s="384" t="inlineStr"/>
      <c r="Y134" s="384" t="inlineStr"/>
      <c r="Z134" s="385" t="inlineStr">
        <is>
          <t>x</t>
        </is>
      </c>
      <c r="AA134" s="385" t="inlineStr">
        <is>
          <t>x</t>
        </is>
      </c>
      <c r="AB134" s="385" t="inlineStr">
        <is>
          <t>x</t>
        </is>
      </c>
      <c r="AC134" s="385" t="inlineStr">
        <is>
          <t>x</t>
        </is>
      </c>
      <c r="AD134" s="384" t="inlineStr"/>
    </row>
    <row r="135" ht="15" customHeight="1" s="365">
      <c r="A135" s="383" t="inlineStr">
        <is>
          <t>Combustibles chaudières collectives</t>
        </is>
      </c>
      <c r="B135" s="384" t="inlineStr"/>
      <c r="C135" s="384" t="inlineStr"/>
      <c r="D135" s="384" t="inlineStr"/>
      <c r="E135" s="384" t="inlineStr"/>
      <c r="F135" s="384" t="inlineStr"/>
      <c r="G135" s="384" t="inlineStr"/>
      <c r="H135" s="384" t="inlineStr"/>
      <c r="I135" s="384" t="inlineStr"/>
      <c r="J135" s="384" t="inlineStr"/>
      <c r="K135" s="384" t="inlineStr"/>
      <c r="L135" s="384" t="inlineStr"/>
      <c r="M135" s="384" t="inlineStr"/>
      <c r="N135" s="384" t="inlineStr"/>
      <c r="O135" s="384" t="inlineStr"/>
      <c r="P135" s="385" t="inlineStr">
        <is>
          <t>x</t>
        </is>
      </c>
      <c r="Q135" s="384" t="inlineStr"/>
      <c r="R135" s="385" t="inlineStr">
        <is>
          <t>x</t>
        </is>
      </c>
      <c r="S135" s="385" t="inlineStr">
        <is>
          <t>x</t>
        </is>
      </c>
      <c r="T135" s="385" t="inlineStr">
        <is>
          <t>x</t>
        </is>
      </c>
      <c r="U135" s="385" t="inlineStr">
        <is>
          <t>x</t>
        </is>
      </c>
      <c r="V135" s="385" t="inlineStr">
        <is>
          <t>x</t>
        </is>
      </c>
      <c r="W135" s="385" t="inlineStr">
        <is>
          <t>x</t>
        </is>
      </c>
      <c r="X135" s="385" t="inlineStr">
        <is>
          <t>x</t>
        </is>
      </c>
      <c r="Y135" s="384" t="inlineStr"/>
      <c r="Z135" s="385" t="inlineStr">
        <is>
          <t>x</t>
        </is>
      </c>
      <c r="AA135" s="385" t="inlineStr">
        <is>
          <t>x</t>
        </is>
      </c>
      <c r="AB135" s="385" t="inlineStr">
        <is>
          <t>x</t>
        </is>
      </c>
      <c r="AC135" s="385" t="inlineStr">
        <is>
          <t>x</t>
        </is>
      </c>
      <c r="AD135" s="384" t="inlineStr"/>
    </row>
    <row r="136" ht="15" customHeight="1" s="365">
      <c r="A136" s="386" t="inlineStr">
        <is>
          <t>Plaquettes forestières</t>
        </is>
      </c>
      <c r="B136" s="384" t="inlineStr"/>
      <c r="C136" s="384" t="inlineStr"/>
      <c r="D136" s="384" t="inlineStr"/>
      <c r="E136" s="384" t="inlineStr"/>
      <c r="F136" s="384" t="inlineStr"/>
      <c r="G136" s="384" t="inlineStr"/>
      <c r="H136" s="384" t="inlineStr"/>
      <c r="I136" s="384" t="inlineStr"/>
      <c r="J136" s="384" t="inlineStr"/>
      <c r="K136" s="384" t="inlineStr"/>
      <c r="L136" s="384" t="inlineStr"/>
      <c r="M136" s="384" t="inlineStr"/>
      <c r="N136" s="384" t="inlineStr"/>
      <c r="O136" s="384" t="inlineStr"/>
      <c r="P136" s="384" t="inlineStr"/>
      <c r="Q136" s="384" t="inlineStr"/>
      <c r="R136" s="384" t="inlineStr"/>
      <c r="S136" s="385" t="inlineStr">
        <is>
          <t>x</t>
        </is>
      </c>
      <c r="T136" s="385" t="inlineStr">
        <is>
          <t>x</t>
        </is>
      </c>
      <c r="U136" s="385" t="inlineStr">
        <is>
          <t>x</t>
        </is>
      </c>
      <c r="V136" s="385" t="inlineStr">
        <is>
          <t>x</t>
        </is>
      </c>
      <c r="W136" s="385" t="inlineStr">
        <is>
          <t>x</t>
        </is>
      </c>
      <c r="X136" s="384" t="inlineStr"/>
      <c r="Y136" s="384" t="inlineStr"/>
      <c r="Z136" s="385" t="inlineStr">
        <is>
          <t>x</t>
        </is>
      </c>
      <c r="AA136" s="385" t="inlineStr">
        <is>
          <t>x</t>
        </is>
      </c>
      <c r="AB136" s="385" t="inlineStr">
        <is>
          <t>x</t>
        </is>
      </c>
      <c r="AC136" s="385" t="inlineStr">
        <is>
          <t>x</t>
        </is>
      </c>
      <c r="AD136" s="384" t="inlineStr"/>
    </row>
    <row r="137" ht="15" customHeight="1" s="365">
      <c r="A137" s="386" t="inlineStr">
        <is>
          <t>Plaquettes de scierie</t>
        </is>
      </c>
      <c r="B137" s="384" t="inlineStr"/>
      <c r="C137" s="384" t="inlineStr"/>
      <c r="D137" s="384" t="inlineStr"/>
      <c r="E137" s="384" t="inlineStr"/>
      <c r="F137" s="384" t="inlineStr"/>
      <c r="G137" s="384" t="inlineStr"/>
      <c r="H137" s="384" t="inlineStr"/>
      <c r="I137" s="384" t="inlineStr"/>
      <c r="J137" s="384" t="inlineStr"/>
      <c r="K137" s="384" t="inlineStr"/>
      <c r="L137" s="384" t="inlineStr"/>
      <c r="M137" s="384" t="inlineStr"/>
      <c r="N137" s="384" t="inlineStr"/>
      <c r="O137" s="384" t="inlineStr"/>
      <c r="P137" s="385" t="inlineStr">
        <is>
          <t>x</t>
        </is>
      </c>
      <c r="Q137" s="384" t="inlineStr"/>
      <c r="R137" s="384" t="inlineStr"/>
      <c r="S137" s="385" t="inlineStr">
        <is>
          <t>x</t>
        </is>
      </c>
      <c r="T137" s="385" t="inlineStr">
        <is>
          <t>x</t>
        </is>
      </c>
      <c r="U137" s="385" t="inlineStr">
        <is>
          <t>x</t>
        </is>
      </c>
      <c r="V137" s="385" t="inlineStr">
        <is>
          <t>x</t>
        </is>
      </c>
      <c r="W137" s="385" t="inlineStr">
        <is>
          <t>x</t>
        </is>
      </c>
      <c r="X137" s="385" t="inlineStr">
        <is>
          <t>x</t>
        </is>
      </c>
      <c r="Y137" s="384" t="inlineStr"/>
      <c r="Z137" s="385" t="inlineStr">
        <is>
          <t>x</t>
        </is>
      </c>
      <c r="AA137" s="385" t="inlineStr">
        <is>
          <t>x</t>
        </is>
      </c>
      <c r="AB137" s="385" t="inlineStr">
        <is>
          <t>x</t>
        </is>
      </c>
      <c r="AC137" s="385" t="inlineStr">
        <is>
          <t>x</t>
        </is>
      </c>
      <c r="AD137" s="384" t="inlineStr"/>
    </row>
    <row r="138" ht="15" customHeight="1" s="365">
      <c r="A138" s="386" t="inlineStr">
        <is>
          <t>Déchets bois</t>
        </is>
      </c>
      <c r="B138" s="384" t="inlineStr"/>
      <c r="C138" s="384" t="inlineStr"/>
      <c r="D138" s="384" t="inlineStr"/>
      <c r="E138" s="384" t="inlineStr"/>
      <c r="F138" s="384" t="inlineStr"/>
      <c r="G138" s="384" t="inlineStr"/>
      <c r="H138" s="384" t="inlineStr"/>
      <c r="I138" s="384" t="inlineStr"/>
      <c r="J138" s="384" t="inlineStr"/>
      <c r="K138" s="384" t="inlineStr"/>
      <c r="L138" s="384" t="inlineStr"/>
      <c r="M138" s="384" t="inlineStr"/>
      <c r="N138" s="384" t="inlineStr"/>
      <c r="O138" s="384" t="inlineStr"/>
      <c r="P138" s="384" t="inlineStr"/>
      <c r="Q138" s="384" t="inlineStr"/>
      <c r="R138" s="385" t="inlineStr">
        <is>
          <t>x</t>
        </is>
      </c>
      <c r="S138" s="385" t="inlineStr">
        <is>
          <t>x</t>
        </is>
      </c>
      <c r="T138" s="384" t="inlineStr"/>
      <c r="U138" s="385" t="inlineStr">
        <is>
          <t>x</t>
        </is>
      </c>
      <c r="V138" s="385" t="inlineStr">
        <is>
          <t>x</t>
        </is>
      </c>
      <c r="W138" s="385" t="inlineStr">
        <is>
          <t>x</t>
        </is>
      </c>
      <c r="X138" s="384" t="inlineStr"/>
      <c r="Y138" s="384" t="inlineStr"/>
      <c r="Z138" s="385" t="inlineStr">
        <is>
          <t>x</t>
        </is>
      </c>
      <c r="AA138" s="385" t="inlineStr">
        <is>
          <t>x</t>
        </is>
      </c>
      <c r="AB138" s="385" t="inlineStr">
        <is>
          <t>x</t>
        </is>
      </c>
      <c r="AC138" s="385" t="inlineStr">
        <is>
          <t>x</t>
        </is>
      </c>
      <c r="AD138" s="384" t="inlineStr"/>
    </row>
    <row r="139" ht="15" customHeight="1" s="365">
      <c r="A139" s="386" t="inlineStr">
        <is>
          <t>Granulés</t>
        </is>
      </c>
      <c r="B139" s="384" t="inlineStr"/>
      <c r="C139" s="384" t="inlineStr"/>
      <c r="D139" s="384" t="inlineStr"/>
      <c r="E139" s="384" t="inlineStr"/>
      <c r="F139" s="384" t="inlineStr"/>
      <c r="G139" s="384" t="inlineStr"/>
      <c r="H139" s="384" t="inlineStr"/>
      <c r="I139" s="384" t="inlineStr"/>
      <c r="J139" s="384" t="inlineStr"/>
      <c r="K139" s="384" t="inlineStr"/>
      <c r="L139" s="384" t="inlineStr"/>
      <c r="M139" s="384" t="inlineStr"/>
      <c r="N139" s="384" t="inlineStr"/>
      <c r="O139" s="384" t="inlineStr"/>
      <c r="P139" s="384" t="inlineStr"/>
      <c r="Q139" s="384" t="inlineStr"/>
      <c r="R139" s="384" t="inlineStr"/>
      <c r="S139" s="385" t="inlineStr">
        <is>
          <t>x</t>
        </is>
      </c>
      <c r="T139" s="385" t="inlineStr">
        <is>
          <t>x</t>
        </is>
      </c>
      <c r="U139" s="385" t="inlineStr">
        <is>
          <t>x</t>
        </is>
      </c>
      <c r="V139" s="384" t="inlineStr"/>
      <c r="W139" s="385" t="inlineStr">
        <is>
          <t>x</t>
        </is>
      </c>
      <c r="X139" s="384" t="inlineStr"/>
      <c r="Y139" s="384" t="inlineStr"/>
      <c r="Z139" s="385" t="inlineStr">
        <is>
          <t>x</t>
        </is>
      </c>
      <c r="AA139" s="385" t="inlineStr">
        <is>
          <t>x</t>
        </is>
      </c>
      <c r="AB139" s="385" t="inlineStr">
        <is>
          <t>x</t>
        </is>
      </c>
      <c r="AC139" s="385" t="inlineStr">
        <is>
          <t>x</t>
        </is>
      </c>
      <c r="AD139" s="384" t="inlineStr"/>
    </row>
    <row r="140" ht="15" customHeight="1" s="365">
      <c r="A140" s="383" t="inlineStr">
        <is>
          <t>Bois bûche ménages</t>
        </is>
      </c>
      <c r="B140" s="384" t="inlineStr"/>
      <c r="C140" s="384" t="inlineStr"/>
      <c r="D140" s="384" t="inlineStr"/>
      <c r="E140" s="384" t="inlineStr"/>
      <c r="F140" s="384" t="inlineStr"/>
      <c r="G140" s="384" t="inlineStr"/>
      <c r="H140" s="384" t="inlineStr"/>
      <c r="I140" s="384" t="inlineStr"/>
      <c r="J140" s="384" t="inlineStr"/>
      <c r="K140" s="384" t="inlineStr"/>
      <c r="L140" s="384" t="inlineStr"/>
      <c r="M140" s="384" t="inlineStr"/>
      <c r="N140" s="384" t="inlineStr"/>
      <c r="O140" s="384" t="inlineStr"/>
      <c r="P140" s="384" t="inlineStr"/>
      <c r="Q140" s="384" t="inlineStr"/>
      <c r="R140" s="384" t="inlineStr"/>
      <c r="S140" s="385" t="inlineStr">
        <is>
          <t>x</t>
        </is>
      </c>
      <c r="T140" s="385" t="inlineStr">
        <is>
          <t>x</t>
        </is>
      </c>
      <c r="U140" s="384" t="inlineStr"/>
      <c r="V140" s="384" t="inlineStr"/>
      <c r="W140" s="384" t="inlineStr"/>
      <c r="X140" s="384" t="inlineStr"/>
      <c r="Y140" s="384" t="inlineStr"/>
      <c r="Z140" s="385" t="inlineStr">
        <is>
          <t>x</t>
        </is>
      </c>
      <c r="AA140" s="385" t="inlineStr">
        <is>
          <t>x</t>
        </is>
      </c>
      <c r="AB140" s="385" t="inlineStr">
        <is>
          <t>x</t>
        </is>
      </c>
      <c r="AC140" s="385" t="inlineStr">
        <is>
          <t>x</t>
        </is>
      </c>
      <c r="AD140" s="384" t="inlineStr"/>
    </row>
    <row r="141" ht="15" customHeight="1" s="365">
      <c r="A141" s="386" t="inlineStr">
        <is>
          <t>Bois bûche circuit court</t>
        </is>
      </c>
      <c r="B141" s="384" t="inlineStr"/>
      <c r="C141" s="384" t="inlineStr"/>
      <c r="D141" s="384" t="inlineStr"/>
      <c r="E141" s="384" t="inlineStr"/>
      <c r="F141" s="384" t="inlineStr"/>
      <c r="G141" s="384" t="inlineStr"/>
      <c r="H141" s="384" t="inlineStr"/>
      <c r="I141" s="384" t="inlineStr"/>
      <c r="J141" s="384" t="inlineStr"/>
      <c r="K141" s="384" t="inlineStr"/>
      <c r="L141" s="384" t="inlineStr"/>
      <c r="M141" s="384" t="inlineStr"/>
      <c r="N141" s="384" t="inlineStr"/>
      <c r="O141" s="384" t="inlineStr"/>
      <c r="P141" s="384" t="inlineStr"/>
      <c r="Q141" s="384" t="inlineStr"/>
      <c r="R141" s="384" t="inlineStr"/>
      <c r="S141" s="385" t="inlineStr">
        <is>
          <t>x</t>
        </is>
      </c>
      <c r="T141" s="385" t="inlineStr">
        <is>
          <t>x</t>
        </is>
      </c>
      <c r="U141" s="384" t="inlineStr"/>
      <c r="V141" s="384" t="inlineStr"/>
      <c r="W141" s="384" t="inlineStr"/>
      <c r="X141" s="384" t="inlineStr"/>
      <c r="Y141" s="384" t="inlineStr"/>
      <c r="Z141" s="384" t="inlineStr"/>
      <c r="AA141" s="384" t="inlineStr"/>
      <c r="AB141" s="384" t="inlineStr"/>
      <c r="AC141" s="384" t="inlineStr"/>
      <c r="AD141" s="384" t="inlineStr"/>
    </row>
    <row r="142" ht="15" customHeight="1" s="365">
      <c r="A142" s="386" t="inlineStr">
        <is>
          <t>Bois hors forêt circuit court</t>
        </is>
      </c>
      <c r="B142" s="384" t="inlineStr"/>
      <c r="C142" s="384" t="inlineStr"/>
      <c r="D142" s="384" t="inlineStr"/>
      <c r="E142" s="384" t="inlineStr"/>
      <c r="F142" s="384" t="inlineStr"/>
      <c r="G142" s="384" t="inlineStr"/>
      <c r="H142" s="384" t="inlineStr"/>
      <c r="I142" s="384" t="inlineStr"/>
      <c r="J142" s="384" t="inlineStr"/>
      <c r="K142" s="384" t="inlineStr"/>
      <c r="L142" s="384" t="inlineStr"/>
      <c r="M142" s="384" t="inlineStr"/>
      <c r="N142" s="384" t="inlineStr"/>
      <c r="O142" s="384" t="inlineStr"/>
      <c r="P142" s="384" t="inlineStr"/>
      <c r="Q142" s="384" t="inlineStr"/>
      <c r="R142" s="384" t="inlineStr"/>
      <c r="S142" s="385" t="inlineStr">
        <is>
          <t>x</t>
        </is>
      </c>
      <c r="T142" s="385" t="inlineStr">
        <is>
          <t>x</t>
        </is>
      </c>
      <c r="U142" s="384" t="inlineStr"/>
      <c r="V142" s="384" t="inlineStr"/>
      <c r="W142" s="384" t="inlineStr"/>
      <c r="X142" s="384" t="inlineStr"/>
      <c r="Y142" s="384" t="inlineStr"/>
      <c r="Z142" s="384" t="inlineStr"/>
      <c r="AA142" s="384" t="inlineStr"/>
      <c r="AB142" s="384" t="inlineStr"/>
      <c r="AC142" s="384" t="inlineStr"/>
      <c r="AD142" s="384" t="inlineStr"/>
    </row>
    <row r="143" ht="15" customHeight="1" s="365">
      <c r="A143" s="386" t="inlineStr">
        <is>
          <t>Bois bûche officiel</t>
        </is>
      </c>
      <c r="B143" s="384" t="inlineStr"/>
      <c r="C143" s="384" t="inlineStr"/>
      <c r="D143" s="384" t="inlineStr"/>
      <c r="E143" s="384" t="inlineStr"/>
      <c r="F143" s="384" t="inlineStr"/>
      <c r="G143" s="384" t="inlineStr"/>
      <c r="H143" s="384" t="inlineStr"/>
      <c r="I143" s="384" t="inlineStr"/>
      <c r="J143" s="384" t="inlineStr"/>
      <c r="K143" s="384" t="inlineStr"/>
      <c r="L143" s="384" t="inlineStr"/>
      <c r="M143" s="384" t="inlineStr"/>
      <c r="N143" s="384" t="inlineStr"/>
      <c r="O143" s="384" t="inlineStr"/>
      <c r="P143" s="384" t="inlineStr"/>
      <c r="Q143" s="384" t="inlineStr"/>
      <c r="R143" s="384" t="inlineStr"/>
      <c r="S143" s="385" t="inlineStr">
        <is>
          <t>x</t>
        </is>
      </c>
      <c r="T143" s="385" t="inlineStr">
        <is>
          <t>x</t>
        </is>
      </c>
      <c r="U143" s="384" t="inlineStr"/>
      <c r="V143" s="384" t="inlineStr"/>
      <c r="W143" s="384" t="inlineStr"/>
      <c r="X143" s="384" t="inlineStr"/>
      <c r="Y143" s="384" t="inlineStr"/>
      <c r="Z143" s="385" t="inlineStr">
        <is>
          <t>x</t>
        </is>
      </c>
      <c r="AA143" s="385" t="inlineStr">
        <is>
          <t>x</t>
        </is>
      </c>
      <c r="AB143" s="385" t="inlineStr">
        <is>
          <t>x</t>
        </is>
      </c>
      <c r="AC143" s="385" t="inlineStr">
        <is>
          <t>x</t>
        </is>
      </c>
      <c r="AD143" s="384" t="inlineStr"/>
    </row>
    <row r="144" ht="15" customHeight="1" s="365">
      <c r="A144" s="383" t="inlineStr">
        <is>
          <t>Connexes F</t>
        </is>
      </c>
      <c r="B144" s="384" t="inlineStr"/>
      <c r="C144" s="384" t="inlineStr"/>
      <c r="D144" s="384" t="inlineStr"/>
      <c r="E144" s="384" t="inlineStr"/>
      <c r="F144" s="384" t="inlineStr"/>
      <c r="G144" s="384" t="inlineStr"/>
      <c r="H144" s="384" t="inlineStr"/>
      <c r="I144" s="384" t="inlineStr"/>
      <c r="J144" s="384" t="inlineStr"/>
      <c r="K144" s="384" t="inlineStr"/>
      <c r="L144" s="384" t="inlineStr"/>
      <c r="M144" s="385" t="inlineStr">
        <is>
          <t>x</t>
        </is>
      </c>
      <c r="N144" s="384" t="inlineStr"/>
      <c r="O144" s="384" t="inlineStr"/>
      <c r="P144" s="385" t="inlineStr">
        <is>
          <t>x</t>
        </is>
      </c>
      <c r="Q144" s="384" t="inlineStr"/>
      <c r="R144" s="384" t="inlineStr"/>
      <c r="S144" s="385" t="inlineStr">
        <is>
          <t>x</t>
        </is>
      </c>
      <c r="T144" s="385" t="inlineStr">
        <is>
          <t>x</t>
        </is>
      </c>
      <c r="U144" s="385" t="inlineStr">
        <is>
          <t>x</t>
        </is>
      </c>
      <c r="V144" s="385" t="inlineStr">
        <is>
          <t>x</t>
        </is>
      </c>
      <c r="W144" s="385" t="inlineStr">
        <is>
          <t>x</t>
        </is>
      </c>
      <c r="X144" s="385" t="inlineStr">
        <is>
          <t>x</t>
        </is>
      </c>
      <c r="Y144" s="384" t="inlineStr"/>
      <c r="Z144" s="385" t="inlineStr">
        <is>
          <t>x</t>
        </is>
      </c>
      <c r="AA144" s="385" t="inlineStr">
        <is>
          <t>x</t>
        </is>
      </c>
      <c r="AB144" s="385" t="inlineStr">
        <is>
          <t>x</t>
        </is>
      </c>
      <c r="AC144" s="385" t="inlineStr">
        <is>
          <t>x</t>
        </is>
      </c>
      <c r="AD144" s="384" t="inlineStr"/>
    </row>
    <row r="145" ht="15" customHeight="1" s="365">
      <c r="A145" s="386" t="inlineStr">
        <is>
          <t>Connexes hors écorces F</t>
        </is>
      </c>
      <c r="B145" s="384" t="inlineStr"/>
      <c r="C145" s="384" t="inlineStr"/>
      <c r="D145" s="384" t="inlineStr"/>
      <c r="E145" s="384" t="inlineStr"/>
      <c r="F145" s="384" t="inlineStr"/>
      <c r="G145" s="384" t="inlineStr"/>
      <c r="H145" s="384" t="inlineStr"/>
      <c r="I145" s="384" t="inlineStr"/>
      <c r="J145" s="384" t="inlineStr"/>
      <c r="K145" s="384" t="inlineStr"/>
      <c r="L145" s="384" t="inlineStr"/>
      <c r="M145" s="385" t="inlineStr">
        <is>
          <t>x</t>
        </is>
      </c>
      <c r="N145" s="384" t="inlineStr"/>
      <c r="O145" s="384" t="inlineStr"/>
      <c r="P145" s="385" t="inlineStr">
        <is>
          <t>x</t>
        </is>
      </c>
      <c r="Q145" s="384" t="inlineStr"/>
      <c r="R145" s="384" t="inlineStr"/>
      <c r="S145" s="385" t="inlineStr">
        <is>
          <t>x</t>
        </is>
      </c>
      <c r="T145" s="385" t="inlineStr">
        <is>
          <t>x</t>
        </is>
      </c>
      <c r="U145" s="385" t="inlineStr">
        <is>
          <t>x</t>
        </is>
      </c>
      <c r="V145" s="385" t="inlineStr">
        <is>
          <t>x</t>
        </is>
      </c>
      <c r="W145" s="385" t="inlineStr">
        <is>
          <t>x</t>
        </is>
      </c>
      <c r="X145" s="385" t="inlineStr">
        <is>
          <t>x</t>
        </is>
      </c>
      <c r="Y145" s="384" t="inlineStr"/>
      <c r="Z145" s="385" t="inlineStr">
        <is>
          <t>x</t>
        </is>
      </c>
      <c r="AA145" s="385" t="inlineStr">
        <is>
          <t>x</t>
        </is>
      </c>
      <c r="AB145" s="385" t="inlineStr">
        <is>
          <t>x</t>
        </is>
      </c>
      <c r="AC145" s="385" t="inlineStr">
        <is>
          <t>x</t>
        </is>
      </c>
      <c r="AD145" s="384" t="inlineStr"/>
    </row>
    <row r="146" ht="15" customHeight="1" s="365">
      <c r="A146" s="387" t="inlineStr">
        <is>
          <t>Sciures F</t>
        </is>
      </c>
      <c r="B146" s="384" t="inlineStr"/>
      <c r="C146" s="384" t="inlineStr"/>
      <c r="D146" s="384" t="inlineStr"/>
      <c r="E146" s="384" t="inlineStr"/>
      <c r="F146" s="384" t="inlineStr"/>
      <c r="G146" s="384" t="inlineStr"/>
      <c r="H146" s="384" t="inlineStr"/>
      <c r="I146" s="384" t="inlineStr"/>
      <c r="J146" s="384" t="inlineStr"/>
      <c r="K146" s="384" t="inlineStr"/>
      <c r="L146" s="384" t="inlineStr"/>
      <c r="M146" s="385" t="inlineStr">
        <is>
          <t>x</t>
        </is>
      </c>
      <c r="N146" s="384" t="inlineStr"/>
      <c r="O146" s="384" t="inlineStr"/>
      <c r="P146" s="385" t="inlineStr">
        <is>
          <t>x</t>
        </is>
      </c>
      <c r="Q146" s="384" t="inlineStr"/>
      <c r="R146" s="384" t="inlineStr"/>
      <c r="S146" s="384" t="inlineStr"/>
      <c r="T146" s="384" t="inlineStr"/>
      <c r="U146" s="384" t="inlineStr"/>
      <c r="V146" s="384" t="inlineStr"/>
      <c r="W146" s="384" t="inlineStr"/>
      <c r="X146" s="385" t="inlineStr">
        <is>
          <t>x</t>
        </is>
      </c>
      <c r="Y146" s="384" t="inlineStr"/>
      <c r="Z146" s="385" t="inlineStr">
        <is>
          <t>x</t>
        </is>
      </c>
      <c r="AA146" s="385" t="inlineStr">
        <is>
          <t>x</t>
        </is>
      </c>
      <c r="AB146" s="385" t="inlineStr">
        <is>
          <t>x</t>
        </is>
      </c>
      <c r="AC146" s="385" t="inlineStr">
        <is>
          <t>x</t>
        </is>
      </c>
      <c r="AD146" s="384" t="inlineStr"/>
    </row>
    <row r="147" ht="15" customHeight="1" s="365">
      <c r="A147" s="387" t="inlineStr">
        <is>
          <t>Plaquettes de scierie F</t>
        </is>
      </c>
      <c r="B147" s="384" t="inlineStr"/>
      <c r="C147" s="384" t="inlineStr"/>
      <c r="D147" s="384" t="inlineStr"/>
      <c r="E147" s="384" t="inlineStr"/>
      <c r="F147" s="384" t="inlineStr"/>
      <c r="G147" s="384" t="inlineStr"/>
      <c r="H147" s="384" t="inlineStr"/>
      <c r="I147" s="384" t="inlineStr"/>
      <c r="J147" s="384" t="inlineStr"/>
      <c r="K147" s="384" t="inlineStr"/>
      <c r="L147" s="384" t="inlineStr"/>
      <c r="M147" s="384" t="inlineStr"/>
      <c r="N147" s="384" t="inlineStr"/>
      <c r="O147" s="384" t="inlineStr"/>
      <c r="P147" s="385" t="inlineStr">
        <is>
          <t>x</t>
        </is>
      </c>
      <c r="Q147" s="384" t="inlineStr"/>
      <c r="R147" s="384" t="inlineStr"/>
      <c r="S147" s="385" t="inlineStr">
        <is>
          <t>x</t>
        </is>
      </c>
      <c r="T147" s="385" t="inlineStr">
        <is>
          <t>x</t>
        </is>
      </c>
      <c r="U147" s="385" t="inlineStr">
        <is>
          <t>x</t>
        </is>
      </c>
      <c r="V147" s="385" t="inlineStr">
        <is>
          <t>x</t>
        </is>
      </c>
      <c r="W147" s="385" t="inlineStr">
        <is>
          <t>x</t>
        </is>
      </c>
      <c r="X147" s="385" t="inlineStr">
        <is>
          <t>x</t>
        </is>
      </c>
      <c r="Y147" s="384" t="inlineStr"/>
      <c r="Z147" s="385" t="inlineStr">
        <is>
          <t>x</t>
        </is>
      </c>
      <c r="AA147" s="385" t="inlineStr">
        <is>
          <t>x</t>
        </is>
      </c>
      <c r="AB147" s="385" t="inlineStr">
        <is>
          <t>x</t>
        </is>
      </c>
      <c r="AC147" s="385" t="inlineStr">
        <is>
          <t>x</t>
        </is>
      </c>
      <c r="AD147" s="384" t="inlineStr"/>
    </row>
    <row r="148" ht="15" customHeight="1" s="365">
      <c r="A148" s="386" t="inlineStr">
        <is>
          <t>Ecorces F</t>
        </is>
      </c>
      <c r="B148" s="384" t="inlineStr"/>
      <c r="C148" s="384" t="inlineStr"/>
      <c r="D148" s="384" t="inlineStr"/>
      <c r="E148" s="384" t="inlineStr"/>
      <c r="F148" s="384" t="inlineStr"/>
      <c r="G148" s="384" t="inlineStr"/>
      <c r="H148" s="384" t="inlineStr"/>
      <c r="I148" s="384" t="inlineStr"/>
      <c r="J148" s="384" t="inlineStr"/>
      <c r="K148" s="384" t="inlineStr"/>
      <c r="L148" s="384" t="inlineStr"/>
      <c r="M148" s="384" t="inlineStr"/>
      <c r="N148" s="384" t="inlineStr"/>
      <c r="O148" s="384" t="inlineStr"/>
      <c r="P148" s="384" t="inlineStr"/>
      <c r="Q148" s="384" t="inlineStr"/>
      <c r="R148" s="384" t="inlineStr"/>
      <c r="S148" s="385" t="inlineStr">
        <is>
          <t>x</t>
        </is>
      </c>
      <c r="T148" s="384" t="inlineStr"/>
      <c r="U148" s="385" t="inlineStr">
        <is>
          <t>x</t>
        </is>
      </c>
      <c r="V148" s="385" t="inlineStr">
        <is>
          <t>x</t>
        </is>
      </c>
      <c r="W148" s="385" t="inlineStr">
        <is>
          <t>x</t>
        </is>
      </c>
      <c r="X148" s="385" t="inlineStr">
        <is>
          <t>x</t>
        </is>
      </c>
      <c r="Y148" s="384" t="inlineStr"/>
      <c r="Z148" s="385" t="inlineStr">
        <is>
          <t>x</t>
        </is>
      </c>
      <c r="AA148" s="385" t="inlineStr">
        <is>
          <t>x</t>
        </is>
      </c>
      <c r="AB148" s="385" t="inlineStr">
        <is>
          <t>x</t>
        </is>
      </c>
      <c r="AC148" s="385" t="inlineStr">
        <is>
          <t>x</t>
        </is>
      </c>
      <c r="AD148" s="384" t="inlineStr"/>
    </row>
    <row r="149" ht="15" customHeight="1" s="365">
      <c r="A149" s="383" t="inlineStr">
        <is>
          <t>Connexes R</t>
        </is>
      </c>
      <c r="B149" s="384" t="inlineStr"/>
      <c r="C149" s="384" t="inlineStr"/>
      <c r="D149" s="384" t="inlineStr"/>
      <c r="E149" s="384" t="inlineStr"/>
      <c r="F149" s="384" t="inlineStr"/>
      <c r="G149" s="384" t="inlineStr"/>
      <c r="H149" s="384" t="inlineStr"/>
      <c r="I149" s="384" t="inlineStr"/>
      <c r="J149" s="384" t="inlineStr"/>
      <c r="K149" s="384" t="inlineStr"/>
      <c r="L149" s="384" t="inlineStr"/>
      <c r="M149" s="385" t="inlineStr">
        <is>
          <t>x</t>
        </is>
      </c>
      <c r="N149" s="384" t="inlineStr"/>
      <c r="O149" s="384" t="inlineStr"/>
      <c r="P149" s="385" t="inlineStr">
        <is>
          <t>x</t>
        </is>
      </c>
      <c r="Q149" s="384" t="inlineStr"/>
      <c r="R149" s="384" t="inlineStr"/>
      <c r="S149" s="385" t="inlineStr">
        <is>
          <t>x</t>
        </is>
      </c>
      <c r="T149" s="385" t="inlineStr">
        <is>
          <t>x</t>
        </is>
      </c>
      <c r="U149" s="385" t="inlineStr">
        <is>
          <t>x</t>
        </is>
      </c>
      <c r="V149" s="385" t="inlineStr">
        <is>
          <t>x</t>
        </is>
      </c>
      <c r="W149" s="385" t="inlineStr">
        <is>
          <t>x</t>
        </is>
      </c>
      <c r="X149" s="385" t="inlineStr">
        <is>
          <t>x</t>
        </is>
      </c>
      <c r="Y149" s="384" t="inlineStr"/>
      <c r="Z149" s="385" t="inlineStr">
        <is>
          <t>x</t>
        </is>
      </c>
      <c r="AA149" s="385" t="inlineStr">
        <is>
          <t>x</t>
        </is>
      </c>
      <c r="AB149" s="385" t="inlineStr">
        <is>
          <t>x</t>
        </is>
      </c>
      <c r="AC149" s="385" t="inlineStr">
        <is>
          <t>x</t>
        </is>
      </c>
      <c r="AD149" s="384" t="inlineStr"/>
    </row>
    <row r="150" ht="15" customHeight="1" s="365">
      <c r="A150" s="386" t="inlineStr">
        <is>
          <t>Connexes hors écorces R</t>
        </is>
      </c>
      <c r="B150" s="384" t="inlineStr"/>
      <c r="C150" s="384" t="inlineStr"/>
      <c r="D150" s="384" t="inlineStr"/>
      <c r="E150" s="384" t="inlineStr"/>
      <c r="F150" s="384" t="inlineStr"/>
      <c r="G150" s="384" t="inlineStr"/>
      <c r="H150" s="384" t="inlineStr"/>
      <c r="I150" s="384" t="inlineStr"/>
      <c r="J150" s="384" t="inlineStr"/>
      <c r="K150" s="384" t="inlineStr"/>
      <c r="L150" s="384" t="inlineStr"/>
      <c r="M150" s="385" t="inlineStr">
        <is>
          <t>x</t>
        </is>
      </c>
      <c r="N150" s="384" t="inlineStr"/>
      <c r="O150" s="384" t="inlineStr"/>
      <c r="P150" s="385" t="inlineStr">
        <is>
          <t>x</t>
        </is>
      </c>
      <c r="Q150" s="384" t="inlineStr"/>
      <c r="R150" s="384" t="inlineStr"/>
      <c r="S150" s="385" t="inlineStr">
        <is>
          <t>x</t>
        </is>
      </c>
      <c r="T150" s="385" t="inlineStr">
        <is>
          <t>x</t>
        </is>
      </c>
      <c r="U150" s="385" t="inlineStr">
        <is>
          <t>x</t>
        </is>
      </c>
      <c r="V150" s="385" t="inlineStr">
        <is>
          <t>x</t>
        </is>
      </c>
      <c r="W150" s="385" t="inlineStr">
        <is>
          <t>x</t>
        </is>
      </c>
      <c r="X150" s="385" t="inlineStr">
        <is>
          <t>x</t>
        </is>
      </c>
      <c r="Y150" s="384" t="inlineStr"/>
      <c r="Z150" s="385" t="inlineStr">
        <is>
          <t>x</t>
        </is>
      </c>
      <c r="AA150" s="385" t="inlineStr">
        <is>
          <t>x</t>
        </is>
      </c>
      <c r="AB150" s="385" t="inlineStr">
        <is>
          <t>x</t>
        </is>
      </c>
      <c r="AC150" s="385" t="inlineStr">
        <is>
          <t>x</t>
        </is>
      </c>
      <c r="AD150" s="384" t="inlineStr"/>
    </row>
    <row r="151" ht="15" customHeight="1" s="365">
      <c r="A151" s="387" t="inlineStr">
        <is>
          <t>Sciures R</t>
        </is>
      </c>
      <c r="B151" s="384" t="inlineStr"/>
      <c r="C151" s="384" t="inlineStr"/>
      <c r="D151" s="384" t="inlineStr"/>
      <c r="E151" s="384" t="inlineStr"/>
      <c r="F151" s="384" t="inlineStr"/>
      <c r="G151" s="384" t="inlineStr"/>
      <c r="H151" s="384" t="inlineStr"/>
      <c r="I151" s="384" t="inlineStr"/>
      <c r="J151" s="384" t="inlineStr"/>
      <c r="K151" s="384" t="inlineStr"/>
      <c r="L151" s="384" t="inlineStr"/>
      <c r="M151" s="385" t="inlineStr">
        <is>
          <t>x</t>
        </is>
      </c>
      <c r="N151" s="384" t="inlineStr"/>
      <c r="O151" s="384" t="inlineStr"/>
      <c r="P151" s="385" t="inlineStr">
        <is>
          <t>x</t>
        </is>
      </c>
      <c r="Q151" s="384" t="inlineStr"/>
      <c r="R151" s="384" t="inlineStr"/>
      <c r="S151" s="384" t="inlineStr"/>
      <c r="T151" s="384" t="inlineStr"/>
      <c r="U151" s="384" t="inlineStr"/>
      <c r="V151" s="384" t="inlineStr"/>
      <c r="W151" s="384" t="inlineStr"/>
      <c r="X151" s="385" t="inlineStr">
        <is>
          <t>x</t>
        </is>
      </c>
      <c r="Y151" s="384" t="inlineStr"/>
      <c r="Z151" s="385" t="inlineStr">
        <is>
          <t>x</t>
        </is>
      </c>
      <c r="AA151" s="385" t="inlineStr">
        <is>
          <t>x</t>
        </is>
      </c>
      <c r="AB151" s="385" t="inlineStr">
        <is>
          <t>x</t>
        </is>
      </c>
      <c r="AC151" s="385" t="inlineStr">
        <is>
          <t>x</t>
        </is>
      </c>
      <c r="AD151" s="384" t="inlineStr"/>
    </row>
    <row r="152" ht="15" customHeight="1" s="365">
      <c r="A152" s="387" t="inlineStr">
        <is>
          <t>Plaquettes de scierie R</t>
        </is>
      </c>
      <c r="B152" s="384" t="inlineStr"/>
      <c r="C152" s="384" t="inlineStr"/>
      <c r="D152" s="384" t="inlineStr"/>
      <c r="E152" s="384" t="inlineStr"/>
      <c r="F152" s="384" t="inlineStr"/>
      <c r="G152" s="384" t="inlineStr"/>
      <c r="H152" s="384" t="inlineStr"/>
      <c r="I152" s="384" t="inlineStr"/>
      <c r="J152" s="384" t="inlineStr"/>
      <c r="K152" s="384" t="inlineStr"/>
      <c r="L152" s="384" t="inlineStr"/>
      <c r="M152" s="384" t="inlineStr"/>
      <c r="N152" s="384" t="inlineStr"/>
      <c r="O152" s="384" t="inlineStr"/>
      <c r="P152" s="385" t="inlineStr">
        <is>
          <t>x</t>
        </is>
      </c>
      <c r="Q152" s="384" t="inlineStr"/>
      <c r="R152" s="384" t="inlineStr"/>
      <c r="S152" s="385" t="inlineStr">
        <is>
          <t>x</t>
        </is>
      </c>
      <c r="T152" s="385" t="inlineStr">
        <is>
          <t>x</t>
        </is>
      </c>
      <c r="U152" s="385" t="inlineStr">
        <is>
          <t>x</t>
        </is>
      </c>
      <c r="V152" s="385" t="inlineStr">
        <is>
          <t>x</t>
        </is>
      </c>
      <c r="W152" s="385" t="inlineStr">
        <is>
          <t>x</t>
        </is>
      </c>
      <c r="X152" s="385" t="inlineStr">
        <is>
          <t>x</t>
        </is>
      </c>
      <c r="Y152" s="384" t="inlineStr"/>
      <c r="Z152" s="385" t="inlineStr">
        <is>
          <t>x</t>
        </is>
      </c>
      <c r="AA152" s="385" t="inlineStr">
        <is>
          <t>x</t>
        </is>
      </c>
      <c r="AB152" s="385" t="inlineStr">
        <is>
          <t>x</t>
        </is>
      </c>
      <c r="AC152" s="385" t="inlineStr">
        <is>
          <t>x</t>
        </is>
      </c>
      <c r="AD152" s="384" t="inlineStr"/>
    </row>
    <row r="153" ht="15" customHeight="1" s="365">
      <c r="A153" s="386" t="inlineStr">
        <is>
          <t>Ecorces R</t>
        </is>
      </c>
      <c r="B153" s="384" t="inlineStr"/>
      <c r="C153" s="384" t="inlineStr"/>
      <c r="D153" s="384" t="inlineStr"/>
      <c r="E153" s="384" t="inlineStr"/>
      <c r="F153" s="384" t="inlineStr"/>
      <c r="G153" s="384" t="inlineStr"/>
      <c r="H153" s="384" t="inlineStr"/>
      <c r="I153" s="384" t="inlineStr"/>
      <c r="J153" s="384" t="inlineStr"/>
      <c r="K153" s="384" t="inlineStr"/>
      <c r="L153" s="384" t="inlineStr"/>
      <c r="M153" s="384" t="inlineStr"/>
      <c r="N153" s="384" t="inlineStr"/>
      <c r="O153" s="384" t="inlineStr"/>
      <c r="P153" s="384" t="inlineStr"/>
      <c r="Q153" s="384" t="inlineStr"/>
      <c r="R153" s="384" t="inlineStr"/>
      <c r="S153" s="385" t="inlineStr">
        <is>
          <t>x</t>
        </is>
      </c>
      <c r="T153" s="384" t="inlineStr"/>
      <c r="U153" s="385" t="inlineStr">
        <is>
          <t>x</t>
        </is>
      </c>
      <c r="V153" s="385" t="inlineStr">
        <is>
          <t>x</t>
        </is>
      </c>
      <c r="W153" s="385" t="inlineStr">
        <is>
          <t>x</t>
        </is>
      </c>
      <c r="X153" s="385" t="inlineStr">
        <is>
          <t>x</t>
        </is>
      </c>
      <c r="Y153" s="384" t="inlineStr"/>
      <c r="Z153" s="385" t="inlineStr">
        <is>
          <t>x</t>
        </is>
      </c>
      <c r="AA153" s="385" t="inlineStr">
        <is>
          <t>x</t>
        </is>
      </c>
      <c r="AB153" s="385" t="inlineStr">
        <is>
          <t>x</t>
        </is>
      </c>
      <c r="AC153" s="385" t="inlineStr">
        <is>
          <t>x</t>
        </is>
      </c>
      <c r="AD153" s="384" t="inlineStr"/>
    </row>
    <row r="154" ht="15" customHeight="1" s="365">
      <c r="A154" s="383" t="inlineStr">
        <is>
          <t>Connexes hors écorces et déchets</t>
        </is>
      </c>
      <c r="B154" s="384" t="inlineStr"/>
      <c r="C154" s="384" t="inlineStr"/>
      <c r="D154" s="384" t="inlineStr"/>
      <c r="E154" s="384" t="inlineStr"/>
      <c r="F154" s="384" t="inlineStr"/>
      <c r="G154" s="384" t="inlineStr"/>
      <c r="H154" s="384" t="inlineStr"/>
      <c r="I154" s="384" t="inlineStr"/>
      <c r="J154" s="384" t="inlineStr"/>
      <c r="K154" s="384" t="inlineStr"/>
      <c r="L154" s="384" t="inlineStr"/>
      <c r="M154" s="385" t="inlineStr">
        <is>
          <t>x</t>
        </is>
      </c>
      <c r="N154" s="384" t="inlineStr"/>
      <c r="O154" s="384" t="inlineStr"/>
      <c r="P154" s="385" t="inlineStr">
        <is>
          <t>x</t>
        </is>
      </c>
      <c r="Q154" s="384" t="inlineStr"/>
      <c r="R154" s="385" t="inlineStr">
        <is>
          <t>x</t>
        </is>
      </c>
      <c r="S154" s="385" t="inlineStr">
        <is>
          <t>x</t>
        </is>
      </c>
      <c r="T154" s="385" t="inlineStr">
        <is>
          <t>x</t>
        </is>
      </c>
      <c r="U154" s="385" t="inlineStr">
        <is>
          <t>x</t>
        </is>
      </c>
      <c r="V154" s="385" t="inlineStr">
        <is>
          <t>x</t>
        </is>
      </c>
      <c r="W154" s="385" t="inlineStr">
        <is>
          <t>x</t>
        </is>
      </c>
      <c r="X154" s="385" t="inlineStr">
        <is>
          <t>x</t>
        </is>
      </c>
      <c r="Y154" s="384" t="inlineStr"/>
      <c r="Z154" s="385" t="inlineStr">
        <is>
          <t>x</t>
        </is>
      </c>
      <c r="AA154" s="385" t="inlineStr">
        <is>
          <t>x</t>
        </is>
      </c>
      <c r="AB154" s="385" t="inlineStr">
        <is>
          <t>x</t>
        </is>
      </c>
      <c r="AC154" s="385" t="inlineStr">
        <is>
          <t>x</t>
        </is>
      </c>
      <c r="AD154" s="384" t="inlineStr"/>
    </row>
    <row r="155" ht="15" customHeight="1" s="365">
      <c r="A155" s="386" t="inlineStr">
        <is>
          <t>Connexes hors écorces</t>
        </is>
      </c>
      <c r="B155" s="384" t="inlineStr"/>
      <c r="C155" s="384" t="inlineStr"/>
      <c r="D155" s="384" t="inlineStr"/>
      <c r="E155" s="384" t="inlineStr"/>
      <c r="F155" s="384" t="inlineStr"/>
      <c r="G155" s="384" t="inlineStr"/>
      <c r="H155" s="384" t="inlineStr"/>
      <c r="I155" s="384" t="inlineStr"/>
      <c r="J155" s="384" t="inlineStr"/>
      <c r="K155" s="384" t="inlineStr"/>
      <c r="L155" s="384" t="inlineStr"/>
      <c r="M155" s="385" t="inlineStr">
        <is>
          <t>x</t>
        </is>
      </c>
      <c r="N155" s="384" t="inlineStr"/>
      <c r="O155" s="384" t="inlineStr"/>
      <c r="P155" s="385" t="inlineStr">
        <is>
          <t>x</t>
        </is>
      </c>
      <c r="Q155" s="384" t="inlineStr"/>
      <c r="R155" s="384" t="inlineStr"/>
      <c r="S155" s="385" t="inlineStr">
        <is>
          <t>x</t>
        </is>
      </c>
      <c r="T155" s="385" t="inlineStr">
        <is>
          <t>x</t>
        </is>
      </c>
      <c r="U155" s="385" t="inlineStr">
        <is>
          <t>x</t>
        </is>
      </c>
      <c r="V155" s="385" t="inlineStr">
        <is>
          <t>x</t>
        </is>
      </c>
      <c r="W155" s="385" t="inlineStr">
        <is>
          <t>x</t>
        </is>
      </c>
      <c r="X155" s="385" t="inlineStr">
        <is>
          <t>x</t>
        </is>
      </c>
      <c r="Y155" s="384" t="inlineStr"/>
      <c r="Z155" s="385" t="inlineStr">
        <is>
          <t>x</t>
        </is>
      </c>
      <c r="AA155" s="385" t="inlineStr">
        <is>
          <t>x</t>
        </is>
      </c>
      <c r="AB155" s="385" t="inlineStr">
        <is>
          <t>x</t>
        </is>
      </c>
      <c r="AC155" s="385" t="inlineStr">
        <is>
          <t>x</t>
        </is>
      </c>
      <c r="AD155" s="384" t="inlineStr"/>
    </row>
    <row r="156" ht="15" customHeight="1" s="365">
      <c r="A156" s="386" t="inlineStr">
        <is>
          <t>Déchets bois</t>
        </is>
      </c>
      <c r="B156" s="384" t="inlineStr"/>
      <c r="C156" s="384" t="inlineStr"/>
      <c r="D156" s="384" t="inlineStr"/>
      <c r="E156" s="384" t="inlineStr"/>
      <c r="F156" s="384" t="inlineStr"/>
      <c r="G156" s="384" t="inlineStr"/>
      <c r="H156" s="384" t="inlineStr"/>
      <c r="I156" s="384" t="inlineStr"/>
      <c r="J156" s="384" t="inlineStr"/>
      <c r="K156" s="384" t="inlineStr"/>
      <c r="L156" s="384" t="inlineStr"/>
      <c r="M156" s="384" t="inlineStr"/>
      <c r="N156" s="384" t="inlineStr"/>
      <c r="O156" s="384" t="inlineStr"/>
      <c r="P156" s="384" t="inlineStr"/>
      <c r="Q156" s="384" t="inlineStr"/>
      <c r="R156" s="385" t="inlineStr">
        <is>
          <t>x</t>
        </is>
      </c>
      <c r="S156" s="385" t="inlineStr">
        <is>
          <t>x</t>
        </is>
      </c>
      <c r="T156" s="384" t="inlineStr"/>
      <c r="U156" s="385" t="inlineStr">
        <is>
          <t>x</t>
        </is>
      </c>
      <c r="V156" s="385" t="inlineStr">
        <is>
          <t>x</t>
        </is>
      </c>
      <c r="W156" s="385" t="inlineStr">
        <is>
          <t>x</t>
        </is>
      </c>
      <c r="X156" s="384" t="inlineStr"/>
      <c r="Y156" s="384" t="inlineStr"/>
      <c r="Z156" s="385" t="inlineStr">
        <is>
          <t>x</t>
        </is>
      </c>
      <c r="AA156" s="385" t="inlineStr">
        <is>
          <t>x</t>
        </is>
      </c>
      <c r="AB156" s="385" t="inlineStr">
        <is>
          <t>x</t>
        </is>
      </c>
      <c r="AC156" s="385" t="inlineStr">
        <is>
          <t>x</t>
        </is>
      </c>
      <c r="AD156" s="384" t="inlineStr"/>
    </row>
    <row r="157" ht="15" customHeight="1" s="365">
      <c r="A157" s="383" t="inlineStr">
        <is>
          <t>Plaquettes</t>
        </is>
      </c>
      <c r="B157" s="384" t="inlineStr"/>
      <c r="C157" s="384" t="inlineStr"/>
      <c r="D157" s="384" t="inlineStr"/>
      <c r="E157" s="384" t="inlineStr"/>
      <c r="F157" s="384" t="inlineStr"/>
      <c r="G157" s="384" t="inlineStr"/>
      <c r="H157" s="384" t="inlineStr"/>
      <c r="I157" s="384" t="inlineStr"/>
      <c r="J157" s="384" t="inlineStr"/>
      <c r="K157" s="384" t="inlineStr"/>
      <c r="L157" s="384" t="inlineStr"/>
      <c r="M157" s="384" t="inlineStr"/>
      <c r="N157" s="384" t="inlineStr"/>
      <c r="O157" s="384" t="inlineStr"/>
      <c r="P157" s="385" t="inlineStr">
        <is>
          <t>x</t>
        </is>
      </c>
      <c r="Q157" s="384" t="inlineStr"/>
      <c r="R157" s="384" t="inlineStr"/>
      <c r="S157" s="385" t="inlineStr">
        <is>
          <t>x</t>
        </is>
      </c>
      <c r="T157" s="385" t="inlineStr">
        <is>
          <t>x</t>
        </is>
      </c>
      <c r="U157" s="385" t="inlineStr">
        <is>
          <t>x</t>
        </is>
      </c>
      <c r="V157" s="385" t="inlineStr">
        <is>
          <t>x</t>
        </is>
      </c>
      <c r="W157" s="385" t="inlineStr">
        <is>
          <t>x</t>
        </is>
      </c>
      <c r="X157" s="385" t="inlineStr">
        <is>
          <t>x</t>
        </is>
      </c>
      <c r="Y157" s="384" t="inlineStr"/>
      <c r="Z157" s="385" t="inlineStr">
        <is>
          <t>x</t>
        </is>
      </c>
      <c r="AA157" s="385" t="inlineStr">
        <is>
          <t>x</t>
        </is>
      </c>
      <c r="AB157" s="385" t="inlineStr">
        <is>
          <t>x</t>
        </is>
      </c>
      <c r="AC157" s="385" t="inlineStr">
        <is>
          <t>x</t>
        </is>
      </c>
      <c r="AD157" s="384" t="inlineStr"/>
    </row>
    <row r="158" ht="15" customHeight="1" s="365">
      <c r="A158" s="386" t="inlineStr">
        <is>
          <t>Plaquettes forestières</t>
        </is>
      </c>
      <c r="B158" s="384" t="inlineStr"/>
      <c r="C158" s="384" t="inlineStr"/>
      <c r="D158" s="384" t="inlineStr"/>
      <c r="E158" s="384" t="inlineStr"/>
      <c r="F158" s="384" t="inlineStr"/>
      <c r="G158" s="384" t="inlineStr"/>
      <c r="H158" s="384" t="inlineStr"/>
      <c r="I158" s="384" t="inlineStr"/>
      <c r="J158" s="384" t="inlineStr"/>
      <c r="K158" s="384" t="inlineStr"/>
      <c r="L158" s="384" t="inlineStr"/>
      <c r="M158" s="384" t="inlineStr"/>
      <c r="N158" s="384" t="inlineStr"/>
      <c r="O158" s="384" t="inlineStr"/>
      <c r="P158" s="384" t="inlineStr"/>
      <c r="Q158" s="384" t="inlineStr"/>
      <c r="R158" s="384" t="inlineStr"/>
      <c r="S158" s="385" t="inlineStr">
        <is>
          <t>x</t>
        </is>
      </c>
      <c r="T158" s="385" t="inlineStr">
        <is>
          <t>x</t>
        </is>
      </c>
      <c r="U158" s="385" t="inlineStr">
        <is>
          <t>x</t>
        </is>
      </c>
      <c r="V158" s="385" t="inlineStr">
        <is>
          <t>x</t>
        </is>
      </c>
      <c r="W158" s="385" t="inlineStr">
        <is>
          <t>x</t>
        </is>
      </c>
      <c r="X158" s="384" t="inlineStr"/>
      <c r="Y158" s="384" t="inlineStr"/>
      <c r="Z158" s="385" t="inlineStr">
        <is>
          <t>x</t>
        </is>
      </c>
      <c r="AA158" s="385" t="inlineStr">
        <is>
          <t>x</t>
        </is>
      </c>
      <c r="AB158" s="385" t="inlineStr">
        <is>
          <t>x</t>
        </is>
      </c>
      <c r="AC158" s="385" t="inlineStr">
        <is>
          <t>x</t>
        </is>
      </c>
      <c r="AD158" s="384" t="inlineStr"/>
    </row>
    <row r="159" ht="15" customHeight="1" s="365">
      <c r="A159" s="386" t="inlineStr">
        <is>
          <t>Plaquettes de scierie</t>
        </is>
      </c>
      <c r="B159" s="384" t="inlineStr"/>
      <c r="C159" s="384" t="inlineStr"/>
      <c r="D159" s="384" t="inlineStr"/>
      <c r="E159" s="384" t="inlineStr"/>
      <c r="F159" s="384" t="inlineStr"/>
      <c r="G159" s="384" t="inlineStr"/>
      <c r="H159" s="384" t="inlineStr"/>
      <c r="I159" s="384" t="inlineStr"/>
      <c r="J159" s="384" t="inlineStr"/>
      <c r="K159" s="384" t="inlineStr"/>
      <c r="L159" s="384" t="inlineStr"/>
      <c r="M159" s="384" t="inlineStr"/>
      <c r="N159" s="384" t="inlineStr"/>
      <c r="O159" s="384" t="inlineStr"/>
      <c r="P159" s="385" t="inlineStr">
        <is>
          <t>x</t>
        </is>
      </c>
      <c r="Q159" s="384" t="inlineStr"/>
      <c r="R159" s="384" t="inlineStr"/>
      <c r="S159" s="385" t="inlineStr">
        <is>
          <t>x</t>
        </is>
      </c>
      <c r="T159" s="385" t="inlineStr">
        <is>
          <t>x</t>
        </is>
      </c>
      <c r="U159" s="385" t="inlineStr">
        <is>
          <t>x</t>
        </is>
      </c>
      <c r="V159" s="385" t="inlineStr">
        <is>
          <t>x</t>
        </is>
      </c>
      <c r="W159" s="385" t="inlineStr">
        <is>
          <t>x</t>
        </is>
      </c>
      <c r="X159" s="385" t="inlineStr">
        <is>
          <t>x</t>
        </is>
      </c>
      <c r="Y159" s="384" t="inlineStr"/>
      <c r="Z159" s="385" t="inlineStr">
        <is>
          <t>x</t>
        </is>
      </c>
      <c r="AA159" s="385" t="inlineStr">
        <is>
          <t>x</t>
        </is>
      </c>
      <c r="AB159" s="385" t="inlineStr">
        <is>
          <t>x</t>
        </is>
      </c>
      <c r="AC159" s="385" t="inlineStr">
        <is>
          <t>x</t>
        </is>
      </c>
      <c r="AD159" s="384" t="inlineStr"/>
    </row>
  </sheetData>
  <pageMargins left="0.75" right="0.75" top="1" bottom="1" header="0.5" footer="0.5"/>
</worksheet>
</file>

<file path=xl/worksheets/sheet8.xml><?xml version="1.0" encoding="utf-8"?>
<worksheet xmlns="http://schemas.openxmlformats.org/spreadsheetml/2006/main">
  <sheetPr>
    <tabColor rgb="008064A2"/>
    <outlinePr summaryBelow="1" summaryRight="1"/>
    <pageSetUpPr/>
  </sheetPr>
  <dimension ref="A1:I82"/>
  <sheetViews>
    <sheetView workbookViewId="0">
      <selection activeCell="A1" sqref="A1"/>
    </sheetView>
  </sheetViews>
  <sheetFormatPr baseColWidth="8" defaultRowHeight="15"/>
  <cols>
    <col width="39" customWidth="1" style="365" min="1" max="1"/>
    <col width="39" customWidth="1" style="365" min="2" max="2"/>
    <col width="16" customWidth="1" style="365" min="3" max="3"/>
    <col width="26" customWidth="1" style="365" min="4" max="4"/>
    <col width="25" customWidth="1" style="365" min="5" max="5"/>
    <col width="29" customWidth="1" style="365" min="6" max="6"/>
    <col width="19" customWidth="1" style="365" min="7" max="7"/>
    <col width="40" customWidth="1" style="365" min="8" max="8"/>
    <col width="22" customWidth="1" style="365" min="9" max="9"/>
  </cols>
  <sheetData>
    <row r="1" ht="15" customHeight="1" s="365">
      <c r="A1" s="390" t="inlineStr">
        <is>
          <t>Origine</t>
        </is>
      </c>
      <c r="B1" s="390" t="inlineStr">
        <is>
          <t>Destination</t>
        </is>
      </c>
      <c r="C1" s="390" t="inlineStr">
        <is>
          <t>Valeur</t>
        </is>
      </c>
      <c r="D1" s="390" t="inlineStr">
        <is>
          <t>Quantité naturelle</t>
        </is>
      </c>
      <c r="E1" s="390" t="inlineStr">
        <is>
          <t>Unité naturelle</t>
        </is>
      </c>
      <c r="F1" s="390" t="inlineStr">
        <is>
          <t>Facteur de conversion</t>
        </is>
      </c>
      <c r="G1" s="390" t="inlineStr">
        <is>
          <t>Incertitude</t>
        </is>
      </c>
      <c r="H1" s="390" t="inlineStr">
        <is>
          <t>Source</t>
        </is>
      </c>
      <c r="I1" s="390" t="inlineStr">
        <is>
          <t>Hypothèses</t>
        </is>
      </c>
    </row>
    <row r="2" ht="15" customHeight="1" s="365">
      <c r="A2" s="372" t="inlineStr">
        <is>
          <t>Bois sur pied F</t>
        </is>
      </c>
      <c r="B2" s="372" t="inlineStr">
        <is>
          <t>Mortalité</t>
        </is>
      </c>
      <c r="C2" s="372" t="n">
        <v>263.84</v>
      </c>
      <c r="D2" s="372" t="n">
        <v>263.84</v>
      </c>
      <c r="E2" s="372" t="inlineStr">
        <is>
          <t>1000 m3</t>
        </is>
      </c>
      <c r="F2" s="372" t="n">
        <v>1</v>
      </c>
      <c r="G2" s="372" t="n">
        <v>0.24</v>
      </c>
      <c r="H2" s="372" t="inlineStr">
        <is>
          <t>IFN (2014-2018)</t>
        </is>
      </c>
      <c r="I2" s="372" t="inlineStr">
        <is>
          <t>1000 m3 aérien</t>
        </is>
      </c>
    </row>
    <row r="3" ht="15" customHeight="1" s="365">
      <c r="A3" s="372" t="inlineStr">
        <is>
          <t>Bois sur pied F</t>
        </is>
      </c>
      <c r="B3" s="372" t="inlineStr">
        <is>
          <t>Prélèvements</t>
        </is>
      </c>
      <c r="C3" s="372" t="n">
        <v>369.81</v>
      </c>
      <c r="D3" s="372" t="n">
        <v>369.81</v>
      </c>
      <c r="E3" s="372" t="inlineStr">
        <is>
          <t>1000 m3</t>
        </is>
      </c>
      <c r="F3" s="372" t="n">
        <v>1</v>
      </c>
      <c r="G3" s="372" t="n">
        <v>0.6899999999999999</v>
      </c>
      <c r="H3" s="372" t="inlineStr">
        <is>
          <t>IFN (2009-2018)</t>
        </is>
      </c>
      <c r="I3" s="372" t="inlineStr">
        <is>
          <t>1000 m3 aérien</t>
        </is>
      </c>
    </row>
    <row r="4" ht="15" customHeight="1" s="365">
      <c r="A4" s="372" t="inlineStr">
        <is>
          <t>Bois sur pied R</t>
        </is>
      </c>
      <c r="B4" s="372" t="inlineStr">
        <is>
          <t>Mortalité</t>
        </is>
      </c>
      <c r="C4" s="372" t="n">
        <v>395.27</v>
      </c>
      <c r="D4" s="372" t="n">
        <v>395.27</v>
      </c>
      <c r="E4" s="372" t="inlineStr">
        <is>
          <t>1000 m3</t>
        </is>
      </c>
      <c r="F4" s="372" t="n">
        <v>1</v>
      </c>
      <c r="G4" s="372" t="n">
        <v>0.5600000000000001</v>
      </c>
      <c r="H4" s="372" t="inlineStr">
        <is>
          <t>IFN (2014-2018)</t>
        </is>
      </c>
      <c r="I4" s="372" t="inlineStr">
        <is>
          <t>1000 m3 aérien</t>
        </is>
      </c>
    </row>
    <row r="5" ht="15" customHeight="1" s="365">
      <c r="A5" s="372" t="inlineStr">
        <is>
          <t>Bois sur pied R</t>
        </is>
      </c>
      <c r="B5" s="372" t="inlineStr">
        <is>
          <t>Prélèvements</t>
        </is>
      </c>
      <c r="C5" s="372" t="n">
        <v>1048.85</v>
      </c>
      <c r="D5" s="372" t="n">
        <v>1048.85</v>
      </c>
      <c r="E5" s="372" t="inlineStr">
        <is>
          <t>1000 m3</t>
        </is>
      </c>
      <c r="F5" s="372" t="n">
        <v>1</v>
      </c>
      <c r="G5" s="372" t="n">
        <v>0.65</v>
      </c>
      <c r="H5" s="372" t="inlineStr">
        <is>
          <t>IFN (2009-2018)</t>
        </is>
      </c>
      <c r="I5" s="372" t="inlineStr">
        <is>
          <t>1000 m3 aérien</t>
        </is>
      </c>
    </row>
    <row r="6" ht="15" customHeight="1" s="365">
      <c r="A6" s="372" t="inlineStr">
        <is>
          <t>Bois rond</t>
        </is>
      </c>
      <c r="B6" s="372" t="inlineStr">
        <is>
          <t>International</t>
        </is>
      </c>
      <c r="C6" s="372" t="n">
        <v>30.66</v>
      </c>
      <c r="D6" s="372" t="n">
        <v>17.61</v>
      </c>
      <c r="E6" s="372" t="inlineStr">
        <is>
          <t>1000 t</t>
        </is>
      </c>
      <c r="F6" s="372" t="n">
        <v>1.74</v>
      </c>
      <c r="G6" s="372" t="n">
        <v>0.3</v>
      </c>
      <c r="H6" s="372" t="inlineStr">
        <is>
          <t>Sitram (douanes)</t>
        </is>
      </c>
      <c r="I6" s="372" t="inlineStr"/>
    </row>
    <row r="7" ht="15" customHeight="1" s="365">
      <c r="A7" s="372" t="inlineStr">
        <is>
          <t>Bois rond</t>
        </is>
      </c>
      <c r="B7" s="372" t="inlineStr">
        <is>
          <t>Autres régions françaises</t>
        </is>
      </c>
      <c r="C7" s="372" t="n">
        <v>351.89</v>
      </c>
      <c r="D7" s="372" t="n">
        <v>202.07</v>
      </c>
      <c r="E7" s="372" t="inlineStr">
        <is>
          <t>1000 t</t>
        </is>
      </c>
      <c r="F7" s="372" t="n">
        <v>1.74</v>
      </c>
      <c r="G7" s="372" t="n">
        <v>0.48</v>
      </c>
      <c r="H7" s="372" t="inlineStr">
        <is>
          <t>Sitram (trm, vnf)</t>
        </is>
      </c>
      <c r="I7" s="372" t="inlineStr"/>
    </row>
    <row r="8" ht="15" customHeight="1" s="365">
      <c r="A8" s="372" t="inlineStr">
        <is>
          <t>Bois d'œuvre F</t>
        </is>
      </c>
      <c r="B8" s="372" t="inlineStr">
        <is>
          <t>Hors Pays de Savoie</t>
        </is>
      </c>
      <c r="C8" s="372" t="n">
        <v>4.3</v>
      </c>
      <c r="D8" s="372" t="n">
        <v>4.3</v>
      </c>
      <c r="E8" s="372" t="inlineStr">
        <is>
          <t>1000 m3 bois rond</t>
        </is>
      </c>
      <c r="F8" s="372" t="n">
        <v>1</v>
      </c>
      <c r="G8" s="372" t="n">
        <v>0.3</v>
      </c>
      <c r="H8" s="372" t="inlineStr">
        <is>
          <t>DRAAF EAB 2019</t>
        </is>
      </c>
      <c r="I8" s="372" t="inlineStr"/>
    </row>
    <row r="9" ht="15" customHeight="1" s="365">
      <c r="A9" s="372" t="inlineStr">
        <is>
          <t>Bois d'œuvre R</t>
        </is>
      </c>
      <c r="B9" s="372" t="inlineStr">
        <is>
          <t>Hors Pays de Savoie</t>
        </is>
      </c>
      <c r="C9" s="372" t="n">
        <v>89.73</v>
      </c>
      <c r="D9" s="372" t="n">
        <v>89.73</v>
      </c>
      <c r="E9" s="372" t="inlineStr">
        <is>
          <t>1000 m3 bois rond</t>
        </is>
      </c>
      <c r="F9" s="372" t="n">
        <v>1</v>
      </c>
      <c r="G9" s="372" t="n">
        <v>0.3</v>
      </c>
      <c r="H9" s="372" t="inlineStr">
        <is>
          <t>DRAAF EAB 2019</t>
        </is>
      </c>
      <c r="I9" s="372" t="inlineStr"/>
    </row>
    <row r="10" ht="15" customHeight="1" s="365">
      <c r="A10" s="372" t="inlineStr">
        <is>
          <t>Bois d'industrie F</t>
        </is>
      </c>
      <c r="B10" s="372" t="inlineStr">
        <is>
          <t>Fabrication de pâte à papier</t>
        </is>
      </c>
      <c r="C10" s="372" t="n">
        <v>0</v>
      </c>
      <c r="D10" s="372" t="n">
        <v>0</v>
      </c>
      <c r="E10" s="372" t="inlineStr">
        <is>
          <t>1000 t</t>
        </is>
      </c>
      <c r="F10" s="372" t="n">
        <v>1.37</v>
      </c>
      <c r="G10" s="372" t="n">
        <v>0</v>
      </c>
      <c r="H10" s="372" t="inlineStr">
        <is>
          <t>Enquête PEB</t>
        </is>
      </c>
      <c r="I10" s="372" t="inlineStr"/>
    </row>
    <row r="11" ht="15" customHeight="1" s="365">
      <c r="A11" s="372" t="inlineStr">
        <is>
          <t>Bois d'industrie F</t>
        </is>
      </c>
      <c r="B11" s="372" t="inlineStr">
        <is>
          <t>Hors Pays de Savoie</t>
        </is>
      </c>
      <c r="C11" s="372" t="n">
        <v>1.46</v>
      </c>
      <c r="D11" s="372" t="n">
        <v>1.46</v>
      </c>
      <c r="E11" s="372" t="inlineStr">
        <is>
          <t>1000 m3 bois rond</t>
        </is>
      </c>
      <c r="F11" s="372" t="n">
        <v>1</v>
      </c>
      <c r="G11" s="372" t="n">
        <v>0.3</v>
      </c>
      <c r="H11" s="372" t="inlineStr">
        <is>
          <t>DRAAF EAB 2018</t>
        </is>
      </c>
      <c r="I11" s="372" t="inlineStr"/>
    </row>
    <row r="12" ht="15" customHeight="1" s="365">
      <c r="A12" s="372" t="inlineStr">
        <is>
          <t>Bois d'industrie R</t>
        </is>
      </c>
      <c r="B12" s="372" t="inlineStr">
        <is>
          <t>Fabrication de pâte à papier</t>
        </is>
      </c>
      <c r="C12" s="372" t="n">
        <v>0</v>
      </c>
      <c r="D12" s="372" t="n">
        <v>0</v>
      </c>
      <c r="E12" s="372" t="inlineStr">
        <is>
          <t>1000 t</t>
        </is>
      </c>
      <c r="F12" s="372" t="n">
        <v>1.87</v>
      </c>
      <c r="G12" s="372" t="n">
        <v>0</v>
      </c>
      <c r="H12" s="372" t="inlineStr">
        <is>
          <t>Enquête PEB</t>
        </is>
      </c>
      <c r="I12" s="372" t="inlineStr"/>
    </row>
    <row r="13" ht="15" customHeight="1" s="365">
      <c r="A13" s="372" t="inlineStr">
        <is>
          <t>Bois d'industrie R</t>
        </is>
      </c>
      <c r="B13" s="372" t="inlineStr">
        <is>
          <t>Hors Pays de Savoie</t>
        </is>
      </c>
      <c r="C13" s="372" t="n">
        <v>3</v>
      </c>
      <c r="D13" s="372" t="n">
        <v>3</v>
      </c>
      <c r="E13" s="372" t="inlineStr">
        <is>
          <t>1000 m3 bois rond</t>
        </is>
      </c>
      <c r="F13" s="372" t="n">
        <v>1</v>
      </c>
      <c r="G13" s="372" t="n">
        <v>0.3</v>
      </c>
      <c r="H13" s="372" t="inlineStr">
        <is>
          <t>DRAAF EAB 2018</t>
        </is>
      </c>
      <c r="I13" s="372" t="inlineStr"/>
    </row>
    <row r="14" ht="15" customHeight="1" s="365">
      <c r="A14" s="372" t="inlineStr">
        <is>
          <t>Bois bûche officiel</t>
        </is>
      </c>
      <c r="B14" s="372" t="inlineStr">
        <is>
          <t>Chauffage ménages</t>
        </is>
      </c>
      <c r="C14" s="372" t="n">
        <v>287.33</v>
      </c>
      <c r="D14" s="372" t="n">
        <v>150</v>
      </c>
      <c r="E14" s="372" t="inlineStr">
        <is>
          <t>1000 t</t>
        </is>
      </c>
      <c r="F14" s="372" t="n">
        <v>1.92</v>
      </c>
      <c r="G14" s="372" t="n">
        <v>0.3</v>
      </c>
      <c r="H14" s="372" t="inlineStr">
        <is>
          <t>étude PEB-ASDER-PRIORITERRE 2014</t>
        </is>
      </c>
      <c r="I14" s="372" t="inlineStr"/>
    </row>
    <row r="15" ht="15" customHeight="1" s="365">
      <c r="A15" s="372" t="inlineStr">
        <is>
          <t>Bois bûche officiel</t>
        </is>
      </c>
      <c r="B15" s="372" t="inlineStr">
        <is>
          <t>Hors Pays de Savoie</t>
        </is>
      </c>
      <c r="C15" s="372" t="n">
        <v>6.29</v>
      </c>
      <c r="D15" s="372" t="n">
        <v>6.29</v>
      </c>
      <c r="E15" s="372" t="inlineStr">
        <is>
          <t>1000 m3 bois rond</t>
        </is>
      </c>
      <c r="F15" s="372" t="n">
        <v>1</v>
      </c>
      <c r="G15" s="372" t="n">
        <v>0.3</v>
      </c>
      <c r="H15" s="372" t="inlineStr">
        <is>
          <t>DRAAF EAB 2019</t>
        </is>
      </c>
      <c r="I15" s="372" t="inlineStr"/>
    </row>
    <row r="16" ht="15" customHeight="1" s="365">
      <c r="A16" s="372" t="inlineStr">
        <is>
          <t>Sciages et autres</t>
        </is>
      </c>
      <c r="B16" s="372" t="inlineStr">
        <is>
          <t>International</t>
        </is>
      </c>
      <c r="C16" s="372" t="n">
        <v>0.07000000000000001</v>
      </c>
      <c r="D16" s="372" t="n">
        <v>0.04</v>
      </c>
      <c r="E16" s="372" t="inlineStr">
        <is>
          <t>1000 t</t>
        </is>
      </c>
      <c r="F16" s="372" t="n">
        <v>2.11</v>
      </c>
      <c r="G16" s="372" t="n">
        <v>0.3</v>
      </c>
      <c r="H16" s="372" t="inlineStr">
        <is>
          <t>Sitram (douanes)</t>
        </is>
      </c>
      <c r="I16" s="372" t="inlineStr"/>
    </row>
    <row r="17" ht="15" customHeight="1" s="365">
      <c r="A17" s="372" t="inlineStr">
        <is>
          <t>Sciages et autres</t>
        </is>
      </c>
      <c r="B17" s="372" t="inlineStr">
        <is>
          <t>Autres régions françaises</t>
        </is>
      </c>
      <c r="C17" s="372" t="n">
        <v>11.22</v>
      </c>
      <c r="D17" s="372" t="n">
        <v>5.3</v>
      </c>
      <c r="E17" s="372" t="inlineStr">
        <is>
          <t>1000 t</t>
        </is>
      </c>
      <c r="F17" s="372" t="n">
        <v>2.11</v>
      </c>
      <c r="G17" s="372" t="n">
        <v>10</v>
      </c>
      <c r="H17" s="372" t="inlineStr">
        <is>
          <t>Sitram (trm, vnf)</t>
        </is>
      </c>
      <c r="I17" s="372" t="inlineStr"/>
    </row>
    <row r="18" ht="15" customHeight="1" s="365">
      <c r="A18" s="372" t="inlineStr">
        <is>
          <t>Sciages F</t>
        </is>
      </c>
      <c r="B18" s="372" t="inlineStr">
        <is>
          <t>Hors Pays de Savoie</t>
        </is>
      </c>
      <c r="C18" s="372" t="n">
        <v>0</v>
      </c>
      <c r="D18" s="372" t="n">
        <v>0</v>
      </c>
      <c r="E18" s="372" t="inlineStr">
        <is>
          <t>1000 m3</t>
        </is>
      </c>
      <c r="F18" s="372" t="n">
        <v>1</v>
      </c>
      <c r="G18" s="372" t="n">
        <v>0</v>
      </c>
      <c r="H18" s="372" t="inlineStr">
        <is>
          <t>Estimation PEB 2020</t>
        </is>
      </c>
      <c r="I18" s="372" t="inlineStr"/>
    </row>
    <row r="19" ht="15" customHeight="1" s="365">
      <c r="A19" s="372" t="inlineStr">
        <is>
          <t>Sciages R</t>
        </is>
      </c>
      <c r="B19" s="372" t="inlineStr">
        <is>
          <t>Fabrication d'emballages bois</t>
        </is>
      </c>
      <c r="C19" s="372" t="n">
        <v>43.02</v>
      </c>
      <c r="D19" s="372" t="n">
        <v>43</v>
      </c>
      <c r="E19" s="372" t="inlineStr">
        <is>
          <t>1000 m3</t>
        </is>
      </c>
      <c r="F19" s="372" t="n">
        <v>1</v>
      </c>
      <c r="G19" s="372" t="n">
        <v>1</v>
      </c>
      <c r="H19" s="372" t="inlineStr">
        <is>
          <t>Estimation PEB 2020</t>
        </is>
      </c>
      <c r="I19" s="372" t="inlineStr"/>
    </row>
    <row r="20" ht="15" customHeight="1" s="365">
      <c r="A20" s="372" t="inlineStr">
        <is>
          <t>Sciages R</t>
        </is>
      </c>
      <c r="B20" s="372" t="inlineStr">
        <is>
          <t>Consommation</t>
        </is>
      </c>
      <c r="C20" s="372" t="n">
        <v>250</v>
      </c>
      <c r="D20" s="372" t="n">
        <v>250</v>
      </c>
      <c r="E20" s="372" t="inlineStr">
        <is>
          <t>1000 m3 de sciage</t>
        </is>
      </c>
      <c r="F20" s="372" t="n">
        <v>1</v>
      </c>
      <c r="G20" s="372" t="n">
        <v>0.5</v>
      </c>
      <c r="H20" s="372" t="inlineStr">
        <is>
          <t>Estimation PEB 2020</t>
        </is>
      </c>
      <c r="I20" s="372" t="inlineStr"/>
    </row>
    <row r="21" ht="15" customHeight="1" s="365">
      <c r="A21" s="372" t="inlineStr">
        <is>
          <t>Sciages R</t>
        </is>
      </c>
      <c r="B21" s="372" t="inlineStr">
        <is>
          <t>Hors Pays de Savoie</t>
        </is>
      </c>
      <c r="C21" s="372" t="n">
        <v>63.03</v>
      </c>
      <c r="D21" s="372" t="n">
        <v>63</v>
      </c>
      <c r="E21" s="372" t="inlineStr">
        <is>
          <t>1000 m3</t>
        </is>
      </c>
      <c r="F21" s="372" t="n">
        <v>1</v>
      </c>
      <c r="G21" s="372" t="n">
        <v>1</v>
      </c>
      <c r="H21" s="372" t="inlineStr">
        <is>
          <t>Estimation PEB 2020</t>
        </is>
      </c>
      <c r="I21" s="372" t="inlineStr"/>
    </row>
    <row r="22" ht="15" customHeight="1" s="365">
      <c r="A22" s="372" t="inlineStr">
        <is>
          <t>Traverses</t>
        </is>
      </c>
      <c r="B22" s="372" t="inlineStr">
        <is>
          <t>Consommation</t>
        </is>
      </c>
      <c r="C22" s="372" t="n">
        <v>0.5</v>
      </c>
      <c r="D22" s="372" t="n">
        <v>0.5</v>
      </c>
      <c r="E22" s="372" t="inlineStr">
        <is>
          <t>1000 m3</t>
        </is>
      </c>
      <c r="F22" s="372" t="n">
        <v>1</v>
      </c>
      <c r="G22" s="372" t="n">
        <v>1</v>
      </c>
      <c r="H22" s="372" t="inlineStr">
        <is>
          <t>Estimation PEB 2020</t>
        </is>
      </c>
      <c r="I22" s="372" t="inlineStr"/>
    </row>
    <row r="23" ht="15" customHeight="1" s="365">
      <c r="A23" s="372" t="inlineStr">
        <is>
          <t>Connexes plaquettes déchets</t>
        </is>
      </c>
      <c r="B23" s="372" t="inlineStr">
        <is>
          <t>International</t>
        </is>
      </c>
      <c r="C23" s="372" t="n">
        <v>99.29000000000001</v>
      </c>
      <c r="D23" s="372" t="n">
        <v>61.4</v>
      </c>
      <c r="E23" s="372" t="inlineStr">
        <is>
          <t>1000 t</t>
        </is>
      </c>
      <c r="F23" s="372" t="n">
        <v>1.62</v>
      </c>
      <c r="G23" s="372" t="n">
        <v>0.3</v>
      </c>
      <c r="H23" s="372" t="inlineStr">
        <is>
          <t>Sitram (douanes)</t>
        </is>
      </c>
      <c r="I23" s="372" t="inlineStr"/>
    </row>
    <row r="24" ht="15" customHeight="1" s="365">
      <c r="A24" s="372" t="inlineStr">
        <is>
          <t>Connexes plaquettes déchets</t>
        </is>
      </c>
      <c r="B24" s="372" t="inlineStr">
        <is>
          <t>Autres régions françaises</t>
        </is>
      </c>
      <c r="C24" s="372" t="n">
        <v>15.21</v>
      </c>
      <c r="D24" s="372" t="n">
        <v>9.41</v>
      </c>
      <c r="E24" s="372" t="inlineStr">
        <is>
          <t>1000 t</t>
        </is>
      </c>
      <c r="F24" s="372" t="n">
        <v>1.62</v>
      </c>
      <c r="G24" s="372" t="n">
        <v>10</v>
      </c>
      <c r="H24" s="372" t="inlineStr">
        <is>
          <t>Sitram (trm, vnf)</t>
        </is>
      </c>
      <c r="I24" s="372" t="inlineStr"/>
    </row>
    <row r="25" ht="15" customHeight="1" s="365">
      <c r="A25" s="372" t="inlineStr">
        <is>
          <t>Connexes</t>
        </is>
      </c>
      <c r="B25" s="372" t="inlineStr">
        <is>
          <t>Fabrication de pâte à papier</t>
        </is>
      </c>
      <c r="C25" s="372" t="n">
        <v>261.21</v>
      </c>
      <c r="D25" s="372" t="n">
        <v>150</v>
      </c>
      <c r="E25" s="372" t="inlineStr">
        <is>
          <t>1000 t</t>
        </is>
      </c>
      <c r="F25" s="372" t="n">
        <v>1.74</v>
      </c>
      <c r="G25" s="372" t="n">
        <v>0.15</v>
      </c>
      <c r="H25" s="372" t="inlineStr">
        <is>
          <t>Enquête PEB</t>
        </is>
      </c>
      <c r="I25" s="372" t="inlineStr"/>
    </row>
    <row r="26" ht="15" customHeight="1" s="365">
      <c r="A26" s="372" t="inlineStr">
        <is>
          <t>Connexes</t>
        </is>
      </c>
      <c r="B26" s="372" t="inlineStr">
        <is>
          <t>Chaufferies sup 1 MW</t>
        </is>
      </c>
      <c r="C26" s="372" t="n">
        <v>122.03</v>
      </c>
      <c r="D26" s="372" t="n">
        <v>70.08</v>
      </c>
      <c r="E26" s="372" t="inlineStr">
        <is>
          <t>1000 t</t>
        </is>
      </c>
      <c r="F26" s="372" t="n">
        <v>1.74</v>
      </c>
      <c r="G26" s="372" t="n">
        <v>0.3</v>
      </c>
      <c r="H26" s="372" t="inlineStr">
        <is>
          <t>SYANE &amp; ASDER + enquête PEB</t>
        </is>
      </c>
      <c r="I26" s="372" t="inlineStr"/>
    </row>
    <row r="27" ht="15" customHeight="1" s="365">
      <c r="A27" s="372" t="inlineStr">
        <is>
          <t>Connexes</t>
        </is>
      </c>
      <c r="B27" s="372" t="inlineStr">
        <is>
          <t>Chaufferies inf 1 MW</t>
        </is>
      </c>
      <c r="C27" s="372" t="n">
        <v>2.5</v>
      </c>
      <c r="D27" s="372" t="n">
        <v>1.44</v>
      </c>
      <c r="E27" s="372" t="inlineStr">
        <is>
          <t>1000 t</t>
        </is>
      </c>
      <c r="F27" s="372" t="n">
        <v>1.74</v>
      </c>
      <c r="G27" s="372" t="n">
        <v>0.3</v>
      </c>
      <c r="H27" s="372" t="inlineStr">
        <is>
          <t>SYANE &amp; ASDER</t>
        </is>
      </c>
      <c r="I27" s="372" t="inlineStr"/>
    </row>
    <row r="28" ht="15" customHeight="1" s="365">
      <c r="A28" s="372" t="inlineStr">
        <is>
          <t>Plaquettes forestières</t>
        </is>
      </c>
      <c r="B28" s="372" t="inlineStr">
        <is>
          <t>Chauffage ménages</t>
        </is>
      </c>
      <c r="C28" s="372" t="n">
        <v>1</v>
      </c>
      <c r="D28" s="372" t="n">
        <v>0.67</v>
      </c>
      <c r="E28" s="372" t="inlineStr">
        <is>
          <t>1000 t</t>
        </is>
      </c>
      <c r="F28" s="372" t="n">
        <v>1.49</v>
      </c>
      <c r="G28" s="372" t="n">
        <v>0.2</v>
      </c>
      <c r="H28" s="372" t="inlineStr">
        <is>
          <t>SYANE &amp; ASDER</t>
        </is>
      </c>
      <c r="I28" s="372" t="inlineStr"/>
    </row>
    <row r="29" ht="15" customHeight="1" s="365">
      <c r="A29" s="372" t="inlineStr">
        <is>
          <t>Plaquettes forestières</t>
        </is>
      </c>
      <c r="B29" s="372" t="inlineStr">
        <is>
          <t>Chaufferies sup 1 MW</t>
        </is>
      </c>
      <c r="C29" s="372" t="n">
        <v>264.11</v>
      </c>
      <c r="D29" s="372" t="n">
        <v>176.94</v>
      </c>
      <c r="E29" s="372" t="inlineStr">
        <is>
          <t>1000 t</t>
        </is>
      </c>
      <c r="F29" s="372" t="n">
        <v>1.49</v>
      </c>
      <c r="G29" s="372" t="n">
        <v>0.3</v>
      </c>
      <c r="H29" s="372" t="inlineStr">
        <is>
          <t>SYANE &amp; ASDER</t>
        </is>
      </c>
      <c r="I29" s="372" t="inlineStr"/>
    </row>
    <row r="30" ht="15" customHeight="1" s="365">
      <c r="A30" s="372" t="inlineStr">
        <is>
          <t>Plaquettes forestières</t>
        </is>
      </c>
      <c r="B30" s="372" t="inlineStr">
        <is>
          <t>Chaufferies inf 1 MW</t>
        </is>
      </c>
      <c r="C30" s="372" t="n">
        <v>44.29</v>
      </c>
      <c r="D30" s="372" t="n">
        <v>29.67</v>
      </c>
      <c r="E30" s="372" t="inlineStr">
        <is>
          <t>1000 t</t>
        </is>
      </c>
      <c r="F30" s="372" t="n">
        <v>1.49</v>
      </c>
      <c r="G30" s="372" t="n">
        <v>0.3</v>
      </c>
      <c r="H30" s="372" t="inlineStr">
        <is>
          <t>SYANE &amp; ASDER</t>
        </is>
      </c>
      <c r="I30" s="372" t="inlineStr"/>
    </row>
    <row r="31" ht="15" customHeight="1" s="365">
      <c r="A31" s="372" t="inlineStr">
        <is>
          <t>Plaquettes forestières</t>
        </is>
      </c>
      <c r="B31" s="372" t="inlineStr">
        <is>
          <t>Hors Pays de Savoie</t>
        </is>
      </c>
      <c r="C31" s="372" t="n">
        <v>13.69</v>
      </c>
      <c r="D31" s="372" t="n">
        <v>13.69</v>
      </c>
      <c r="E31" s="372" t="inlineStr">
        <is>
          <t>1000 m3 bois rond</t>
        </is>
      </c>
      <c r="F31" s="372" t="n">
        <v>1</v>
      </c>
      <c r="G31" s="372" t="n">
        <v>0.3</v>
      </c>
      <c r="H31" s="372" t="inlineStr">
        <is>
          <t>DRAAF EAB 2019</t>
        </is>
      </c>
      <c r="I31" s="372" t="inlineStr"/>
    </row>
    <row r="32" ht="15" customHeight="1" s="365">
      <c r="A32" s="372" t="inlineStr">
        <is>
          <t>Déchets bois</t>
        </is>
      </c>
      <c r="B32" s="372" t="inlineStr">
        <is>
          <t>Chaufferies sup 1 MW</t>
        </is>
      </c>
      <c r="C32" s="372" t="n">
        <v>142.26</v>
      </c>
      <c r="D32" s="372" t="n">
        <v>71.48</v>
      </c>
      <c r="E32" s="372" t="inlineStr">
        <is>
          <t>1000 t</t>
        </is>
      </c>
      <c r="F32" s="372" t="n">
        <v>1.99</v>
      </c>
      <c r="G32" s="372" t="n">
        <v>0.3</v>
      </c>
      <c r="H32" s="372" t="inlineStr">
        <is>
          <t>SYANE &amp; ASDER + Enquête PEB</t>
        </is>
      </c>
      <c r="I32" s="372" t="inlineStr"/>
    </row>
    <row r="33" ht="15" customHeight="1" s="365">
      <c r="A33" s="372" t="inlineStr">
        <is>
          <t>Palettes et emballages</t>
        </is>
      </c>
      <c r="B33" s="372" t="inlineStr">
        <is>
          <t>International</t>
        </is>
      </c>
      <c r="C33" s="372" t="n">
        <v>0</v>
      </c>
      <c r="D33" s="372" t="n">
        <v>0</v>
      </c>
      <c r="E33" s="372" t="inlineStr">
        <is>
          <t>1000 t</t>
        </is>
      </c>
      <c r="F33" s="372" t="n">
        <v>1.99</v>
      </c>
      <c r="G33" s="372" t="n">
        <v>0</v>
      </c>
      <c r="H33" s="372" t="inlineStr">
        <is>
          <t>Sitram (trm, vnf)</t>
        </is>
      </c>
      <c r="I33" s="372" t="inlineStr"/>
    </row>
    <row r="34" ht="15" customHeight="1" s="365">
      <c r="A34" s="372" t="inlineStr">
        <is>
          <t>Palettes et emballages</t>
        </is>
      </c>
      <c r="B34" s="372" t="inlineStr">
        <is>
          <t>Autres régions françaises</t>
        </is>
      </c>
      <c r="C34" s="372" t="n">
        <v>67.73</v>
      </c>
      <c r="D34" s="372" t="n">
        <v>34.03</v>
      </c>
      <c r="E34" s="372" t="inlineStr">
        <is>
          <t>1000 t</t>
        </is>
      </c>
      <c r="F34" s="372" t="n">
        <v>1.99</v>
      </c>
      <c r="G34" s="372" t="n">
        <v>0.54</v>
      </c>
      <c r="H34" s="372" t="inlineStr">
        <is>
          <t>Sitram (trm, vnf)</t>
        </is>
      </c>
      <c r="I34" s="372" t="inlineStr"/>
    </row>
    <row r="35" ht="15" customHeight="1" s="365">
      <c r="A35" s="372" t="inlineStr">
        <is>
          <t>Panneaux placages contreplaqués</t>
        </is>
      </c>
      <c r="B35" s="372" t="inlineStr">
        <is>
          <t>International</t>
        </is>
      </c>
      <c r="C35" s="372" t="n">
        <v>1.4</v>
      </c>
      <c r="D35" s="372" t="n">
        <v>0.9</v>
      </c>
      <c r="E35" s="372" t="inlineStr">
        <is>
          <t>1000 t</t>
        </is>
      </c>
      <c r="F35" s="372" t="n">
        <v>1.56</v>
      </c>
      <c r="G35" s="372" t="n">
        <v>0.3</v>
      </c>
      <c r="H35" s="372" t="inlineStr">
        <is>
          <t>Sitram (douanes)</t>
        </is>
      </c>
      <c r="I35" s="372" t="inlineStr"/>
    </row>
    <row r="36" ht="15" customHeight="1" s="365">
      <c r="A36" s="372" t="inlineStr">
        <is>
          <t>Panneaux placages contreplaqués</t>
        </is>
      </c>
      <c r="B36" s="372" t="inlineStr">
        <is>
          <t>Autres régions françaises</t>
        </is>
      </c>
      <c r="C36" s="372" t="n">
        <v>0.88</v>
      </c>
      <c r="D36" s="372" t="n">
        <v>0.5600000000000001</v>
      </c>
      <c r="E36" s="372" t="inlineStr">
        <is>
          <t>1000 t</t>
        </is>
      </c>
      <c r="F36" s="372" t="n">
        <v>1.56</v>
      </c>
      <c r="G36" s="372" t="n">
        <v>10</v>
      </c>
      <c r="H36" s="372" t="inlineStr">
        <is>
          <t>Sitram (trm, vnf)</t>
        </is>
      </c>
      <c r="I36" s="372" t="inlineStr"/>
    </row>
    <row r="37" ht="15" customHeight="1" s="365">
      <c r="A37" s="372" t="inlineStr">
        <is>
          <t>Pâte à papier</t>
        </is>
      </c>
      <c r="B37" s="372" t="inlineStr">
        <is>
          <t>Fabrication de papiers cartons</t>
        </is>
      </c>
      <c r="C37" s="372" t="n">
        <v>369.42</v>
      </c>
      <c r="D37" s="372" t="n">
        <v>165</v>
      </c>
      <c r="E37" s="372" t="inlineStr">
        <is>
          <t>1000 t</t>
        </is>
      </c>
      <c r="F37" s="372" t="n">
        <v>2.24</v>
      </c>
      <c r="G37" s="372" t="n">
        <v>0.1</v>
      </c>
      <c r="H37" s="372" t="inlineStr">
        <is>
          <t>Enquête PEB</t>
        </is>
      </c>
      <c r="I37" s="372" t="inlineStr"/>
    </row>
    <row r="38" ht="15" customHeight="1" s="365">
      <c r="A38" s="372" t="inlineStr">
        <is>
          <t>Pâte à papier</t>
        </is>
      </c>
      <c r="B38" s="372" t="inlineStr">
        <is>
          <t>Hors Pays de Savoie</t>
        </is>
      </c>
      <c r="C38" s="372" t="n">
        <v>0</v>
      </c>
      <c r="D38" s="372" t="n">
        <v>0</v>
      </c>
      <c r="E38" s="372" t="inlineStr">
        <is>
          <t>1000 t</t>
        </is>
      </c>
      <c r="F38" s="372" t="n">
        <v>2.24</v>
      </c>
      <c r="G38" s="372" t="n">
        <v>0</v>
      </c>
      <c r="H38" s="372" t="inlineStr">
        <is>
          <t>Enquête PEB</t>
        </is>
      </c>
      <c r="I38" s="372" t="inlineStr"/>
    </row>
    <row r="39" ht="15" customHeight="1" s="365">
      <c r="A39" s="372" t="inlineStr">
        <is>
          <t>Papiers cartons</t>
        </is>
      </c>
      <c r="B39" s="372" t="inlineStr">
        <is>
          <t>Hors Pays de Savoie</t>
        </is>
      </c>
      <c r="C39" s="372" t="n">
        <v>418.49</v>
      </c>
      <c r="D39" s="372" t="n">
        <v>200</v>
      </c>
      <c r="E39" s="372" t="inlineStr">
        <is>
          <t>1000 t</t>
        </is>
      </c>
      <c r="F39" s="372" t="n">
        <v>2.09</v>
      </c>
      <c r="G39" s="372" t="n">
        <v>0.1</v>
      </c>
      <c r="H39" s="372" t="inlineStr">
        <is>
          <t>Enquête PEB</t>
        </is>
      </c>
      <c r="I39" s="372" t="inlineStr"/>
    </row>
    <row r="40" ht="15" customHeight="1" s="365">
      <c r="A40" s="372" t="inlineStr">
        <is>
          <t>Papier à recycler</t>
        </is>
      </c>
      <c r="B40" s="372" t="inlineStr">
        <is>
          <t>Fabrication de pâte à papier</t>
        </is>
      </c>
      <c r="C40" s="372" t="n">
        <v>18.2</v>
      </c>
      <c r="D40" s="372" t="n">
        <v>8.699999999999999</v>
      </c>
      <c r="E40" s="372" t="inlineStr">
        <is>
          <t>1000 t</t>
        </is>
      </c>
      <c r="F40" s="372" t="n">
        <v>2.09</v>
      </c>
      <c r="G40" s="372" t="n">
        <v>0.1</v>
      </c>
      <c r="H40" s="372" t="inlineStr">
        <is>
          <t>Enquête PEB</t>
        </is>
      </c>
      <c r="I40" s="372" t="inlineStr"/>
    </row>
    <row r="41" ht="15" customHeight="1" s="365">
      <c r="A41" s="372" t="inlineStr">
        <is>
          <t>Papier à recycler</t>
        </is>
      </c>
      <c r="B41" s="372" t="inlineStr">
        <is>
          <t>International</t>
        </is>
      </c>
      <c r="C41" s="372" t="n">
        <v>115.24</v>
      </c>
      <c r="D41" s="372" t="n">
        <v>55.08</v>
      </c>
      <c r="E41" s="372" t="inlineStr">
        <is>
          <t>1000 t</t>
        </is>
      </c>
      <c r="F41" s="372" t="n">
        <v>2.09</v>
      </c>
      <c r="G41" s="372" t="n">
        <v>0.3</v>
      </c>
      <c r="H41" s="372" t="inlineStr">
        <is>
          <t>Sitram (douanes)</t>
        </is>
      </c>
      <c r="I41" s="372" t="inlineStr"/>
    </row>
    <row r="42" ht="15" customHeight="1" s="365">
      <c r="A42" s="372" t="inlineStr">
        <is>
          <t>Papier à recycler</t>
        </is>
      </c>
      <c r="B42" s="372" t="inlineStr">
        <is>
          <t>Autres régions françaises</t>
        </is>
      </c>
      <c r="C42" s="372" t="n">
        <v>39.5</v>
      </c>
      <c r="D42" s="372" t="n">
        <v>18.88</v>
      </c>
      <c r="E42" s="372" t="inlineStr">
        <is>
          <t>1000 t</t>
        </is>
      </c>
      <c r="F42" s="372" t="n">
        <v>2.09</v>
      </c>
      <c r="G42" s="372" t="n">
        <v>0.91</v>
      </c>
      <c r="H42" s="372" t="inlineStr">
        <is>
          <t>Sitram (trm, vnf)</t>
        </is>
      </c>
      <c r="I42" s="372" t="inlineStr"/>
    </row>
    <row r="43" ht="15" customHeight="1" s="365">
      <c r="A43" s="372" t="inlineStr">
        <is>
          <t>Granulés</t>
        </is>
      </c>
      <c r="B43" s="372" t="inlineStr">
        <is>
          <t>Chauffage ménages</t>
        </is>
      </c>
      <c r="C43" s="372" t="n">
        <v>74.40000000000001</v>
      </c>
      <c r="D43" s="372" t="n">
        <v>32</v>
      </c>
      <c r="E43" s="372" t="inlineStr">
        <is>
          <t>1000 t</t>
        </is>
      </c>
      <c r="F43" s="372" t="n">
        <v>2.32</v>
      </c>
      <c r="G43" s="372" t="n">
        <v>0.3</v>
      </c>
      <c r="H43" s="372" t="inlineStr">
        <is>
          <t>étude PEB-ASDER-PRIORITERRE 2014</t>
        </is>
      </c>
      <c r="I43" s="372" t="inlineStr"/>
    </row>
    <row r="44" ht="15" customHeight="1" s="365">
      <c r="A44" s="372" t="inlineStr">
        <is>
          <t>Granulés</t>
        </is>
      </c>
      <c r="B44" s="372" t="inlineStr">
        <is>
          <t>Chaufferies inf 1 MW</t>
        </is>
      </c>
      <c r="C44" s="372" t="n">
        <v>15.99</v>
      </c>
      <c r="D44" s="372" t="n">
        <v>6.88</v>
      </c>
      <c r="E44" s="372" t="inlineStr">
        <is>
          <t>1000 t</t>
        </is>
      </c>
      <c r="F44" s="372" t="n">
        <v>2.32</v>
      </c>
      <c r="G44" s="372" t="n">
        <v>0.3</v>
      </c>
      <c r="H44" s="372" t="inlineStr">
        <is>
          <t>SYANE &amp; ASDER</t>
        </is>
      </c>
      <c r="I44" s="372" t="inlineStr"/>
    </row>
    <row r="45" ht="15" customHeight="1" s="365">
      <c r="A45" s="372" t="inlineStr">
        <is>
          <t>Granulés</t>
        </is>
      </c>
      <c r="B45" s="372" t="inlineStr">
        <is>
          <t>Hors Pays de Savoie</t>
        </is>
      </c>
      <c r="C45" s="372" t="n">
        <v>77.3</v>
      </c>
      <c r="D45" s="372" t="n">
        <v>34</v>
      </c>
      <c r="E45" s="372" t="inlineStr">
        <is>
          <t>1000 t</t>
        </is>
      </c>
      <c r="F45" s="372" t="n">
        <v>2.32</v>
      </c>
      <c r="G45" s="372" t="n">
        <v>0.2</v>
      </c>
      <c r="H45" s="372" t="inlineStr">
        <is>
          <t>Enquête PEB</t>
        </is>
      </c>
      <c r="I45" s="372" t="inlineStr"/>
    </row>
    <row r="46" ht="15" customHeight="1" s="365">
      <c r="A46" s="372" t="inlineStr">
        <is>
          <t>Bois bûche circuit court</t>
        </is>
      </c>
      <c r="B46" s="372" t="inlineStr">
        <is>
          <t>Chauffage ménages</t>
        </is>
      </c>
      <c r="C46" s="372" t="n">
        <v>465.47</v>
      </c>
      <c r="D46" s="372" t="n">
        <v>243</v>
      </c>
      <c r="E46" s="372" t="inlineStr">
        <is>
          <t>1000 t</t>
        </is>
      </c>
      <c r="F46" s="372" t="n">
        <v>1.92</v>
      </c>
      <c r="G46" s="372" t="n">
        <v>0.3</v>
      </c>
      <c r="H46" s="372" t="inlineStr">
        <is>
          <t>étude PEB-ASDER-PRIORITERRE 2014</t>
        </is>
      </c>
      <c r="I46" s="372" t="inlineStr"/>
    </row>
    <row r="47" ht="15" customHeight="1" s="365">
      <c r="A47" s="372" t="inlineStr">
        <is>
          <t>Accroissement naturel</t>
        </is>
      </c>
      <c r="B47" s="372" t="inlineStr">
        <is>
          <t>Bois sur pied F</t>
        </is>
      </c>
      <c r="C47" s="372" t="n">
        <v>1411.42</v>
      </c>
      <c r="D47" s="372" t="n">
        <v>1411.42</v>
      </c>
      <c r="E47" s="372" t="inlineStr">
        <is>
          <t>1000 m3</t>
        </is>
      </c>
      <c r="F47" s="372" t="n">
        <v>1</v>
      </c>
      <c r="G47" s="372" t="n">
        <v>0.14</v>
      </c>
      <c r="H47" s="372" t="inlineStr">
        <is>
          <t>IFN (2014-2018)</t>
        </is>
      </c>
      <c r="I47" s="372" t="inlineStr">
        <is>
          <t>1000 m3 aérien</t>
        </is>
      </c>
    </row>
    <row r="48" ht="15" customHeight="1" s="365">
      <c r="A48" s="372" t="inlineStr">
        <is>
          <t>Accroissement naturel</t>
        </is>
      </c>
      <c r="B48" s="372" t="inlineStr">
        <is>
          <t>Bois sur pied R</t>
        </is>
      </c>
      <c r="C48" s="372" t="n">
        <v>1610.63</v>
      </c>
      <c r="D48" s="372" t="n">
        <v>1610.63</v>
      </c>
      <c r="E48" s="372" t="inlineStr">
        <is>
          <t>1000 m3</t>
        </is>
      </c>
      <c r="F48" s="372" t="n">
        <v>1</v>
      </c>
      <c r="G48" s="372" t="n">
        <v>0.15</v>
      </c>
      <c r="H48" s="372" t="inlineStr">
        <is>
          <t>IFN (2014-2018)</t>
        </is>
      </c>
      <c r="I48" s="372" t="inlineStr">
        <is>
          <t>1000 m3 aérien</t>
        </is>
      </c>
    </row>
    <row r="49" ht="15" customHeight="1" s="365">
      <c r="A49" s="372" t="inlineStr">
        <is>
          <t>Stock initial</t>
        </is>
      </c>
      <c r="B49" s="372" t="inlineStr">
        <is>
          <t>Bois sur pied F</t>
        </is>
      </c>
      <c r="C49" s="372" t="n">
        <v>56912.75</v>
      </c>
      <c r="D49" s="372" t="n">
        <v>56912.75</v>
      </c>
      <c r="E49" s="372" t="inlineStr">
        <is>
          <t>1000 m3</t>
        </is>
      </c>
      <c r="F49" s="372" t="n">
        <v>1</v>
      </c>
      <c r="G49" s="372" t="n">
        <v>0.16</v>
      </c>
      <c r="H49" s="372" t="inlineStr">
        <is>
          <t>IFN (2014-2018)</t>
        </is>
      </c>
      <c r="I49" s="372" t="inlineStr">
        <is>
          <t>1000 m3 aérien</t>
        </is>
      </c>
    </row>
    <row r="50" ht="15" customHeight="1" s="365">
      <c r="A50" s="372" t="inlineStr">
        <is>
          <t>Stock initial</t>
        </is>
      </c>
      <c r="B50" s="372" t="inlineStr">
        <is>
          <t>Bois sur pied R</t>
        </is>
      </c>
      <c r="C50" s="372" t="n">
        <v>72619.3</v>
      </c>
      <c r="D50" s="372" t="n">
        <v>72619.3</v>
      </c>
      <c r="E50" s="372" t="inlineStr">
        <is>
          <t>1000 m3</t>
        </is>
      </c>
      <c r="F50" s="372" t="n">
        <v>1</v>
      </c>
      <c r="G50" s="372" t="n">
        <v>0.17</v>
      </c>
      <c r="H50" s="372" t="inlineStr">
        <is>
          <t>IFN (2014-2018)</t>
        </is>
      </c>
      <c r="I50" s="372" t="inlineStr">
        <is>
          <t>1000 m3 aérien</t>
        </is>
      </c>
    </row>
    <row r="51" ht="15" customHeight="1" s="365">
      <c r="A51" s="372" t="inlineStr">
        <is>
          <t>Exploitation forestière</t>
        </is>
      </c>
      <c r="B51" s="372" t="inlineStr">
        <is>
          <t>Bois d'œuvre F</t>
        </is>
      </c>
      <c r="C51" s="372" t="n">
        <v>10.29</v>
      </c>
      <c r="D51" s="372" t="n">
        <v>10.29</v>
      </c>
      <c r="E51" s="372" t="inlineStr">
        <is>
          <t>1000 m3 bois rond</t>
        </is>
      </c>
      <c r="F51" s="372" t="n">
        <v>1</v>
      </c>
      <c r="G51" s="372" t="n">
        <v>0.15</v>
      </c>
      <c r="H51" s="372" t="inlineStr">
        <is>
          <t>DRAAF EAB 2019</t>
        </is>
      </c>
      <c r="I51" s="372" t="inlineStr"/>
    </row>
    <row r="52" ht="15" customHeight="1" s="365">
      <c r="A52" s="372" t="inlineStr">
        <is>
          <t>Exploitation forestière</t>
        </is>
      </c>
      <c r="B52" s="372" t="inlineStr">
        <is>
          <t>Bois d'œuvre R</t>
        </is>
      </c>
      <c r="C52" s="372" t="n">
        <v>362.27</v>
      </c>
      <c r="D52" s="372" t="n">
        <v>362.27</v>
      </c>
      <c r="E52" s="372" t="inlineStr">
        <is>
          <t>1000 m3 bois rond</t>
        </is>
      </c>
      <c r="F52" s="372" t="n">
        <v>1</v>
      </c>
      <c r="G52" s="372" t="n">
        <v>0.15</v>
      </c>
      <c r="H52" s="372" t="inlineStr">
        <is>
          <t>DRAAF EAB 2019</t>
        </is>
      </c>
      <c r="I52" s="372" t="inlineStr"/>
    </row>
    <row r="53" ht="15" customHeight="1" s="365">
      <c r="A53" s="372" t="inlineStr">
        <is>
          <t>Exploitation forestière</t>
        </is>
      </c>
      <c r="B53" s="372" t="inlineStr">
        <is>
          <t>Bois d'industrie</t>
        </is>
      </c>
      <c r="C53" s="372" t="n">
        <v>11.21</v>
      </c>
      <c r="D53" s="372" t="n">
        <v>11.21</v>
      </c>
      <c r="E53" s="372" t="inlineStr">
        <is>
          <t>1000 m3 bois rond</t>
        </is>
      </c>
      <c r="F53" s="372" t="n">
        <v>1</v>
      </c>
      <c r="G53" s="372" t="n">
        <v>0.15</v>
      </c>
      <c r="H53" s="372" t="inlineStr">
        <is>
          <t>DRAAF EAB 2019</t>
        </is>
      </c>
      <c r="I53" s="372" t="inlineStr"/>
    </row>
    <row r="54" ht="15" customHeight="1" s="365">
      <c r="A54" s="372" t="inlineStr">
        <is>
          <t>Exploitation forestière</t>
        </is>
      </c>
      <c r="B54" s="372" t="inlineStr">
        <is>
          <t>Bois bûche officiel</t>
        </is>
      </c>
      <c r="C54" s="372" t="n">
        <v>13.12</v>
      </c>
      <c r="D54" s="372" t="n">
        <v>13.11</v>
      </c>
      <c r="E54" s="372" t="inlineStr">
        <is>
          <t>1000 m3 bois rond</t>
        </is>
      </c>
      <c r="F54" s="372" t="n">
        <v>1</v>
      </c>
      <c r="G54" s="372" t="n">
        <v>0.2</v>
      </c>
      <c r="H54" s="372" t="inlineStr">
        <is>
          <t>DRAAF EAB 2019</t>
        </is>
      </c>
      <c r="I54" s="372" t="inlineStr"/>
    </row>
    <row r="55" ht="15" customHeight="1" s="365">
      <c r="A55" s="372" t="inlineStr">
        <is>
          <t>Exploitation forestière</t>
        </is>
      </c>
      <c r="B55" s="372" t="inlineStr">
        <is>
          <t>Plaquettes forestières</t>
        </is>
      </c>
      <c r="C55" s="372" t="n">
        <v>85.17</v>
      </c>
      <c r="D55" s="372" t="n">
        <v>57.06</v>
      </c>
      <c r="E55" s="372" t="inlineStr">
        <is>
          <t>1000 t</t>
        </is>
      </c>
      <c r="F55" s="372" t="n">
        <v>1.49</v>
      </c>
      <c r="G55" s="372" t="n">
        <v>0.3</v>
      </c>
      <c r="H55" s="372" t="inlineStr">
        <is>
          <t>Observatoire BE 2020</t>
        </is>
      </c>
      <c r="I55" s="372" t="inlineStr"/>
    </row>
    <row r="56" ht="15" customHeight="1" s="365">
      <c r="A56" s="372" t="inlineStr">
        <is>
          <t>Scieries F</t>
        </is>
      </c>
      <c r="B56" s="372" t="inlineStr">
        <is>
          <t>Sciages F</t>
        </is>
      </c>
      <c r="C56" s="372" t="n">
        <v>2</v>
      </c>
      <c r="D56" s="372" t="n">
        <v>2</v>
      </c>
      <c r="E56" s="372" t="inlineStr">
        <is>
          <t>1000 m3</t>
        </is>
      </c>
      <c r="F56" s="372" t="n">
        <v>1</v>
      </c>
      <c r="G56" s="372" t="n">
        <v>0.3</v>
      </c>
      <c r="H56" s="372" t="inlineStr">
        <is>
          <t>DRAAF EAB 2019</t>
        </is>
      </c>
      <c r="I56" s="372" t="inlineStr"/>
    </row>
    <row r="57" ht="15" customHeight="1" s="365">
      <c r="A57" s="372" t="inlineStr">
        <is>
          <t>Scieries F</t>
        </is>
      </c>
      <c r="B57" s="372" t="inlineStr">
        <is>
          <t>Traverses</t>
        </is>
      </c>
      <c r="C57" s="372" t="n">
        <v>0</v>
      </c>
      <c r="D57" s="372" t="n">
        <v>0</v>
      </c>
      <c r="E57" s="372" t="inlineStr">
        <is>
          <t>1000 m3</t>
        </is>
      </c>
      <c r="F57" s="372" t="n">
        <v>1</v>
      </c>
      <c r="G57" s="372" t="n">
        <v>0</v>
      </c>
      <c r="H57" s="372" t="inlineStr">
        <is>
          <t>DRAAF EAB 2019</t>
        </is>
      </c>
      <c r="I57" s="372" t="inlineStr"/>
    </row>
    <row r="58" ht="15" customHeight="1" s="365">
      <c r="A58" s="372" t="inlineStr">
        <is>
          <t>Scieries F</t>
        </is>
      </c>
      <c r="B58" s="372" t="inlineStr">
        <is>
          <t>Merrains</t>
        </is>
      </c>
      <c r="C58" s="372" t="n">
        <v>0</v>
      </c>
      <c r="D58" s="372" t="n">
        <v>0</v>
      </c>
      <c r="E58" s="372" t="inlineStr">
        <is>
          <t>1000 m3</t>
        </is>
      </c>
      <c r="F58" s="372" t="n">
        <v>1</v>
      </c>
      <c r="G58" s="372" t="n">
        <v>0</v>
      </c>
      <c r="H58" s="372" t="inlineStr">
        <is>
          <t>DRAAF EAB 2019</t>
        </is>
      </c>
      <c r="I58" s="372" t="inlineStr"/>
    </row>
    <row r="59" ht="15" customHeight="1" s="365">
      <c r="A59" s="372" t="inlineStr">
        <is>
          <t>Scieries R</t>
        </is>
      </c>
      <c r="B59" s="372" t="inlineStr">
        <is>
          <t>Sciages R</t>
        </is>
      </c>
      <c r="C59" s="372" t="n">
        <v>234.36</v>
      </c>
      <c r="D59" s="372" t="n">
        <v>234.23</v>
      </c>
      <c r="E59" s="372" t="inlineStr">
        <is>
          <t>1000 m3</t>
        </is>
      </c>
      <c r="F59" s="372" t="n">
        <v>1</v>
      </c>
      <c r="G59" s="372" t="n">
        <v>0.1</v>
      </c>
      <c r="H59" s="372" t="inlineStr">
        <is>
          <t>DRAAF EAB 2019</t>
        </is>
      </c>
      <c r="I59" s="372" t="inlineStr"/>
    </row>
    <row r="60" ht="15" customHeight="1" s="365">
      <c r="A60" s="372" t="inlineStr">
        <is>
          <t>Production de granulés</t>
        </is>
      </c>
      <c r="B60" s="372" t="inlineStr">
        <is>
          <t>Granulés</t>
        </is>
      </c>
      <c r="C60" s="372" t="n">
        <v>102.3</v>
      </c>
      <c r="D60" s="372" t="n">
        <v>44</v>
      </c>
      <c r="E60" s="372" t="inlineStr">
        <is>
          <t>1000 t</t>
        </is>
      </c>
      <c r="F60" s="372" t="n">
        <v>2.32</v>
      </c>
      <c r="G60" s="372" t="n">
        <v>0.15</v>
      </c>
      <c r="H60" s="372" t="inlineStr">
        <is>
          <t>Enquête PEB (Propellet)</t>
        </is>
      </c>
      <c r="I60" s="372" t="inlineStr"/>
    </row>
    <row r="61" ht="15" customHeight="1" s="365">
      <c r="A61" s="372" t="inlineStr">
        <is>
          <t>Usines de contreplaqués</t>
        </is>
      </c>
      <c r="B61" s="372" t="inlineStr">
        <is>
          <t>Contreplaqués</t>
        </is>
      </c>
      <c r="C61" s="372" t="n">
        <v>0</v>
      </c>
      <c r="D61" s="372" t="n">
        <v>0</v>
      </c>
      <c r="E61" s="372" t="inlineStr">
        <is>
          <t>1000 m3</t>
        </is>
      </c>
      <c r="F61" s="372" t="n">
        <v>1.02</v>
      </c>
      <c r="G61" s="372" t="n">
        <v>0</v>
      </c>
      <c r="H61" s="372" t="inlineStr">
        <is>
          <t>Mémento FCBA</t>
        </is>
      </c>
      <c r="I61" s="372" t="inlineStr"/>
    </row>
    <row r="62" ht="15" customHeight="1" s="365">
      <c r="A62" s="372" t="inlineStr">
        <is>
          <t>Fabrication de pâte à papier</t>
        </is>
      </c>
      <c r="B62" s="372" t="inlineStr">
        <is>
          <t>Pâte à papier mécanique</t>
        </is>
      </c>
      <c r="C62" s="372" t="n">
        <v>156.73</v>
      </c>
      <c r="D62" s="372" t="n">
        <v>70</v>
      </c>
      <c r="E62" s="372" t="inlineStr">
        <is>
          <t>1000 t</t>
        </is>
      </c>
      <c r="F62" s="372" t="n">
        <v>2.24</v>
      </c>
      <c r="G62" s="372" t="n">
        <v>0.1</v>
      </c>
      <c r="H62" s="372" t="inlineStr">
        <is>
          <t>Enquête PEB</t>
        </is>
      </c>
      <c r="I62" s="372" t="inlineStr"/>
    </row>
    <row r="63" ht="15" customHeight="1" s="365">
      <c r="A63" s="372" t="inlineStr">
        <is>
          <t>Fabrication de pâte à papier</t>
        </is>
      </c>
      <c r="B63" s="372" t="inlineStr">
        <is>
          <t>Pâte à papier chimique</t>
        </is>
      </c>
      <c r="C63" s="372" t="n">
        <v>2.91</v>
      </c>
      <c r="D63" s="372" t="n">
        <v>1.3</v>
      </c>
      <c r="E63" s="372" t="inlineStr">
        <is>
          <t>1000 t</t>
        </is>
      </c>
      <c r="F63" s="372" t="n">
        <v>2.24</v>
      </c>
      <c r="G63" s="372" t="n">
        <v>0.1</v>
      </c>
      <c r="H63" s="372" t="inlineStr">
        <is>
          <t>Enquête PEB</t>
        </is>
      </c>
      <c r="I63" s="372" t="inlineStr"/>
    </row>
    <row r="64" ht="15" customHeight="1" s="365">
      <c r="A64" s="372" t="inlineStr">
        <is>
          <t>Fabrication de papiers cartons</t>
        </is>
      </c>
      <c r="B64" s="372" t="inlineStr">
        <is>
          <t>Papiers cartons</t>
        </is>
      </c>
      <c r="C64" s="372" t="n">
        <v>491.73</v>
      </c>
      <c r="D64" s="372" t="n">
        <v>235</v>
      </c>
      <c r="E64" s="372" t="inlineStr">
        <is>
          <t>1000 t</t>
        </is>
      </c>
      <c r="F64" s="372" t="n">
        <v>2.09</v>
      </c>
      <c r="G64" s="372" t="n">
        <v>0.1</v>
      </c>
      <c r="H64" s="372" t="inlineStr">
        <is>
          <t>Enquête PEB</t>
        </is>
      </c>
      <c r="I64" s="372" t="inlineStr"/>
    </row>
    <row r="65" ht="15" customHeight="1" s="365">
      <c r="A65" s="372" t="inlineStr">
        <is>
          <t>Fabrication d'emballages bois</t>
        </is>
      </c>
      <c r="B65" s="372" t="inlineStr">
        <is>
          <t>Palettes et emballages</t>
        </is>
      </c>
      <c r="C65" s="372" t="n">
        <v>43.95</v>
      </c>
      <c r="D65" s="372" t="n">
        <v>43</v>
      </c>
      <c r="E65" s="372" t="inlineStr">
        <is>
          <t>1000 m3</t>
        </is>
      </c>
      <c r="F65" s="372" t="n">
        <v>1.02</v>
      </c>
      <c r="G65" s="372" t="n">
        <v>1</v>
      </c>
      <c r="H65" s="372" t="inlineStr">
        <is>
          <t>Estimation PEB 2020</t>
        </is>
      </c>
      <c r="I65" s="372" t="inlineStr"/>
    </row>
    <row r="66" ht="15" customHeight="1" s="365">
      <c r="A66" s="372" t="inlineStr">
        <is>
          <t>Hors Pays de Savoie</t>
        </is>
      </c>
      <c r="B66" s="372" t="inlineStr">
        <is>
          <t>Bois d'œuvre F</t>
        </is>
      </c>
      <c r="C66" s="372" t="n">
        <v>1.81</v>
      </c>
      <c r="D66" s="372" t="n">
        <v>1.81</v>
      </c>
      <c r="E66" s="372" t="inlineStr">
        <is>
          <t>1000 m3 bois rond</t>
        </is>
      </c>
      <c r="F66" s="372" t="n">
        <v>1</v>
      </c>
      <c r="G66" s="372" t="n">
        <v>0.2</v>
      </c>
      <c r="H66" s="372" t="inlineStr">
        <is>
          <t>DRAAF EAB 2019</t>
        </is>
      </c>
      <c r="I66" s="372" t="inlineStr"/>
    </row>
    <row r="67" ht="15" customHeight="1" s="365">
      <c r="A67" s="372" t="inlineStr">
        <is>
          <t>Hors Pays de Savoie</t>
        </is>
      </c>
      <c r="B67" s="372" t="inlineStr">
        <is>
          <t>Bois d'œuvre R</t>
        </is>
      </c>
      <c r="C67" s="372" t="n">
        <v>38.42</v>
      </c>
      <c r="D67" s="372" t="n">
        <v>38.42</v>
      </c>
      <c r="E67" s="372" t="inlineStr">
        <is>
          <t>1000 m3 bois rond</t>
        </is>
      </c>
      <c r="F67" s="372" t="n">
        <v>1</v>
      </c>
      <c r="G67" s="372" t="n">
        <v>0.2</v>
      </c>
      <c r="H67" s="372" t="inlineStr">
        <is>
          <t>DRAAF EAB 2019</t>
        </is>
      </c>
      <c r="I67" s="372" t="inlineStr"/>
    </row>
    <row r="68" ht="15" customHeight="1" s="365">
      <c r="A68" s="372" t="inlineStr">
        <is>
          <t>Hors Pays de Savoie</t>
        </is>
      </c>
      <c r="B68" s="372" t="inlineStr">
        <is>
          <t>Bois bûche officiel</t>
        </is>
      </c>
      <c r="C68" s="372" t="n">
        <v>120.68</v>
      </c>
      <c r="D68" s="372" t="n">
        <v>63</v>
      </c>
      <c r="E68" s="372" t="inlineStr">
        <is>
          <t>1000 t</t>
        </is>
      </c>
      <c r="F68" s="372" t="n">
        <v>1.92</v>
      </c>
      <c r="G68" s="372" t="n">
        <v>0.3</v>
      </c>
      <c r="H68" s="372" t="inlineStr">
        <is>
          <t>étude PEB-ASDER-PRIORITERRE 2014</t>
        </is>
      </c>
      <c r="I68" s="372" t="inlineStr"/>
    </row>
    <row r="69" ht="15" customHeight="1" s="365">
      <c r="A69" s="372" t="inlineStr">
        <is>
          <t>Hors Pays de Savoie</t>
        </is>
      </c>
      <c r="B69" s="372" t="inlineStr">
        <is>
          <t>Sciages R</t>
        </is>
      </c>
      <c r="C69" s="372" t="n">
        <v>150.08</v>
      </c>
      <c r="D69" s="372" t="n">
        <v>150</v>
      </c>
      <c r="E69" s="372" t="inlineStr">
        <is>
          <t>1000 m3 de sciage</t>
        </is>
      </c>
      <c r="F69" s="372" t="n">
        <v>1</v>
      </c>
      <c r="G69" s="372" t="n">
        <v>0.3</v>
      </c>
      <c r="H69" s="372" t="inlineStr">
        <is>
          <t>Estimation PEB 2020</t>
        </is>
      </c>
      <c r="I69" s="372" t="inlineStr"/>
    </row>
    <row r="70" ht="15" customHeight="1" s="365">
      <c r="A70" s="372" t="inlineStr">
        <is>
          <t>Hors Pays de Savoie</t>
        </is>
      </c>
      <c r="B70" s="372" t="inlineStr">
        <is>
          <t>Granulés</t>
        </is>
      </c>
      <c r="C70" s="372" t="n">
        <v>23.25</v>
      </c>
      <c r="D70" s="372" t="n">
        <v>10</v>
      </c>
      <c r="E70" s="372" t="inlineStr">
        <is>
          <t>1000 t</t>
        </is>
      </c>
      <c r="F70" s="372" t="n">
        <v>2.32</v>
      </c>
      <c r="G70" s="372" t="n">
        <v>1</v>
      </c>
      <c r="H70" s="372" t="inlineStr">
        <is>
          <t>Enquête PEB</t>
        </is>
      </c>
      <c r="I70" s="372" t="inlineStr"/>
    </row>
    <row r="71" ht="15" customHeight="1" s="365">
      <c r="A71" s="372" t="inlineStr">
        <is>
          <t>Hors Pays de Savoie</t>
        </is>
      </c>
      <c r="B71" s="372" t="inlineStr">
        <is>
          <t>Pâte à papier</t>
        </is>
      </c>
      <c r="C71" s="372" t="n">
        <v>190.31</v>
      </c>
      <c r="D71" s="372" t="n">
        <v>85</v>
      </c>
      <c r="E71" s="372" t="inlineStr">
        <is>
          <t>1000 t</t>
        </is>
      </c>
      <c r="F71" s="372" t="n">
        <v>2.24</v>
      </c>
      <c r="G71" s="372" t="n">
        <v>0.1</v>
      </c>
      <c r="H71" s="372" t="inlineStr">
        <is>
          <t>Enquête PEB</t>
        </is>
      </c>
      <c r="I71" s="372" t="inlineStr"/>
    </row>
    <row r="72" ht="15" customHeight="1" s="365">
      <c r="A72" s="372" t="inlineStr">
        <is>
          <t>Hors Pays de Savoie</t>
        </is>
      </c>
      <c r="B72" s="372" t="inlineStr">
        <is>
          <t>Papier à recycler</t>
        </is>
      </c>
      <c r="C72" s="372" t="n">
        <v>94.16</v>
      </c>
      <c r="D72" s="372" t="n">
        <v>45</v>
      </c>
      <c r="E72" s="372" t="inlineStr">
        <is>
          <t>1000 t</t>
        </is>
      </c>
      <c r="F72" s="372" t="n">
        <v>2.09</v>
      </c>
      <c r="G72" s="372" t="n">
        <v>0.1</v>
      </c>
      <c r="H72" s="372" t="inlineStr">
        <is>
          <t>Enquête PEB</t>
        </is>
      </c>
      <c r="I72" s="372" t="inlineStr"/>
    </row>
    <row r="73" ht="15" customHeight="1" s="365">
      <c r="A73" s="372" t="inlineStr">
        <is>
          <t>International</t>
        </is>
      </c>
      <c r="B73" s="372" t="inlineStr">
        <is>
          <t>Bois rond</t>
        </is>
      </c>
      <c r="C73" s="372" t="n">
        <v>3.21</v>
      </c>
      <c r="D73" s="372" t="n">
        <v>2.15</v>
      </c>
      <c r="E73" s="372" t="inlineStr">
        <is>
          <t>1000 t</t>
        </is>
      </c>
      <c r="F73" s="372" t="n">
        <v>1.49</v>
      </c>
      <c r="G73" s="372" t="n">
        <v>0.3</v>
      </c>
      <c r="H73" s="372" t="inlineStr">
        <is>
          <t>Sitram (douanes)</t>
        </is>
      </c>
      <c r="I73" s="372" t="inlineStr"/>
    </row>
    <row r="74" ht="15" customHeight="1" s="365">
      <c r="A74" s="372" t="inlineStr">
        <is>
          <t>International</t>
        </is>
      </c>
      <c r="B74" s="372" t="inlineStr">
        <is>
          <t>Connexes plaquettes déchets</t>
        </is>
      </c>
      <c r="C74" s="372" t="n">
        <v>17.49</v>
      </c>
      <c r="D74" s="372" t="n">
        <v>10.82</v>
      </c>
      <c r="E74" s="372" t="inlineStr">
        <is>
          <t>1000 t</t>
        </is>
      </c>
      <c r="F74" s="372" t="n">
        <v>1.62</v>
      </c>
      <c r="G74" s="372" t="n">
        <v>0.3</v>
      </c>
      <c r="H74" s="372" t="inlineStr">
        <is>
          <t>Sitram (douanes)</t>
        </is>
      </c>
      <c r="I74" s="372" t="inlineStr"/>
    </row>
    <row r="75" ht="15" customHeight="1" s="365">
      <c r="A75" s="372" t="inlineStr">
        <is>
          <t>International</t>
        </is>
      </c>
      <c r="B75" s="372" t="inlineStr">
        <is>
          <t>Sciages et autres</t>
        </is>
      </c>
      <c r="C75" s="372" t="n">
        <v>3.98</v>
      </c>
      <c r="D75" s="372" t="n">
        <v>1.88</v>
      </c>
      <c r="E75" s="372" t="inlineStr">
        <is>
          <t>1000 t</t>
        </is>
      </c>
      <c r="F75" s="372" t="n">
        <v>2.11</v>
      </c>
      <c r="G75" s="372" t="n">
        <v>0.3</v>
      </c>
      <c r="H75" s="372" t="inlineStr">
        <is>
          <t>Sitram (douanes)</t>
        </is>
      </c>
      <c r="I75" s="372" t="inlineStr"/>
    </row>
    <row r="76" ht="15" customHeight="1" s="365">
      <c r="A76" s="372" t="inlineStr">
        <is>
          <t>International</t>
        </is>
      </c>
      <c r="B76" s="372" t="inlineStr">
        <is>
          <t>Palettes et emballages</t>
        </is>
      </c>
      <c r="C76" s="372" t="n">
        <v>0</v>
      </c>
      <c r="D76" s="372" t="n">
        <v>0</v>
      </c>
      <c r="E76" s="372" t="inlineStr">
        <is>
          <t>1000 t</t>
        </is>
      </c>
      <c r="F76" s="372" t="n">
        <v>1.99</v>
      </c>
      <c r="G76" s="372" t="n">
        <v>0</v>
      </c>
      <c r="H76" s="372" t="inlineStr">
        <is>
          <t>Sitram (trm, vnf)</t>
        </is>
      </c>
      <c r="I76" s="372" t="inlineStr"/>
    </row>
    <row r="77" ht="15" customHeight="1" s="365">
      <c r="A77" s="372" t="inlineStr">
        <is>
          <t>International</t>
        </is>
      </c>
      <c r="B77" s="372" t="inlineStr">
        <is>
          <t>Panneaux placages contreplaqués</t>
        </is>
      </c>
      <c r="C77" s="372" t="n">
        <v>22.4</v>
      </c>
      <c r="D77" s="372" t="n">
        <v>14.33</v>
      </c>
      <c r="E77" s="372" t="inlineStr">
        <is>
          <t>1000 t</t>
        </is>
      </c>
      <c r="F77" s="372" t="n">
        <v>1.56</v>
      </c>
      <c r="G77" s="372" t="n">
        <v>0.3</v>
      </c>
      <c r="H77" s="372" t="inlineStr">
        <is>
          <t>Sitram (douanes)</t>
        </is>
      </c>
      <c r="I77" s="372" t="inlineStr"/>
    </row>
    <row r="78" ht="15" customHeight="1" s="365">
      <c r="A78" s="372" t="inlineStr">
        <is>
          <t>Autres régions françaises</t>
        </is>
      </c>
      <c r="B78" s="372" t="inlineStr">
        <is>
          <t>Bois rond</t>
        </is>
      </c>
      <c r="C78" s="372" t="n">
        <v>445.1</v>
      </c>
      <c r="D78" s="372" t="n">
        <v>298.2</v>
      </c>
      <c r="E78" s="372" t="inlineStr">
        <is>
          <t>1000 t</t>
        </is>
      </c>
      <c r="F78" s="372" t="n">
        <v>1.49</v>
      </c>
      <c r="G78" s="372" t="n">
        <v>0.46</v>
      </c>
      <c r="H78" s="372" t="inlineStr">
        <is>
          <t>Sitram (trm, vnf)</t>
        </is>
      </c>
      <c r="I78" s="372" t="inlineStr"/>
    </row>
    <row r="79" ht="15" customHeight="1" s="365">
      <c r="A79" s="372" t="inlineStr">
        <is>
          <t>Autres régions françaises</t>
        </is>
      </c>
      <c r="B79" s="372" t="inlineStr">
        <is>
          <t>Connexes plaquettes déchets</t>
        </is>
      </c>
      <c r="C79" s="372" t="n">
        <v>35.99</v>
      </c>
      <c r="D79" s="372" t="n">
        <v>22.26</v>
      </c>
      <c r="E79" s="372" t="inlineStr">
        <is>
          <t>1000 t</t>
        </is>
      </c>
      <c r="F79" s="372" t="n">
        <v>1.62</v>
      </c>
      <c r="G79" s="372" t="n">
        <v>10</v>
      </c>
      <c r="H79" s="372" t="inlineStr">
        <is>
          <t>Sitram (trm, vnf)</t>
        </is>
      </c>
      <c r="I79" s="372" t="inlineStr"/>
    </row>
    <row r="80" ht="15" customHeight="1" s="365">
      <c r="A80" s="372" t="inlineStr">
        <is>
          <t>Autres régions françaises</t>
        </is>
      </c>
      <c r="B80" s="372" t="inlineStr">
        <is>
          <t>Sciages et autres</t>
        </is>
      </c>
      <c r="C80" s="372" t="n">
        <v>16.76</v>
      </c>
      <c r="D80" s="372" t="n">
        <v>7.93</v>
      </c>
      <c r="E80" s="372" t="inlineStr">
        <is>
          <t>1000 t</t>
        </is>
      </c>
      <c r="F80" s="372" t="n">
        <v>2.11</v>
      </c>
      <c r="G80" s="372" t="n">
        <v>10</v>
      </c>
      <c r="H80" s="372" t="inlineStr">
        <is>
          <t>Sitram (trm, vnf)</t>
        </is>
      </c>
      <c r="I80" s="372" t="inlineStr"/>
    </row>
    <row r="81" ht="15" customHeight="1" s="365">
      <c r="A81" s="372" t="inlineStr">
        <is>
          <t>Autres régions françaises</t>
        </is>
      </c>
      <c r="B81" s="372" t="inlineStr">
        <is>
          <t>Palettes et emballages</t>
        </is>
      </c>
      <c r="C81" s="372" t="n">
        <v>195.81</v>
      </c>
      <c r="D81" s="372" t="n">
        <v>98.39</v>
      </c>
      <c r="E81" s="372" t="inlineStr">
        <is>
          <t>1000 t</t>
        </is>
      </c>
      <c r="F81" s="372" t="n">
        <v>1.99</v>
      </c>
      <c r="G81" s="372" t="n">
        <v>0.5</v>
      </c>
      <c r="H81" s="372" t="inlineStr">
        <is>
          <t>Sitram (trm, vnf)</t>
        </is>
      </c>
      <c r="I81" s="372" t="inlineStr"/>
    </row>
    <row r="82" ht="15" customHeight="1" s="365">
      <c r="A82" s="372" t="inlineStr">
        <is>
          <t>Autres régions françaises</t>
        </is>
      </c>
      <c r="B82" s="372" t="inlineStr">
        <is>
          <t>Panneaux placages contreplaqués</t>
        </is>
      </c>
      <c r="C82" s="372" t="n">
        <v>10.03</v>
      </c>
      <c r="D82" s="372" t="n">
        <v>6.42</v>
      </c>
      <c r="E82" s="372" t="inlineStr">
        <is>
          <t>1000 t</t>
        </is>
      </c>
      <c r="F82" s="372" t="n">
        <v>1.56</v>
      </c>
      <c r="G82" s="372" t="n">
        <v>10</v>
      </c>
      <c r="H82" s="372" t="inlineStr">
        <is>
          <t>Sitram (trm, vnf)</t>
        </is>
      </c>
      <c r="I82" s="372" t="inlineStr"/>
    </row>
  </sheetData>
  <pageMargins left="0.75" right="0.75" top="1" bottom="1" header="0.5" footer="0.5"/>
</worksheet>
</file>

<file path=xl/worksheets/sheet9.xml><?xml version="1.0" encoding="utf-8"?>
<worksheet xmlns="http://schemas.openxmlformats.org/spreadsheetml/2006/main">
  <sheetPr>
    <tabColor rgb="008064A2"/>
    <outlinePr summaryBelow="1" summaryRight="1"/>
    <pageSetUpPr/>
  </sheetPr>
  <dimension ref="A1:G5"/>
  <sheetViews>
    <sheetView workbookViewId="0">
      <selection activeCell="A1" sqref="A1"/>
    </sheetView>
  </sheetViews>
  <sheetFormatPr baseColWidth="8" defaultRowHeight="15"/>
  <cols>
    <col width="40" customWidth="1" style="365" min="1" max="1"/>
    <col width="49" customWidth="1" style="365" min="2" max="2"/>
    <col width="40" customWidth="1" style="365" min="3" max="3"/>
    <col width="37" customWidth="1" style="365" min="4" max="4"/>
    <col width="23" customWidth="1" style="365" min="5" max="5"/>
    <col width="29" customWidth="1" style="365" min="6" max="6"/>
    <col width="83" customWidth="1" style="365" min="7" max="7"/>
  </cols>
  <sheetData>
    <row r="1" ht="15" customHeight="1" s="365">
      <c r="A1" s="390" t="inlineStr">
        <is>
          <t>Origine</t>
        </is>
      </c>
      <c r="B1" s="390" t="inlineStr">
        <is>
          <t>Destination</t>
        </is>
      </c>
      <c r="C1" s="390" t="inlineStr">
        <is>
          <t>Maximum en quantité de référence</t>
        </is>
      </c>
      <c r="D1" s="390" t="inlineStr">
        <is>
          <t>Maximum en quantité naturelle</t>
        </is>
      </c>
      <c r="E1" s="390" t="inlineStr">
        <is>
          <t>Unité naturelle</t>
        </is>
      </c>
      <c r="F1" s="390" t="inlineStr">
        <is>
          <t>Facteur de conversion</t>
        </is>
      </c>
      <c r="G1" s="390" t="inlineStr">
        <is>
          <t>Source</t>
        </is>
      </c>
    </row>
    <row r="2" ht="15" customHeight="1" s="365">
      <c r="A2" s="372" t="inlineStr">
        <is>
          <t>Bois hors forêt</t>
        </is>
      </c>
      <c r="B2" s="372" t="inlineStr">
        <is>
          <t>Auto-approvisionnement et circuits courts</t>
        </is>
      </c>
      <c r="C2" s="372" t="n">
        <v>30</v>
      </c>
      <c r="D2" s="372" t="n">
        <v>30</v>
      </c>
      <c r="E2" s="372" t="inlineStr">
        <is>
          <t>1000 m3</t>
        </is>
      </c>
      <c r="F2" s="372" t="n">
        <v>1</v>
      </c>
      <c r="G2" s="372" t="inlineStr">
        <is>
          <t>Hypothèse (moins de 1 million de m3 de prélèvement de bois hors forêt / an)</t>
        </is>
      </c>
    </row>
    <row r="3" ht="15" customHeight="1" s="365">
      <c r="A3" s="372" t="inlineStr">
        <is>
          <t>Placages</t>
        </is>
      </c>
      <c r="B3" s="372" t="inlineStr">
        <is>
          <t>Usines de contreplaqués</t>
        </is>
      </c>
      <c r="C3" s="372" t="n">
        <v>0</v>
      </c>
      <c r="D3" s="372" t="n">
        <v>0</v>
      </c>
      <c r="E3" s="372" t="inlineStr">
        <is>
          <t>1000 m3</t>
        </is>
      </c>
      <c r="F3" s="372" t="inlineStr"/>
      <c r="G3" s="372" t="inlineStr"/>
    </row>
    <row r="4" ht="15" customHeight="1" s="365">
      <c r="A4" s="372" t="inlineStr">
        <is>
          <t>Usines de contreplaqués</t>
        </is>
      </c>
      <c r="B4" s="372" t="inlineStr">
        <is>
          <t>Contreplaqués</t>
        </is>
      </c>
      <c r="C4" s="372" t="n">
        <v>0</v>
      </c>
      <c r="D4" s="372" t="n">
        <v>0</v>
      </c>
      <c r="E4" s="372" t="inlineStr">
        <is>
          <t>1000 m3</t>
        </is>
      </c>
      <c r="F4" s="372" t="n">
        <v>1.027257759709979</v>
      </c>
      <c r="G4" s="372" t="inlineStr">
        <is>
          <t>Hypothèse : pas d'usine de contreplaqué</t>
        </is>
      </c>
    </row>
    <row r="5" ht="15" customHeight="1" s="365">
      <c r="A5" s="372" t="inlineStr">
        <is>
          <t>Usines de tranchage et déroulage</t>
        </is>
      </c>
      <c r="B5" s="372" t="inlineStr">
        <is>
          <t>Placages</t>
        </is>
      </c>
      <c r="C5" s="372" t="n">
        <v>0</v>
      </c>
      <c r="D5" s="372" t="n">
        <v>0</v>
      </c>
      <c r="E5" s="372" t="inlineStr">
        <is>
          <t>1000 m3</t>
        </is>
      </c>
      <c r="F5" s="372" t="n">
        <v>1.112955319295752</v>
      </c>
      <c r="G5" s="372" t="inlineStr">
        <is>
          <t>Hypothèse : pas d'usine de déroulage/tranchage</t>
        </is>
      </c>
    </row>
  </sheetData>
  <pageMargins left="0.75" right="0.75" top="1" bottom="1" header="0.5" footer="0.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4A0A362C8B81F47807DE03BF445B4E9" ma:contentTypeVersion="13" ma:contentTypeDescription="Crée un document." ma:contentTypeScope="" ma:versionID="5ad6da251cf0eca1e40657ac4a3d2d78">
  <xsd:schema xmlns:xsd="http://www.w3.org/2001/XMLSchema" xmlns:xs="http://www.w3.org/2001/XMLSchema" xmlns:p="http://schemas.microsoft.com/office/2006/metadata/properties" xmlns:ns2="253d9861-5057-4c6b-aa55-c1bece854d8d" xmlns:ns3="21da35c6-efe3-499f-bfdd-69ff62f566e5" targetNamespace="http://schemas.microsoft.com/office/2006/metadata/properties" ma:root="true" ma:fieldsID="769b99e218d21a6967416441a23af94e" ns2:_="" ns3:_="">
    <xsd:import namespace="253d9861-5057-4c6b-aa55-c1bece854d8d"/>
    <xsd:import namespace="21da35c6-efe3-499f-bfdd-69ff62f566e5"/>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53d9861-5057-4c6b-aa55-c1bece854d8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Balises d’images" ma:readOnly="false" ma:fieldId="{5cf76f15-5ced-4ddc-b409-7134ff3c332f}" ma:taxonomyMulti="true" ma:sspId="86865b46-2695-4a22-9ac0-c3708c6513bf"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1da35c6-efe3-499f-bfdd-69ff62f566e5" elementFormDefault="qualified">
    <xsd:import namespace="http://schemas.microsoft.com/office/2006/documentManagement/types"/>
    <xsd:import namespace="http://schemas.microsoft.com/office/infopath/2007/PartnerControls"/>
    <xsd:element name="SharedWithUsers" ma:index="12"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Partagé avec détails" ma:internalName="SharedWithDetails" ma:readOnly="true">
      <xsd:simpleType>
        <xsd:restriction base="dms:Note">
          <xsd:maxLength value="255"/>
        </xsd:restriction>
      </xsd:simpleType>
    </xsd:element>
    <xsd:element name="TaxCatchAll" ma:index="16" nillable="true" ma:displayName="Taxonomy Catch All Column" ma:hidden="true" ma:list="{78832a73-8ad6-4ad4-8f0e-b55d00c027ad}" ma:internalName="TaxCatchAll" ma:showField="CatchAllData" ma:web="21da35c6-efe3-499f-bfdd-69ff62f566e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1D1BB20-A909-49F9-849B-B92198C9EDB8}"/>
</file>

<file path=customXml/itemProps2.xml><?xml version="1.0" encoding="utf-8"?>
<ds:datastoreItem xmlns:ds="http://schemas.openxmlformats.org/officeDocument/2006/customXml" ds:itemID="{A90DCE12-7B49-43AE-9C17-E33A9A25DEDF}"/>
</file>

<file path=docProps/app.xml><?xml version="1.0" encoding="utf-8"?>
<Properties xmlns="http://schemas.openxmlformats.org/officeDocument/2006/extended-properties">
  <Application>Microsoft Excel Compatible / Openpyxl 3.1.5</Application>
  <AppVersion>3.1</AppVersion>
</Properties>
</file>

<file path=docProps/core.xml><?xml version="1.0" encoding="utf-8"?>
<cp:coreProperties xmlns:cp="http://schemas.openxmlformats.org/package/2006/metadata/core-properties">
  <dc:creator xmlns:dc="http://purl.org/dc/elements/1.1/">Jean-Yves</dc:creator>
  <dcterms:created xmlns:dcterms="http://purl.org/dc/terms/" xmlns:xsi="http://www.w3.org/2001/XMLSchema-instance" xsi:type="dcterms:W3CDTF">2018-08-23T08:28:09Z</dcterms:created>
  <dcterms:modified xmlns:dcterms="http://purl.org/dc/terms/" xmlns:xsi="http://www.w3.org/2001/XMLSchema-instance" xsi:type="dcterms:W3CDTF">2024-07-19T10:25:22Z</dcterms:modified>
  <cp:lastModifiedBy>Alexandre Pannier</cp:lastModifiedBy>
  <cp:lastPrinted>2020-07-10T14:28:45Z</cp:lastPrinted>
</cp:coreProperties>
</file>